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Users\mt.fatma\Desktop\"/>
    </mc:Choice>
  </mc:AlternateContent>
  <xr:revisionPtr revIDLastSave="0" documentId="13_ncr:1_{05C531B7-E942-4AF4-983B-5D12B176FD5E}" xr6:coauthVersionLast="47" xr6:coauthVersionMax="47" xr10:uidLastSave="{00000000-0000-0000-0000-000000000000}"/>
  <bookViews>
    <workbookView xWindow="-120" yWindow="-120" windowWidth="20910" windowHeight="13740" tabRatio="935" activeTab="5"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136" r:id="rId7"/>
    <sheet name="3" sheetId="137" r:id="rId8"/>
    <sheet name="4" sheetId="138" r:id="rId9"/>
    <sheet name="5" sheetId="139" r:id="rId10"/>
    <sheet name="6" sheetId="140" r:id="rId11"/>
    <sheet name="7" sheetId="141" r:id="rId12"/>
    <sheet name="8" sheetId="142" r:id="rId13"/>
    <sheet name="9" sheetId="143" r:id="rId14"/>
    <sheet name="10" sheetId="144" r:id="rId15"/>
    <sheet name="11" sheetId="145" r:id="rId16"/>
    <sheet name="12" sheetId="146" r:id="rId17"/>
    <sheet name="13" sheetId="147" r:id="rId18"/>
    <sheet name="14" sheetId="148" r:id="rId19"/>
    <sheet name="15" sheetId="149" r:id="rId20"/>
    <sheet name="16" sheetId="150" r:id="rId21"/>
    <sheet name="17" sheetId="151" r:id="rId22"/>
    <sheet name="18" sheetId="152" r:id="rId23"/>
    <sheet name="19" sheetId="153" r:id="rId24"/>
    <sheet name="20" sheetId="154" r:id="rId25"/>
    <sheet name="21" sheetId="155" r:id="rId26"/>
    <sheet name="22" sheetId="156" r:id="rId27"/>
    <sheet name="23" sheetId="157" r:id="rId28"/>
    <sheet name="24" sheetId="158" r:id="rId29"/>
    <sheet name="25" sheetId="159" r:id="rId30"/>
    <sheet name="26" sheetId="160" r:id="rId31"/>
    <sheet name="27" sheetId="161" r:id="rId32"/>
    <sheet name="28" sheetId="162" r:id="rId33"/>
    <sheet name="29" sheetId="163" r:id="rId34"/>
    <sheet name="30" sheetId="164" r:id="rId35"/>
    <sheet name="31" sheetId="165" r:id="rId36"/>
    <sheet name="32" sheetId="166" r:id="rId37"/>
    <sheet name="33" sheetId="167" r:id="rId38"/>
    <sheet name="34" sheetId="168" r:id="rId39"/>
    <sheet name="35" sheetId="169" r:id="rId40"/>
    <sheet name="36" sheetId="170" r:id="rId41"/>
    <sheet name="37" sheetId="171" r:id="rId42"/>
    <sheet name="38" sheetId="172" r:id="rId43"/>
    <sheet name="39" sheetId="173" r:id="rId44"/>
    <sheet name="40" sheetId="17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Référentiel!$B$10:$G$178</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Référentiel!$B$10:$G$178</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109" i="10" l="1"/>
  <c r="B109" i="136"/>
  <c r="G162" i="3"/>
  <c r="G145" i="3"/>
  <c r="G128" i="3"/>
  <c r="G112" i="3"/>
  <c r="G97" i="3"/>
  <c r="G80" i="3"/>
  <c r="G64" i="3"/>
  <c r="G48" i="3"/>
  <c r="G31" i="3"/>
  <c r="G14" i="3"/>
  <c r="I162" i="3" l="1"/>
  <c r="I145" i="3"/>
  <c r="I128" i="3"/>
  <c r="I112" i="3"/>
  <c r="I97" i="3"/>
  <c r="I80" i="3"/>
  <c r="I64" i="3"/>
  <c r="I48" i="3"/>
  <c r="I31" i="3"/>
  <c r="I14" i="3"/>
  <c r="AR19" i="94" l="1"/>
  <c r="AQ19" i="94"/>
  <c r="AP19" i="94"/>
  <c r="AO19" i="94"/>
  <c r="AN19" i="94"/>
  <c r="AM19" i="94"/>
  <c r="AL19" i="94"/>
  <c r="AK19" i="94"/>
  <c r="AJ19" i="94"/>
  <c r="AI19" i="94"/>
  <c r="AH19" i="94"/>
  <c r="AG19" i="94"/>
  <c r="AF19" i="94"/>
  <c r="AE19" i="94"/>
  <c r="AD19" i="94"/>
  <c r="AC19" i="94"/>
  <c r="AB19" i="94"/>
  <c r="AA19" i="94"/>
  <c r="Z19" i="94"/>
  <c r="Y19" i="94"/>
  <c r="X19" i="94"/>
  <c r="W19" i="94"/>
  <c r="V19" i="94"/>
  <c r="U19" i="94"/>
  <c r="T19" i="94"/>
  <c r="S19" i="94"/>
  <c r="R19" i="94"/>
  <c r="Q19" i="94"/>
  <c r="P19" i="94"/>
  <c r="O19" i="94"/>
  <c r="N19" i="94"/>
  <c r="M19" i="94"/>
  <c r="L19" i="94"/>
  <c r="K19" i="94"/>
  <c r="J19" i="94"/>
  <c r="I19" i="94"/>
  <c r="H19" i="94"/>
  <c r="G19" i="94"/>
  <c r="F19" i="94"/>
  <c r="E19" i="94"/>
  <c r="AR18" i="94"/>
  <c r="AQ18" i="94"/>
  <c r="AP18" i="94"/>
  <c r="AO18" i="94"/>
  <c r="AN18" i="94"/>
  <c r="AM18" i="94"/>
  <c r="AL18" i="94"/>
  <c r="AK18" i="94"/>
  <c r="AJ18" i="94"/>
  <c r="AI18" i="94"/>
  <c r="AH18" i="94"/>
  <c r="AG18" i="94"/>
  <c r="AF18" i="94"/>
  <c r="AE18" i="94"/>
  <c r="AD18" i="94"/>
  <c r="AC18" i="94"/>
  <c r="AB18" i="94"/>
  <c r="AA18" i="94"/>
  <c r="Z18" i="94"/>
  <c r="Y18" i="94"/>
  <c r="X18" i="94"/>
  <c r="W18" i="94"/>
  <c r="V18" i="94"/>
  <c r="U18" i="94"/>
  <c r="T18" i="94"/>
  <c r="S18" i="94"/>
  <c r="R18" i="94"/>
  <c r="Q18" i="94"/>
  <c r="P18" i="94"/>
  <c r="O18" i="94"/>
  <c r="N18" i="94"/>
  <c r="M18" i="94"/>
  <c r="L18" i="94"/>
  <c r="K18" i="94"/>
  <c r="J18" i="94"/>
  <c r="I18" i="94"/>
  <c r="H18" i="94"/>
  <c r="G18" i="94"/>
  <c r="F18" i="94"/>
  <c r="E18" i="94"/>
  <c r="AR7" i="94"/>
  <c r="AQ7" i="94"/>
  <c r="AP7" i="94"/>
  <c r="AO7" i="94"/>
  <c r="AN7" i="94"/>
  <c r="AM7" i="94"/>
  <c r="AL7" i="94"/>
  <c r="AK7" i="94"/>
  <c r="AJ7" i="94"/>
  <c r="AI7" i="94"/>
  <c r="AH7" i="94"/>
  <c r="AG7" i="94"/>
  <c r="AF7" i="94"/>
  <c r="AE7" i="94"/>
  <c r="AD7" i="94"/>
  <c r="AC7" i="94"/>
  <c r="AB7" i="94"/>
  <c r="AA7" i="94"/>
  <c r="Z7" i="94"/>
  <c r="Y7" i="94"/>
  <c r="X7" i="94"/>
  <c r="W7" i="94"/>
  <c r="V7" i="94"/>
  <c r="U7" i="94"/>
  <c r="T7" i="94"/>
  <c r="S7" i="94"/>
  <c r="R7" i="94"/>
  <c r="Q7" i="94"/>
  <c r="P7" i="94"/>
  <c r="O7" i="94"/>
  <c r="N7" i="94"/>
  <c r="M7" i="94"/>
  <c r="L7" i="94"/>
  <c r="K7" i="94"/>
  <c r="J7" i="94"/>
  <c r="I7" i="94"/>
  <c r="H7" i="94"/>
  <c r="G7" i="94"/>
  <c r="F7" i="94"/>
  <c r="E7" i="94"/>
  <c r="B197" i="174" l="1"/>
  <c r="AD187" i="174"/>
  <c r="BV42" i="4" s="1"/>
  <c r="X187" i="174"/>
  <c r="BU42" i="4" s="1"/>
  <c r="R187" i="174"/>
  <c r="BT42" i="4" s="1"/>
  <c r="L187" i="174"/>
  <c r="BS42" i="4" s="1"/>
  <c r="AF184" i="174"/>
  <c r="AE184" i="174"/>
  <c r="Z184" i="174"/>
  <c r="Y184" i="174"/>
  <c r="T184" i="174"/>
  <c r="S184" i="174"/>
  <c r="N184" i="174"/>
  <c r="M184" i="174"/>
  <c r="G184" i="174"/>
  <c r="H184" i="174" s="1"/>
  <c r="D184" i="174" s="1"/>
  <c r="B184" i="174"/>
  <c r="AF183" i="174"/>
  <c r="AE183" i="174"/>
  <c r="Z183" i="174"/>
  <c r="Y183" i="174"/>
  <c r="T183" i="174"/>
  <c r="S183" i="174"/>
  <c r="N183" i="174"/>
  <c r="M183" i="174"/>
  <c r="G183" i="174"/>
  <c r="H183" i="174" s="1"/>
  <c r="B183" i="174"/>
  <c r="AF182" i="174"/>
  <c r="AE182" i="174"/>
  <c r="Z182" i="174"/>
  <c r="Y182" i="174"/>
  <c r="T182" i="174"/>
  <c r="S182" i="174"/>
  <c r="N182" i="174"/>
  <c r="M182" i="174"/>
  <c r="G182" i="174"/>
  <c r="H182" i="174" s="1"/>
  <c r="D182" i="174" s="1"/>
  <c r="B182" i="174"/>
  <c r="AF181" i="174"/>
  <c r="AE181" i="174"/>
  <c r="Z181" i="174"/>
  <c r="V181" i="174" s="1"/>
  <c r="Y181" i="174"/>
  <c r="T181" i="174"/>
  <c r="S181" i="174"/>
  <c r="N181" i="174"/>
  <c r="M181" i="174"/>
  <c r="G181" i="174"/>
  <c r="H181" i="174" s="1"/>
  <c r="B181" i="174"/>
  <c r="AF180" i="174"/>
  <c r="AE180" i="174"/>
  <c r="Z180" i="174"/>
  <c r="Y180" i="174"/>
  <c r="T180" i="174"/>
  <c r="S180" i="174"/>
  <c r="N180" i="174"/>
  <c r="M180" i="174"/>
  <c r="J180" i="174" s="1"/>
  <c r="G180" i="174"/>
  <c r="H180" i="174" s="1"/>
  <c r="D180" i="174" s="1"/>
  <c r="B180" i="174"/>
  <c r="AF179" i="174"/>
  <c r="AE179" i="174"/>
  <c r="Z179" i="174"/>
  <c r="Y179" i="174"/>
  <c r="T179" i="174"/>
  <c r="S179" i="174"/>
  <c r="N179" i="174"/>
  <c r="M179" i="174"/>
  <c r="G179" i="174"/>
  <c r="H179" i="174" s="1"/>
  <c r="B179" i="174"/>
  <c r="AF178" i="174"/>
  <c r="AE178" i="174"/>
  <c r="Z178" i="174"/>
  <c r="Y178" i="174"/>
  <c r="T178" i="174"/>
  <c r="S178" i="174"/>
  <c r="N178" i="174"/>
  <c r="M178" i="174"/>
  <c r="G178" i="174"/>
  <c r="H178" i="174" s="1"/>
  <c r="B178" i="174"/>
  <c r="AF177" i="174"/>
  <c r="AE177" i="174"/>
  <c r="Z177" i="174"/>
  <c r="Y177" i="174"/>
  <c r="T177" i="174"/>
  <c r="S177" i="174"/>
  <c r="N177" i="174"/>
  <c r="M177" i="174"/>
  <c r="G177" i="174"/>
  <c r="H177" i="174" s="1"/>
  <c r="B177" i="174"/>
  <c r="AF176" i="174"/>
  <c r="AE176" i="174"/>
  <c r="Z176" i="174"/>
  <c r="Y176" i="174"/>
  <c r="T176" i="174"/>
  <c r="S176" i="174"/>
  <c r="N176" i="174"/>
  <c r="M176" i="174"/>
  <c r="G176" i="174"/>
  <c r="H176" i="174" s="1"/>
  <c r="D176" i="174" s="1"/>
  <c r="B176" i="174"/>
  <c r="AF175" i="174"/>
  <c r="AE175" i="174"/>
  <c r="Z175" i="174"/>
  <c r="Y175" i="174"/>
  <c r="T175" i="174"/>
  <c r="S175" i="174"/>
  <c r="N175" i="174"/>
  <c r="M175" i="174"/>
  <c r="G175" i="174"/>
  <c r="H175" i="174" s="1"/>
  <c r="B175" i="174"/>
  <c r="AF174" i="174"/>
  <c r="AE174" i="174"/>
  <c r="Z174" i="174"/>
  <c r="Y174" i="174"/>
  <c r="T174" i="174"/>
  <c r="S174" i="174"/>
  <c r="N174" i="174"/>
  <c r="M174" i="174"/>
  <c r="G174" i="174"/>
  <c r="H174" i="174" s="1"/>
  <c r="D174" i="174" s="1"/>
  <c r="B174" i="174"/>
  <c r="AF173" i="174"/>
  <c r="AE173" i="174"/>
  <c r="Z173" i="174"/>
  <c r="Y173" i="174"/>
  <c r="T173" i="174"/>
  <c r="S173" i="174"/>
  <c r="N173" i="174"/>
  <c r="M173" i="174"/>
  <c r="G173" i="174"/>
  <c r="H173" i="174" s="1"/>
  <c r="B173" i="174"/>
  <c r="AF172" i="174"/>
  <c r="AE172" i="174"/>
  <c r="Z172" i="174"/>
  <c r="Y172" i="174"/>
  <c r="T172" i="174"/>
  <c r="S172" i="174"/>
  <c r="N172" i="174"/>
  <c r="M172" i="174"/>
  <c r="G172" i="174"/>
  <c r="H172" i="174" s="1"/>
  <c r="D172" i="174" s="1"/>
  <c r="B172" i="174"/>
  <c r="AF171" i="174"/>
  <c r="AE171" i="174"/>
  <c r="Z171" i="174"/>
  <c r="Y171" i="174"/>
  <c r="T171" i="174"/>
  <c r="S171" i="174"/>
  <c r="N171" i="174"/>
  <c r="M171" i="174"/>
  <c r="G171" i="174"/>
  <c r="B171" i="174"/>
  <c r="AF170" i="174"/>
  <c r="AE170" i="174"/>
  <c r="Z170" i="174"/>
  <c r="Y170" i="174"/>
  <c r="T170" i="174"/>
  <c r="S170" i="174"/>
  <c r="N170" i="174"/>
  <c r="M170" i="174"/>
  <c r="G170" i="174"/>
  <c r="H170" i="174" s="1"/>
  <c r="B170" i="174"/>
  <c r="AF169" i="174"/>
  <c r="AD169" i="174"/>
  <c r="AB169" i="174" s="1"/>
  <c r="Z169" i="174"/>
  <c r="X169" i="174"/>
  <c r="V169" i="174" s="1"/>
  <c r="T169" i="174"/>
  <c r="R169" i="174"/>
  <c r="P169" i="174" s="1"/>
  <c r="N169" i="174"/>
  <c r="L169" i="174"/>
  <c r="J169" i="174" s="1"/>
  <c r="B169" i="174"/>
  <c r="AB168" i="174"/>
  <c r="V168" i="174"/>
  <c r="P168" i="174"/>
  <c r="J168" i="174"/>
  <c r="D168" i="174"/>
  <c r="AF167" i="174"/>
  <c r="AE167" i="174"/>
  <c r="Z167" i="174"/>
  <c r="Y167" i="174"/>
  <c r="T167" i="174"/>
  <c r="S167" i="174"/>
  <c r="N167" i="174"/>
  <c r="M167" i="174"/>
  <c r="G167" i="174"/>
  <c r="H167" i="174" s="1"/>
  <c r="B167" i="174"/>
  <c r="AF166" i="174"/>
  <c r="AE166" i="174"/>
  <c r="Z166" i="174"/>
  <c r="Y166" i="174"/>
  <c r="T166" i="174"/>
  <c r="S166" i="174"/>
  <c r="N166" i="174"/>
  <c r="J166" i="174" s="1"/>
  <c r="M166" i="174"/>
  <c r="H166" i="174"/>
  <c r="G166" i="174"/>
  <c r="B166" i="174"/>
  <c r="AF165" i="174"/>
  <c r="AE165" i="174"/>
  <c r="Z165" i="174"/>
  <c r="Y165" i="174"/>
  <c r="V165" i="174" s="1"/>
  <c r="T165" i="174"/>
  <c r="S165" i="174"/>
  <c r="N165" i="174"/>
  <c r="M165" i="174"/>
  <c r="G165" i="174"/>
  <c r="H165" i="174" s="1"/>
  <c r="B165" i="174"/>
  <c r="AF164" i="174"/>
  <c r="AE164" i="174"/>
  <c r="Z164" i="174"/>
  <c r="Y164" i="174"/>
  <c r="T164" i="174"/>
  <c r="S164" i="174"/>
  <c r="N164" i="174"/>
  <c r="M164" i="174"/>
  <c r="H164" i="174"/>
  <c r="G164" i="174"/>
  <c r="B164" i="174"/>
  <c r="AF163" i="174"/>
  <c r="AE163" i="174"/>
  <c r="Z163" i="174"/>
  <c r="Y163" i="174"/>
  <c r="T163" i="174"/>
  <c r="S163" i="174"/>
  <c r="N163" i="174"/>
  <c r="M163" i="174"/>
  <c r="G163" i="174"/>
  <c r="H163" i="174" s="1"/>
  <c r="B163" i="174"/>
  <c r="AF162" i="174"/>
  <c r="AE162" i="174"/>
  <c r="Z162" i="174"/>
  <c r="Y162" i="174"/>
  <c r="T162" i="174"/>
  <c r="S162" i="174"/>
  <c r="N162" i="174"/>
  <c r="M162" i="174"/>
  <c r="H162" i="174"/>
  <c r="G162" i="174"/>
  <c r="B162" i="174"/>
  <c r="AF161" i="174"/>
  <c r="AE161" i="174"/>
  <c r="Z161" i="174"/>
  <c r="Y161" i="174"/>
  <c r="T161" i="174"/>
  <c r="S161" i="174"/>
  <c r="N161" i="174"/>
  <c r="M161" i="174"/>
  <c r="G161" i="174"/>
  <c r="H161" i="174" s="1"/>
  <c r="B161" i="174"/>
  <c r="AF160" i="174"/>
  <c r="AE160" i="174"/>
  <c r="Z160" i="174"/>
  <c r="Y160" i="174"/>
  <c r="T160" i="174"/>
  <c r="S160" i="174"/>
  <c r="N160" i="174"/>
  <c r="M160" i="174"/>
  <c r="H160" i="174"/>
  <c r="G160" i="174"/>
  <c r="B160" i="174"/>
  <c r="AF159" i="174"/>
  <c r="AE159" i="174"/>
  <c r="Z159" i="174"/>
  <c r="Y159" i="174"/>
  <c r="T159" i="174"/>
  <c r="P159" i="174" s="1"/>
  <c r="S159" i="174"/>
  <c r="N159" i="174"/>
  <c r="M159" i="174"/>
  <c r="G159" i="174"/>
  <c r="H159" i="174" s="1"/>
  <c r="B159" i="174"/>
  <c r="AF158" i="174"/>
  <c r="AE158" i="174"/>
  <c r="Z158" i="174"/>
  <c r="V158" i="174" s="1"/>
  <c r="Y158" i="174"/>
  <c r="T158" i="174"/>
  <c r="S158" i="174"/>
  <c r="N158" i="174"/>
  <c r="J158" i="174" s="1"/>
  <c r="M158" i="174"/>
  <c r="H158" i="174"/>
  <c r="G158" i="174"/>
  <c r="B158" i="174"/>
  <c r="AF157" i="174"/>
  <c r="AE157" i="174"/>
  <c r="Z157" i="174"/>
  <c r="Y157" i="174"/>
  <c r="T157" i="174"/>
  <c r="S157" i="174"/>
  <c r="N157" i="174"/>
  <c r="M157" i="174"/>
  <c r="G157" i="174"/>
  <c r="H157" i="174" s="1"/>
  <c r="B157" i="174"/>
  <c r="AF156" i="174"/>
  <c r="AE156" i="174"/>
  <c r="AB156" i="174" s="1"/>
  <c r="Z156" i="174"/>
  <c r="Y156" i="174"/>
  <c r="T156" i="174"/>
  <c r="S156" i="174"/>
  <c r="N156" i="174"/>
  <c r="M156" i="174"/>
  <c r="H156" i="174"/>
  <c r="G156" i="174"/>
  <c r="B156" i="174"/>
  <c r="AF155" i="174"/>
  <c r="AE155" i="174"/>
  <c r="Z155" i="174"/>
  <c r="Y155" i="174"/>
  <c r="T155" i="174"/>
  <c r="S155" i="174"/>
  <c r="N155" i="174"/>
  <c r="M155" i="174"/>
  <c r="G155" i="174"/>
  <c r="H155" i="174" s="1"/>
  <c r="B155" i="174"/>
  <c r="AF154" i="174"/>
  <c r="AE154" i="174"/>
  <c r="Z154" i="174"/>
  <c r="Y154" i="174"/>
  <c r="T154" i="174"/>
  <c r="S154" i="174"/>
  <c r="N154" i="174"/>
  <c r="M154" i="174"/>
  <c r="H154" i="174"/>
  <c r="D154" i="174" s="1"/>
  <c r="G154" i="174"/>
  <c r="B154" i="174"/>
  <c r="AF153" i="174"/>
  <c r="AE153" i="174"/>
  <c r="Z153" i="174"/>
  <c r="Y153" i="174"/>
  <c r="T153" i="174"/>
  <c r="S153" i="174"/>
  <c r="N153" i="174"/>
  <c r="M153" i="174"/>
  <c r="G153" i="174"/>
  <c r="B153" i="174"/>
  <c r="AF152" i="174"/>
  <c r="AD152" i="174"/>
  <c r="AB152" i="174" s="1"/>
  <c r="Z152" i="174"/>
  <c r="X152" i="174"/>
  <c r="V152" i="174" s="1"/>
  <c r="T152" i="174"/>
  <c r="R152" i="174"/>
  <c r="P152" i="174" s="1"/>
  <c r="N152" i="174"/>
  <c r="L152" i="174"/>
  <c r="J152" i="174" s="1"/>
  <c r="B152" i="174"/>
  <c r="AB151" i="174"/>
  <c r="V151" i="174"/>
  <c r="P151" i="174"/>
  <c r="J151" i="174"/>
  <c r="D151" i="174"/>
  <c r="AF150" i="174"/>
  <c r="AE150" i="174"/>
  <c r="Z150" i="174"/>
  <c r="Y150" i="174"/>
  <c r="T150" i="174"/>
  <c r="S150" i="174"/>
  <c r="N150" i="174"/>
  <c r="M150" i="174"/>
  <c r="H150" i="174"/>
  <c r="G150" i="174"/>
  <c r="B150" i="174"/>
  <c r="AF149" i="174"/>
  <c r="AE149" i="174"/>
  <c r="Z149" i="174"/>
  <c r="Y149" i="174"/>
  <c r="T149" i="174"/>
  <c r="S149" i="174"/>
  <c r="N149" i="174"/>
  <c r="M149" i="174"/>
  <c r="H149" i="174"/>
  <c r="G149" i="174"/>
  <c r="B149" i="174"/>
  <c r="AF148" i="174"/>
  <c r="AE148" i="174"/>
  <c r="Z148" i="174"/>
  <c r="Y148" i="174"/>
  <c r="T148" i="174"/>
  <c r="S148" i="174"/>
  <c r="N148" i="174"/>
  <c r="M148" i="174"/>
  <c r="H148" i="174"/>
  <c r="G148" i="174"/>
  <c r="B148" i="174"/>
  <c r="AF147" i="174"/>
  <c r="AE147" i="174"/>
  <c r="Z147" i="174"/>
  <c r="Y147" i="174"/>
  <c r="T147" i="174"/>
  <c r="S147" i="174"/>
  <c r="N147" i="174"/>
  <c r="M147" i="174"/>
  <c r="G147" i="174"/>
  <c r="H147" i="174" s="1"/>
  <c r="B147" i="174"/>
  <c r="AF146" i="174"/>
  <c r="AE146" i="174"/>
  <c r="Z146" i="174"/>
  <c r="Y146" i="174"/>
  <c r="T146" i="174"/>
  <c r="S146" i="174"/>
  <c r="N146" i="174"/>
  <c r="M146" i="174"/>
  <c r="H146" i="174"/>
  <c r="G146" i="174"/>
  <c r="B146" i="174"/>
  <c r="AF145" i="174"/>
  <c r="AE145" i="174"/>
  <c r="Z145" i="174"/>
  <c r="Y145" i="174"/>
  <c r="T145" i="174"/>
  <c r="S145" i="174"/>
  <c r="N145" i="174"/>
  <c r="M145" i="174"/>
  <c r="H145" i="174"/>
  <c r="G145" i="174"/>
  <c r="B145" i="174"/>
  <c r="AF144" i="174"/>
  <c r="AE144" i="174"/>
  <c r="Z144" i="174"/>
  <c r="Y144" i="174"/>
  <c r="T144" i="174"/>
  <c r="S144" i="174"/>
  <c r="N144" i="174"/>
  <c r="M144" i="174"/>
  <c r="G144" i="174"/>
  <c r="H144" i="174" s="1"/>
  <c r="B144" i="174"/>
  <c r="AF143" i="174"/>
  <c r="AE143" i="174"/>
  <c r="Z143" i="174"/>
  <c r="Y143" i="174"/>
  <c r="T143" i="174"/>
  <c r="S143" i="174"/>
  <c r="N143" i="174"/>
  <c r="M143" i="174"/>
  <c r="H143" i="174"/>
  <c r="G143" i="174"/>
  <c r="B143" i="174"/>
  <c r="AF142" i="174"/>
  <c r="AE142" i="174"/>
  <c r="Z142" i="174"/>
  <c r="Y142" i="174"/>
  <c r="V142" i="174" s="1"/>
  <c r="T142" i="174"/>
  <c r="S142" i="174"/>
  <c r="N142" i="174"/>
  <c r="M142" i="174"/>
  <c r="G142" i="174"/>
  <c r="H142" i="174" s="1"/>
  <c r="B142" i="174"/>
  <c r="AF141" i="174"/>
  <c r="AE141" i="174"/>
  <c r="Z141" i="174"/>
  <c r="Y141" i="174"/>
  <c r="T141" i="174"/>
  <c r="S141" i="174"/>
  <c r="N141" i="174"/>
  <c r="M141" i="174"/>
  <c r="H141" i="174"/>
  <c r="G141" i="174"/>
  <c r="B141" i="174"/>
  <c r="AF140" i="174"/>
  <c r="AE140" i="174"/>
  <c r="Z140" i="174"/>
  <c r="Y140" i="174"/>
  <c r="T140" i="174"/>
  <c r="S140" i="174"/>
  <c r="N140" i="174"/>
  <c r="M140" i="174"/>
  <c r="G140" i="174"/>
  <c r="H140" i="174" s="1"/>
  <c r="B140" i="174"/>
  <c r="AF139" i="174"/>
  <c r="AE139" i="174"/>
  <c r="Z139" i="174"/>
  <c r="Y139" i="174"/>
  <c r="T139" i="174"/>
  <c r="S139" i="174"/>
  <c r="N139" i="174"/>
  <c r="M139" i="174"/>
  <c r="H139" i="174"/>
  <c r="G139" i="174"/>
  <c r="B139" i="174"/>
  <c r="AF138" i="174"/>
  <c r="AE138" i="174"/>
  <c r="Z138" i="174"/>
  <c r="Y138" i="174"/>
  <c r="T138" i="174"/>
  <c r="S138" i="174"/>
  <c r="N138" i="174"/>
  <c r="M138" i="174"/>
  <c r="G138" i="174"/>
  <c r="H138" i="174" s="1"/>
  <c r="B138" i="174"/>
  <c r="AF137" i="174"/>
  <c r="AE137" i="174"/>
  <c r="Z137" i="174"/>
  <c r="Y137" i="174"/>
  <c r="T137" i="174"/>
  <c r="S137" i="174"/>
  <c r="N137" i="174"/>
  <c r="M137" i="174"/>
  <c r="H137" i="174"/>
  <c r="G137" i="174"/>
  <c r="B137" i="174"/>
  <c r="AF136" i="174"/>
  <c r="AE136" i="174"/>
  <c r="Z136" i="174"/>
  <c r="Y136" i="174"/>
  <c r="T136" i="174"/>
  <c r="S136" i="174"/>
  <c r="N136" i="174"/>
  <c r="M136" i="174"/>
  <c r="G136" i="174"/>
  <c r="B136" i="174"/>
  <c r="AF135" i="174"/>
  <c r="AD135" i="174"/>
  <c r="AB135" i="174" s="1"/>
  <c r="Z135" i="174"/>
  <c r="X135" i="174"/>
  <c r="V135" i="174" s="1"/>
  <c r="T135" i="174"/>
  <c r="R135" i="174"/>
  <c r="P135" i="174" s="1"/>
  <c r="N135" i="174"/>
  <c r="L135" i="174"/>
  <c r="J135" i="174" s="1"/>
  <c r="B135" i="174"/>
  <c r="AB134" i="174"/>
  <c r="V134" i="174"/>
  <c r="P134" i="174"/>
  <c r="J134" i="174"/>
  <c r="D134" i="174"/>
  <c r="AF133" i="174"/>
  <c r="AE133" i="174"/>
  <c r="Z133" i="174"/>
  <c r="Y133" i="174"/>
  <c r="T133" i="174"/>
  <c r="S133" i="174"/>
  <c r="N133" i="174"/>
  <c r="M133" i="174"/>
  <c r="H133" i="174"/>
  <c r="G133" i="174"/>
  <c r="B133" i="174"/>
  <c r="AF132" i="174"/>
  <c r="AE132" i="174"/>
  <c r="Z132" i="174"/>
  <c r="Y132" i="174"/>
  <c r="T132" i="174"/>
  <c r="S132" i="174"/>
  <c r="N132" i="174"/>
  <c r="M132" i="174"/>
  <c r="G132" i="174"/>
  <c r="H132" i="174" s="1"/>
  <c r="B132" i="174"/>
  <c r="AF131" i="174"/>
  <c r="AE131" i="174"/>
  <c r="Z131" i="174"/>
  <c r="Y131" i="174"/>
  <c r="T131" i="174"/>
  <c r="S131" i="174"/>
  <c r="N131" i="174"/>
  <c r="M131" i="174"/>
  <c r="H131" i="174"/>
  <c r="G131" i="174"/>
  <c r="B131" i="174"/>
  <c r="AF130" i="174"/>
  <c r="AE130" i="174"/>
  <c r="Z130" i="174"/>
  <c r="Y130" i="174"/>
  <c r="T130" i="174"/>
  <c r="S130" i="174"/>
  <c r="N130" i="174"/>
  <c r="M130" i="174"/>
  <c r="G130" i="174"/>
  <c r="H130" i="174" s="1"/>
  <c r="B130" i="174"/>
  <c r="AF129" i="174"/>
  <c r="AE129" i="174"/>
  <c r="Z129" i="174"/>
  <c r="Y129" i="174"/>
  <c r="T129" i="174"/>
  <c r="S129" i="174"/>
  <c r="N129" i="174"/>
  <c r="M129" i="174"/>
  <c r="H129" i="174"/>
  <c r="G129" i="174"/>
  <c r="B129" i="174"/>
  <c r="AF128" i="174"/>
  <c r="AE128" i="174"/>
  <c r="Z128" i="174"/>
  <c r="Y128" i="174"/>
  <c r="T128" i="174"/>
  <c r="S128" i="174"/>
  <c r="N128" i="174"/>
  <c r="M128" i="174"/>
  <c r="G128" i="174"/>
  <c r="H128" i="174" s="1"/>
  <c r="D128" i="174" s="1"/>
  <c r="B128" i="174"/>
  <c r="AF127" i="174"/>
  <c r="AE127" i="174"/>
  <c r="Z127" i="174"/>
  <c r="Y127" i="174"/>
  <c r="T127" i="174"/>
  <c r="S127" i="174"/>
  <c r="N127" i="174"/>
  <c r="M127" i="174"/>
  <c r="H127" i="174"/>
  <c r="G127" i="174"/>
  <c r="B127" i="174"/>
  <c r="AF126" i="174"/>
  <c r="AE126" i="174"/>
  <c r="Z126" i="174"/>
  <c r="Y126" i="174"/>
  <c r="T126" i="174"/>
  <c r="S126" i="174"/>
  <c r="N126" i="174"/>
  <c r="M126" i="174"/>
  <c r="G126" i="174"/>
  <c r="H126" i="174" s="1"/>
  <c r="D126" i="174" s="1"/>
  <c r="B126" i="174"/>
  <c r="AF125" i="174"/>
  <c r="AE125" i="174"/>
  <c r="Z125" i="174"/>
  <c r="Y125" i="174"/>
  <c r="T125" i="174"/>
  <c r="S125" i="174"/>
  <c r="N125" i="174"/>
  <c r="M125" i="174"/>
  <c r="H125" i="174"/>
  <c r="G125" i="174"/>
  <c r="B125" i="174"/>
  <c r="AF124" i="174"/>
  <c r="AE124" i="174"/>
  <c r="Z124" i="174"/>
  <c r="Y124" i="174"/>
  <c r="T124" i="174"/>
  <c r="S124" i="174"/>
  <c r="N124" i="174"/>
  <c r="M124" i="174"/>
  <c r="G124" i="174"/>
  <c r="H124" i="174" s="1"/>
  <c r="D124" i="174" s="1"/>
  <c r="B124" i="174"/>
  <c r="AF123" i="174"/>
  <c r="AE123" i="174"/>
  <c r="Z123" i="174"/>
  <c r="Y123" i="174"/>
  <c r="T123" i="174"/>
  <c r="S123" i="174"/>
  <c r="N123" i="174"/>
  <c r="M123" i="174"/>
  <c r="H123" i="174"/>
  <c r="G123" i="174"/>
  <c r="B123" i="174"/>
  <c r="AF122" i="174"/>
  <c r="AE122" i="174"/>
  <c r="Z122" i="174"/>
  <c r="Y122" i="174"/>
  <c r="T122" i="174"/>
  <c r="S122" i="174"/>
  <c r="N122" i="174"/>
  <c r="M122" i="174"/>
  <c r="G122" i="174"/>
  <c r="H122" i="174" s="1"/>
  <c r="B122" i="174"/>
  <c r="AF121" i="174"/>
  <c r="AE121" i="174"/>
  <c r="Z121" i="174"/>
  <c r="Y121" i="174"/>
  <c r="T121" i="174"/>
  <c r="S121" i="174"/>
  <c r="N121" i="174"/>
  <c r="M121" i="174"/>
  <c r="G121" i="174"/>
  <c r="H121" i="174" s="1"/>
  <c r="B121" i="174"/>
  <c r="AF120" i="174"/>
  <c r="AE120" i="174"/>
  <c r="Z120" i="174"/>
  <c r="Y120" i="174"/>
  <c r="T120" i="174"/>
  <c r="S120" i="174"/>
  <c r="N120" i="174"/>
  <c r="M120" i="174"/>
  <c r="G120" i="174"/>
  <c r="H120" i="174" s="1"/>
  <c r="D120" i="174" s="1"/>
  <c r="B120" i="174"/>
  <c r="AF119" i="174"/>
  <c r="AD119" i="174"/>
  <c r="AB119" i="174" s="1"/>
  <c r="Z119" i="174"/>
  <c r="X119" i="174"/>
  <c r="V119" i="174" s="1"/>
  <c r="T119" i="174"/>
  <c r="R119" i="174"/>
  <c r="P119" i="174" s="1"/>
  <c r="N119" i="174"/>
  <c r="L119" i="174"/>
  <c r="J119" i="174" s="1"/>
  <c r="B119" i="174"/>
  <c r="AB118" i="174"/>
  <c r="V118" i="174"/>
  <c r="P118" i="174"/>
  <c r="J118" i="174"/>
  <c r="D118" i="174"/>
  <c r="AI118" i="174" s="1"/>
  <c r="AF117" i="174"/>
  <c r="AE117" i="174"/>
  <c r="Z117" i="174"/>
  <c r="Y117" i="174"/>
  <c r="T117" i="174"/>
  <c r="S117" i="174"/>
  <c r="N117" i="174"/>
  <c r="M117" i="174"/>
  <c r="G117" i="174"/>
  <c r="H117" i="174" s="1"/>
  <c r="B117" i="174"/>
  <c r="AF116" i="174"/>
  <c r="AE116" i="174"/>
  <c r="Z116" i="174"/>
  <c r="Y116" i="174"/>
  <c r="T116" i="174"/>
  <c r="S116" i="174"/>
  <c r="N116" i="174"/>
  <c r="M116" i="174"/>
  <c r="G116" i="174"/>
  <c r="H116" i="174" s="1"/>
  <c r="D116" i="174" s="1"/>
  <c r="B116" i="174"/>
  <c r="AF115" i="174"/>
  <c r="AE115" i="174"/>
  <c r="Z115" i="174"/>
  <c r="Y115" i="174"/>
  <c r="T115" i="174"/>
  <c r="S115" i="174"/>
  <c r="N115" i="174"/>
  <c r="M115" i="174"/>
  <c r="G115" i="174"/>
  <c r="H115" i="174" s="1"/>
  <c r="B115" i="174"/>
  <c r="AF114" i="174"/>
  <c r="AE114" i="174"/>
  <c r="Z114" i="174"/>
  <c r="Y114" i="174"/>
  <c r="T114" i="174"/>
  <c r="S114" i="174"/>
  <c r="N114" i="174"/>
  <c r="M114" i="174"/>
  <c r="G114" i="174"/>
  <c r="H114" i="174" s="1"/>
  <c r="D114" i="174" s="1"/>
  <c r="B114" i="174"/>
  <c r="AF113" i="174"/>
  <c r="AE113" i="174"/>
  <c r="Z113" i="174"/>
  <c r="Y113" i="174"/>
  <c r="T113" i="174"/>
  <c r="S113" i="174"/>
  <c r="N113" i="174"/>
  <c r="M113" i="174"/>
  <c r="G113" i="174"/>
  <c r="H113" i="174" s="1"/>
  <c r="B113" i="174"/>
  <c r="AF112" i="174"/>
  <c r="AE112" i="174"/>
  <c r="Z112" i="174"/>
  <c r="Y112" i="174"/>
  <c r="T112" i="174"/>
  <c r="S112" i="174"/>
  <c r="N112" i="174"/>
  <c r="M112" i="174"/>
  <c r="G112" i="174"/>
  <c r="H112" i="174" s="1"/>
  <c r="D112" i="174" s="1"/>
  <c r="B112" i="174"/>
  <c r="AF111" i="174"/>
  <c r="AE111" i="174"/>
  <c r="Z111" i="174"/>
  <c r="V111" i="174" s="1"/>
  <c r="Y111" i="174"/>
  <c r="T111" i="174"/>
  <c r="S111" i="174"/>
  <c r="N111" i="174"/>
  <c r="J111" i="174" s="1"/>
  <c r="M111" i="174"/>
  <c r="G111" i="174"/>
  <c r="H111" i="174" s="1"/>
  <c r="B111" i="174"/>
  <c r="AF110" i="174"/>
  <c r="AB110" i="174" s="1"/>
  <c r="AE110" i="174"/>
  <c r="Z110" i="174"/>
  <c r="Y110" i="174"/>
  <c r="T110" i="174"/>
  <c r="S110" i="174"/>
  <c r="N110" i="174"/>
  <c r="M110" i="174"/>
  <c r="G110" i="174"/>
  <c r="H110" i="174" s="1"/>
  <c r="D110" i="174" s="1"/>
  <c r="B110" i="174"/>
  <c r="AF109" i="174"/>
  <c r="AE109" i="174"/>
  <c r="Z109" i="174"/>
  <c r="Y109" i="174"/>
  <c r="T109" i="174"/>
  <c r="S109" i="174"/>
  <c r="N109" i="174"/>
  <c r="J109" i="174" s="1"/>
  <c r="M109" i="174"/>
  <c r="G109" i="174"/>
  <c r="H109" i="174" s="1"/>
  <c r="B109" i="174"/>
  <c r="AF108" i="174"/>
  <c r="AB108" i="174" s="1"/>
  <c r="AE108" i="174"/>
  <c r="Z108" i="174"/>
  <c r="Y108" i="174"/>
  <c r="T108" i="174"/>
  <c r="S108" i="174"/>
  <c r="N108" i="174"/>
  <c r="M108" i="174"/>
  <c r="G108" i="174"/>
  <c r="H108" i="174" s="1"/>
  <c r="D108" i="174" s="1"/>
  <c r="B108" i="174"/>
  <c r="AF107" i="174"/>
  <c r="AE107" i="174"/>
  <c r="Z107" i="174"/>
  <c r="Y107" i="174"/>
  <c r="T107" i="174"/>
  <c r="S107" i="174"/>
  <c r="N107" i="174"/>
  <c r="M107" i="174"/>
  <c r="G107" i="174"/>
  <c r="H107" i="174" s="1"/>
  <c r="B107" i="174"/>
  <c r="AF106" i="174"/>
  <c r="AE106" i="174"/>
  <c r="Z106" i="174"/>
  <c r="Y106" i="174"/>
  <c r="T106" i="174"/>
  <c r="S106" i="174"/>
  <c r="N106" i="174"/>
  <c r="M106" i="174"/>
  <c r="G106" i="174"/>
  <c r="H106" i="174" s="1"/>
  <c r="D106" i="174" s="1"/>
  <c r="B106" i="174"/>
  <c r="AF105" i="174"/>
  <c r="AE105" i="174"/>
  <c r="Z105" i="174"/>
  <c r="Y105" i="174"/>
  <c r="T105" i="174"/>
  <c r="S105" i="174"/>
  <c r="N105" i="174"/>
  <c r="M105" i="174"/>
  <c r="G105" i="174"/>
  <c r="B105" i="174"/>
  <c r="AF104" i="174"/>
  <c r="AD104" i="174"/>
  <c r="AB104" i="174" s="1"/>
  <c r="Z104" i="174"/>
  <c r="X104" i="174"/>
  <c r="V104" i="174" s="1"/>
  <c r="T104" i="174"/>
  <c r="R104" i="174"/>
  <c r="P104" i="174" s="1"/>
  <c r="N104" i="174"/>
  <c r="L104" i="174"/>
  <c r="J104" i="174" s="1"/>
  <c r="B104" i="174"/>
  <c r="AB103" i="174"/>
  <c r="V103" i="174"/>
  <c r="P103" i="174"/>
  <c r="J103" i="174"/>
  <c r="D103" i="174"/>
  <c r="AF102" i="174"/>
  <c r="AE102" i="174"/>
  <c r="Z102" i="174"/>
  <c r="Y102" i="174"/>
  <c r="T102" i="174"/>
  <c r="S102" i="174"/>
  <c r="N102" i="174"/>
  <c r="J102" i="174" s="1"/>
  <c r="M102" i="174"/>
  <c r="G102" i="174"/>
  <c r="H102" i="174" s="1"/>
  <c r="D102" i="174" s="1"/>
  <c r="B102" i="174"/>
  <c r="AF101" i="174"/>
  <c r="AE101" i="174"/>
  <c r="Z101" i="174"/>
  <c r="Y101" i="174"/>
  <c r="T101" i="174"/>
  <c r="P101" i="174" s="1"/>
  <c r="S101" i="174"/>
  <c r="N101" i="174"/>
  <c r="M101" i="174"/>
  <c r="G101" i="174"/>
  <c r="H101" i="174" s="1"/>
  <c r="B101" i="174"/>
  <c r="AF100" i="174"/>
  <c r="AE100" i="174"/>
  <c r="Z100" i="174"/>
  <c r="V100" i="174" s="1"/>
  <c r="Y100" i="174"/>
  <c r="T100" i="174"/>
  <c r="S100" i="174"/>
  <c r="N100" i="174"/>
  <c r="J100" i="174" s="1"/>
  <c r="M100" i="174"/>
  <c r="G100" i="174"/>
  <c r="H100" i="174" s="1"/>
  <c r="D100" i="174" s="1"/>
  <c r="B100" i="174"/>
  <c r="AF99" i="174"/>
  <c r="AE99" i="174"/>
  <c r="Z99" i="174"/>
  <c r="Y99" i="174"/>
  <c r="T99" i="174"/>
  <c r="P99" i="174" s="1"/>
  <c r="S99" i="174"/>
  <c r="N99" i="174"/>
  <c r="M99" i="174"/>
  <c r="G99" i="174"/>
  <c r="H99" i="174" s="1"/>
  <c r="B99" i="174"/>
  <c r="AF98" i="174"/>
  <c r="AE98" i="174"/>
  <c r="Z98" i="174"/>
  <c r="V98" i="174" s="1"/>
  <c r="Y98" i="174"/>
  <c r="T98" i="174"/>
  <c r="S98" i="174"/>
  <c r="N98" i="174"/>
  <c r="J98" i="174" s="1"/>
  <c r="M98" i="174"/>
  <c r="G98" i="174"/>
  <c r="H98" i="174" s="1"/>
  <c r="D98" i="174" s="1"/>
  <c r="B98" i="174"/>
  <c r="AF97" i="174"/>
  <c r="AE97" i="174"/>
  <c r="Z97" i="174"/>
  <c r="Y97" i="174"/>
  <c r="T97" i="174"/>
  <c r="P97" i="174" s="1"/>
  <c r="S97" i="174"/>
  <c r="N97" i="174"/>
  <c r="M97" i="174"/>
  <c r="G97" i="174"/>
  <c r="H97" i="174" s="1"/>
  <c r="B97" i="174"/>
  <c r="AF96" i="174"/>
  <c r="AE96" i="174"/>
  <c r="Z96" i="174"/>
  <c r="V96" i="174" s="1"/>
  <c r="Y96" i="174"/>
  <c r="T96" i="174"/>
  <c r="S96" i="174"/>
  <c r="N96" i="174"/>
  <c r="J96" i="174" s="1"/>
  <c r="M96" i="174"/>
  <c r="G96" i="174"/>
  <c r="H96" i="174" s="1"/>
  <c r="D96" i="174" s="1"/>
  <c r="B96" i="174"/>
  <c r="AF95" i="174"/>
  <c r="AE95" i="174"/>
  <c r="Z95" i="174"/>
  <c r="Y95" i="174"/>
  <c r="T95" i="174"/>
  <c r="P95" i="174" s="1"/>
  <c r="S95" i="174"/>
  <c r="N95" i="174"/>
  <c r="M95" i="174"/>
  <c r="G95" i="174"/>
  <c r="H95" i="174" s="1"/>
  <c r="B95" i="174"/>
  <c r="AF94" i="174"/>
  <c r="AE94" i="174"/>
  <c r="Z94" i="174"/>
  <c r="V94" i="174" s="1"/>
  <c r="Y94" i="174"/>
  <c r="T94" i="174"/>
  <c r="S94" i="174"/>
  <c r="N94" i="174"/>
  <c r="J94" i="174" s="1"/>
  <c r="M94" i="174"/>
  <c r="G94" i="174"/>
  <c r="H94" i="174" s="1"/>
  <c r="D94" i="174" s="1"/>
  <c r="B94" i="174"/>
  <c r="AF93" i="174"/>
  <c r="AE93" i="174"/>
  <c r="Z93" i="174"/>
  <c r="Y93" i="174"/>
  <c r="T93" i="174"/>
  <c r="S93" i="174"/>
  <c r="N93" i="174"/>
  <c r="M93" i="174"/>
  <c r="G93" i="174"/>
  <c r="H93" i="174" s="1"/>
  <c r="B93" i="174"/>
  <c r="AF92" i="174"/>
  <c r="AE92" i="174"/>
  <c r="Z92" i="174"/>
  <c r="Y92" i="174"/>
  <c r="T92" i="174"/>
  <c r="S92" i="174"/>
  <c r="N92" i="174"/>
  <c r="M92" i="174"/>
  <c r="G92" i="174"/>
  <c r="H92" i="174" s="1"/>
  <c r="D92" i="174" s="1"/>
  <c r="B92" i="174"/>
  <c r="AF91" i="174"/>
  <c r="AE91" i="174"/>
  <c r="Z91" i="174"/>
  <c r="Y91" i="174"/>
  <c r="T91" i="174"/>
  <c r="S91" i="174"/>
  <c r="N91" i="174"/>
  <c r="M91" i="174"/>
  <c r="G91" i="174"/>
  <c r="H91" i="174" s="1"/>
  <c r="B91" i="174"/>
  <c r="AF90" i="174"/>
  <c r="AE90" i="174"/>
  <c r="Z90" i="174"/>
  <c r="Y90" i="174"/>
  <c r="T90" i="174"/>
  <c r="S90" i="174"/>
  <c r="N90" i="174"/>
  <c r="M90" i="174"/>
  <c r="G90" i="174"/>
  <c r="H90" i="174" s="1"/>
  <c r="D90" i="174" s="1"/>
  <c r="B90" i="174"/>
  <c r="AF89" i="174"/>
  <c r="AE89" i="174"/>
  <c r="Z89" i="174"/>
  <c r="V89" i="174" s="1"/>
  <c r="Y89" i="174"/>
  <c r="T89" i="174"/>
  <c r="S89" i="174"/>
  <c r="N89" i="174"/>
  <c r="J89" i="174" s="1"/>
  <c r="M89" i="174"/>
  <c r="G89" i="174"/>
  <c r="H89" i="174" s="1"/>
  <c r="B89" i="174"/>
  <c r="AF88" i="174"/>
  <c r="AB88" i="174" s="1"/>
  <c r="AE88" i="174"/>
  <c r="Z88" i="174"/>
  <c r="Y88" i="174"/>
  <c r="T88" i="174"/>
  <c r="S88" i="174"/>
  <c r="N88" i="174"/>
  <c r="M88" i="174"/>
  <c r="G88" i="174"/>
  <c r="H88" i="174" s="1"/>
  <c r="B88" i="174"/>
  <c r="AF87" i="174"/>
  <c r="AD87" i="174"/>
  <c r="AB87" i="174" s="1"/>
  <c r="Z87" i="174"/>
  <c r="X87" i="174"/>
  <c r="V87" i="174" s="1"/>
  <c r="T87" i="174"/>
  <c r="R87" i="174"/>
  <c r="P87" i="174" s="1"/>
  <c r="N87" i="174"/>
  <c r="L87" i="174"/>
  <c r="J87" i="174" s="1"/>
  <c r="B87" i="174"/>
  <c r="AB86" i="174"/>
  <c r="V86" i="174"/>
  <c r="P86" i="174"/>
  <c r="J86" i="174"/>
  <c r="D86" i="174"/>
  <c r="AF85" i="174"/>
  <c r="AE85" i="174"/>
  <c r="Z85" i="174"/>
  <c r="Y85" i="174"/>
  <c r="T85" i="174"/>
  <c r="S85" i="174"/>
  <c r="N85" i="174"/>
  <c r="M85" i="174"/>
  <c r="G85" i="174"/>
  <c r="H85" i="174" s="1"/>
  <c r="B85" i="174"/>
  <c r="AF84" i="174"/>
  <c r="AE84" i="174"/>
  <c r="Z84" i="174"/>
  <c r="Y84" i="174"/>
  <c r="T84" i="174"/>
  <c r="S84" i="174"/>
  <c r="N84" i="174"/>
  <c r="M84" i="174"/>
  <c r="H84" i="174"/>
  <c r="G84" i="174"/>
  <c r="B84" i="174"/>
  <c r="AF83" i="174"/>
  <c r="AE83" i="174"/>
  <c r="Z83" i="174"/>
  <c r="Y83" i="174"/>
  <c r="T83" i="174"/>
  <c r="S83" i="174"/>
  <c r="N83" i="174"/>
  <c r="M83" i="174"/>
  <c r="G83" i="174"/>
  <c r="H83" i="174" s="1"/>
  <c r="B83" i="174"/>
  <c r="AF82" i="174"/>
  <c r="AE82" i="174"/>
  <c r="Z82" i="174"/>
  <c r="Y82" i="174"/>
  <c r="T82" i="174"/>
  <c r="S82" i="174"/>
  <c r="N82" i="174"/>
  <c r="M82" i="174"/>
  <c r="H82" i="174"/>
  <c r="G82" i="174"/>
  <c r="B82" i="174"/>
  <c r="AF81" i="174"/>
  <c r="AE81" i="174"/>
  <c r="Z81" i="174"/>
  <c r="V81" i="174" s="1"/>
  <c r="Y81" i="174"/>
  <c r="T81" i="174"/>
  <c r="S81" i="174"/>
  <c r="N81" i="174"/>
  <c r="M81" i="174"/>
  <c r="G81" i="174"/>
  <c r="H81" i="174" s="1"/>
  <c r="B81" i="174"/>
  <c r="AF80" i="174"/>
  <c r="AE80" i="174"/>
  <c r="Z80" i="174"/>
  <c r="Y80" i="174"/>
  <c r="T80" i="174"/>
  <c r="S80" i="174"/>
  <c r="N80" i="174"/>
  <c r="M80" i="174"/>
  <c r="H80" i="174"/>
  <c r="D80" i="174" s="1"/>
  <c r="G80" i="174"/>
  <c r="B80" i="174"/>
  <c r="AF79" i="174"/>
  <c r="AE79" i="174"/>
  <c r="AB79" i="174" s="1"/>
  <c r="Z79" i="174"/>
  <c r="Y79" i="174"/>
  <c r="T79" i="174"/>
  <c r="S79" i="174"/>
  <c r="N79" i="174"/>
  <c r="M79" i="174"/>
  <c r="G79" i="174"/>
  <c r="H79" i="174" s="1"/>
  <c r="B79" i="174"/>
  <c r="AF78" i="174"/>
  <c r="AE78" i="174"/>
  <c r="Z78" i="174"/>
  <c r="Y78" i="174"/>
  <c r="T78" i="174"/>
  <c r="S78" i="174"/>
  <c r="N78" i="174"/>
  <c r="M78" i="174"/>
  <c r="H78" i="174"/>
  <c r="G78" i="174"/>
  <c r="B78" i="174"/>
  <c r="AF77" i="174"/>
  <c r="AE77" i="174"/>
  <c r="Z77" i="174"/>
  <c r="Y77" i="174"/>
  <c r="T77" i="174"/>
  <c r="S77" i="174"/>
  <c r="N77" i="174"/>
  <c r="M77" i="174"/>
  <c r="G77" i="174"/>
  <c r="H77" i="174" s="1"/>
  <c r="B77" i="174"/>
  <c r="AF76" i="174"/>
  <c r="AE76" i="174"/>
  <c r="Z76" i="174"/>
  <c r="Y76" i="174"/>
  <c r="T76" i="174"/>
  <c r="S76" i="174"/>
  <c r="N76" i="174"/>
  <c r="M76" i="174"/>
  <c r="H76" i="174"/>
  <c r="G76" i="174"/>
  <c r="B76" i="174"/>
  <c r="AF75" i="174"/>
  <c r="AE75" i="174"/>
  <c r="Z75" i="174"/>
  <c r="Y75" i="174"/>
  <c r="V75" i="174" s="1"/>
  <c r="T75" i="174"/>
  <c r="S75" i="174"/>
  <c r="N75" i="174"/>
  <c r="M75" i="174"/>
  <c r="G75" i="174"/>
  <c r="H75" i="174" s="1"/>
  <c r="B75" i="174"/>
  <c r="AF74" i="174"/>
  <c r="AE74" i="174"/>
  <c r="Z74" i="174"/>
  <c r="Y74" i="174"/>
  <c r="T74" i="174"/>
  <c r="S74" i="174"/>
  <c r="N74" i="174"/>
  <c r="M74" i="174"/>
  <c r="H74" i="174"/>
  <c r="G74" i="174"/>
  <c r="B74" i="174"/>
  <c r="AF73" i="174"/>
  <c r="AE73" i="174"/>
  <c r="Z73" i="174"/>
  <c r="Y73" i="174"/>
  <c r="T73" i="174"/>
  <c r="S73" i="174"/>
  <c r="N73" i="174"/>
  <c r="M73" i="174"/>
  <c r="G73" i="174"/>
  <c r="H73" i="174" s="1"/>
  <c r="B73" i="174"/>
  <c r="AF72" i="174"/>
  <c r="AE72" i="174"/>
  <c r="Z72" i="174"/>
  <c r="Y72" i="174"/>
  <c r="T72" i="174"/>
  <c r="S72" i="174"/>
  <c r="N72" i="174"/>
  <c r="J72" i="174" s="1"/>
  <c r="M72" i="174"/>
  <c r="G72" i="174"/>
  <c r="H72" i="174" s="1"/>
  <c r="B72" i="174"/>
  <c r="AF71" i="174"/>
  <c r="AD71" i="174"/>
  <c r="AB71" i="174" s="1"/>
  <c r="Z71" i="174"/>
  <c r="X71" i="174"/>
  <c r="V71" i="174" s="1"/>
  <c r="T71" i="174"/>
  <c r="R71" i="174"/>
  <c r="P71" i="174" s="1"/>
  <c r="N71" i="174"/>
  <c r="L71" i="174"/>
  <c r="J71" i="174" s="1"/>
  <c r="B71" i="174"/>
  <c r="AB70" i="174"/>
  <c r="V70" i="174"/>
  <c r="P70" i="174"/>
  <c r="J70" i="174"/>
  <c r="D70" i="174"/>
  <c r="AF69" i="174"/>
  <c r="AE69" i="174"/>
  <c r="Z69" i="174"/>
  <c r="V69" i="174" s="1"/>
  <c r="Y69" i="174"/>
  <c r="T69" i="174"/>
  <c r="S69" i="174"/>
  <c r="N69" i="174"/>
  <c r="J69" i="174" s="1"/>
  <c r="M69" i="174"/>
  <c r="G69" i="174"/>
  <c r="H69" i="174" s="1"/>
  <c r="B69" i="174"/>
  <c r="AF68" i="174"/>
  <c r="AE68" i="174"/>
  <c r="Z68" i="174"/>
  <c r="Y68" i="174"/>
  <c r="T68" i="174"/>
  <c r="P68" i="174" s="1"/>
  <c r="S68" i="174"/>
  <c r="N68" i="174"/>
  <c r="M68" i="174"/>
  <c r="G68" i="174"/>
  <c r="H68" i="174" s="1"/>
  <c r="B68" i="174"/>
  <c r="AF67" i="174"/>
  <c r="AE67" i="174"/>
  <c r="Z67" i="174"/>
  <c r="V67" i="174" s="1"/>
  <c r="Y67" i="174"/>
  <c r="T67" i="174"/>
  <c r="S67" i="174"/>
  <c r="N67" i="174"/>
  <c r="J67" i="174" s="1"/>
  <c r="M67" i="174"/>
  <c r="G67" i="174"/>
  <c r="H67" i="174" s="1"/>
  <c r="B67" i="174"/>
  <c r="AF66" i="174"/>
  <c r="AE66" i="174"/>
  <c r="Z66" i="174"/>
  <c r="Y66" i="174"/>
  <c r="T66" i="174"/>
  <c r="S66" i="174"/>
  <c r="N66" i="174"/>
  <c r="M66" i="174"/>
  <c r="G66" i="174"/>
  <c r="H66" i="174" s="1"/>
  <c r="B66" i="174"/>
  <c r="AF65" i="174"/>
  <c r="AE65" i="174"/>
  <c r="Z65" i="174"/>
  <c r="Y65" i="174"/>
  <c r="T65" i="174"/>
  <c r="S65" i="174"/>
  <c r="N65" i="174"/>
  <c r="M65" i="174"/>
  <c r="G65" i="174"/>
  <c r="H65" i="174" s="1"/>
  <c r="B65" i="174"/>
  <c r="AF64" i="174"/>
  <c r="AE64" i="174"/>
  <c r="Z64" i="174"/>
  <c r="V64" i="174" s="1"/>
  <c r="Y64" i="174"/>
  <c r="T64" i="174"/>
  <c r="S64" i="174"/>
  <c r="N64" i="174"/>
  <c r="M64" i="174"/>
  <c r="G64" i="174"/>
  <c r="H64" i="174" s="1"/>
  <c r="B64" i="174"/>
  <c r="AF63" i="174"/>
  <c r="AE63" i="174"/>
  <c r="Z63" i="174"/>
  <c r="Y63" i="174"/>
  <c r="T63" i="174"/>
  <c r="P63" i="174" s="1"/>
  <c r="S63" i="174"/>
  <c r="N63" i="174"/>
  <c r="J63" i="174" s="1"/>
  <c r="M63" i="174"/>
  <c r="G63" i="174"/>
  <c r="H63" i="174" s="1"/>
  <c r="B63" i="174"/>
  <c r="AF62" i="174"/>
  <c r="AE62" i="174"/>
  <c r="Z62" i="174"/>
  <c r="Y62" i="174"/>
  <c r="T62" i="174"/>
  <c r="P62" i="174" s="1"/>
  <c r="S62" i="174"/>
  <c r="N62" i="174"/>
  <c r="M62" i="174"/>
  <c r="G62" i="174"/>
  <c r="H62" i="174" s="1"/>
  <c r="B62" i="174"/>
  <c r="AF61" i="174"/>
  <c r="AE61" i="174"/>
  <c r="Z61" i="174"/>
  <c r="V61" i="174" s="1"/>
  <c r="Y61" i="174"/>
  <c r="T61" i="174"/>
  <c r="S61" i="174"/>
  <c r="N61" i="174"/>
  <c r="J61" i="174" s="1"/>
  <c r="M61" i="174"/>
  <c r="G61" i="174"/>
  <c r="H61" i="174" s="1"/>
  <c r="B61" i="174"/>
  <c r="AF60" i="174"/>
  <c r="AE60" i="174"/>
  <c r="Z60" i="174"/>
  <c r="Y60" i="174"/>
  <c r="T60" i="174"/>
  <c r="P60" i="174" s="1"/>
  <c r="S60" i="174"/>
  <c r="N60" i="174"/>
  <c r="M60" i="174"/>
  <c r="G60" i="174"/>
  <c r="H60" i="174" s="1"/>
  <c r="B60" i="174"/>
  <c r="AF59" i="174"/>
  <c r="AE59" i="174"/>
  <c r="Z59" i="174"/>
  <c r="V59" i="174" s="1"/>
  <c r="Y59" i="174"/>
  <c r="T59" i="174"/>
  <c r="S59" i="174"/>
  <c r="N59" i="174"/>
  <c r="J59" i="174" s="1"/>
  <c r="M59" i="174"/>
  <c r="G59" i="174"/>
  <c r="H59" i="174" s="1"/>
  <c r="B59" i="174"/>
  <c r="AF58" i="174"/>
  <c r="AE58" i="174"/>
  <c r="Z58" i="174"/>
  <c r="Y58" i="174"/>
  <c r="T58" i="174"/>
  <c r="S58" i="174"/>
  <c r="N58" i="174"/>
  <c r="M58" i="174"/>
  <c r="G58" i="174"/>
  <c r="H58" i="174" s="1"/>
  <c r="B58" i="174"/>
  <c r="AF57" i="174"/>
  <c r="AE57" i="174"/>
  <c r="Z57" i="174"/>
  <c r="Y57" i="174"/>
  <c r="T57" i="174"/>
  <c r="S57" i="174"/>
  <c r="N57" i="174"/>
  <c r="M57" i="174"/>
  <c r="G57" i="174"/>
  <c r="H57" i="174" s="1"/>
  <c r="B57" i="174"/>
  <c r="AF56" i="174"/>
  <c r="AE56" i="174"/>
  <c r="Z56" i="174"/>
  <c r="Y56" i="174"/>
  <c r="T56" i="174"/>
  <c r="S56" i="174"/>
  <c r="N56" i="174"/>
  <c r="M56" i="174"/>
  <c r="G56" i="174"/>
  <c r="B56" i="174"/>
  <c r="AF55" i="174"/>
  <c r="AD55" i="174"/>
  <c r="AB55" i="174" s="1"/>
  <c r="Z55" i="174"/>
  <c r="X55" i="174"/>
  <c r="V55" i="174" s="1"/>
  <c r="T55" i="174"/>
  <c r="R55" i="174"/>
  <c r="P55" i="174" s="1"/>
  <c r="N55" i="174"/>
  <c r="L55" i="174"/>
  <c r="J55" i="174" s="1"/>
  <c r="B55" i="174"/>
  <c r="AB54" i="174"/>
  <c r="V54" i="174"/>
  <c r="P54" i="174"/>
  <c r="J54" i="174"/>
  <c r="D54" i="174"/>
  <c r="AF53" i="174"/>
  <c r="AE53" i="174"/>
  <c r="Z53" i="174"/>
  <c r="V53" i="174" s="1"/>
  <c r="Y53" i="174"/>
  <c r="T53" i="174"/>
  <c r="S53" i="174"/>
  <c r="N53" i="174"/>
  <c r="J53" i="174" s="1"/>
  <c r="M53" i="174"/>
  <c r="G53" i="174"/>
  <c r="H53" i="174" s="1"/>
  <c r="B53" i="174"/>
  <c r="AF52" i="174"/>
  <c r="AB52" i="174" s="1"/>
  <c r="AE52" i="174"/>
  <c r="Z52" i="174"/>
  <c r="Y52" i="174"/>
  <c r="T52" i="174"/>
  <c r="P52" i="174" s="1"/>
  <c r="S52" i="174"/>
  <c r="N52" i="174"/>
  <c r="M52" i="174"/>
  <c r="G52" i="174"/>
  <c r="H52" i="174" s="1"/>
  <c r="B52" i="174"/>
  <c r="AF51" i="174"/>
  <c r="AE51" i="174"/>
  <c r="Z51" i="174"/>
  <c r="Y51" i="174"/>
  <c r="T51" i="174"/>
  <c r="S51" i="174"/>
  <c r="N51" i="174"/>
  <c r="M51" i="174"/>
  <c r="G51" i="174"/>
  <c r="H51" i="174" s="1"/>
  <c r="B51" i="174"/>
  <c r="AF50" i="174"/>
  <c r="AE50" i="174"/>
  <c r="Z50" i="174"/>
  <c r="Y50" i="174"/>
  <c r="T50" i="174"/>
  <c r="P50" i="174" s="1"/>
  <c r="S50" i="174"/>
  <c r="N50" i="174"/>
  <c r="J50" i="174" s="1"/>
  <c r="M50" i="174"/>
  <c r="G50" i="174"/>
  <c r="H50" i="174" s="1"/>
  <c r="B50" i="174"/>
  <c r="AF49" i="174"/>
  <c r="AB49" i="174" s="1"/>
  <c r="AE49" i="174"/>
  <c r="Z49" i="174"/>
  <c r="Y49" i="174"/>
  <c r="T49" i="174"/>
  <c r="P49" i="174" s="1"/>
  <c r="S49" i="174"/>
  <c r="N49" i="174"/>
  <c r="M49" i="174"/>
  <c r="G49" i="174"/>
  <c r="H49" i="174" s="1"/>
  <c r="B49" i="174"/>
  <c r="AF48" i="174"/>
  <c r="AE48" i="174"/>
  <c r="Z48" i="174"/>
  <c r="Y48" i="174"/>
  <c r="T48" i="174"/>
  <c r="S48" i="174"/>
  <c r="N48" i="174"/>
  <c r="M48" i="174"/>
  <c r="G48" i="174"/>
  <c r="H48" i="174" s="1"/>
  <c r="B48" i="174"/>
  <c r="AF47" i="174"/>
  <c r="AE47" i="174"/>
  <c r="Z47" i="174"/>
  <c r="V47" i="174" s="1"/>
  <c r="Y47" i="174"/>
  <c r="T47" i="174"/>
  <c r="S47" i="174"/>
  <c r="N47" i="174"/>
  <c r="J47" i="174" s="1"/>
  <c r="M47" i="174"/>
  <c r="G47" i="174"/>
  <c r="H47" i="174" s="1"/>
  <c r="B47" i="174"/>
  <c r="AF46" i="174"/>
  <c r="AB46" i="174" s="1"/>
  <c r="AE46" i="174"/>
  <c r="Z46" i="174"/>
  <c r="Y46" i="174"/>
  <c r="T46" i="174"/>
  <c r="P46" i="174" s="1"/>
  <c r="S46" i="174"/>
  <c r="N46" i="174"/>
  <c r="M46" i="174"/>
  <c r="G46" i="174"/>
  <c r="H46" i="174" s="1"/>
  <c r="B46" i="174"/>
  <c r="AF45" i="174"/>
  <c r="AE45" i="174"/>
  <c r="Z45" i="174"/>
  <c r="V45" i="174" s="1"/>
  <c r="Y45" i="174"/>
  <c r="T45" i="174"/>
  <c r="S45" i="174"/>
  <c r="N45" i="174"/>
  <c r="J45" i="174" s="1"/>
  <c r="M45" i="174"/>
  <c r="G45" i="174"/>
  <c r="H45" i="174" s="1"/>
  <c r="B45" i="174"/>
  <c r="AF44" i="174"/>
  <c r="AB44" i="174" s="1"/>
  <c r="AE44" i="174"/>
  <c r="Z44" i="174"/>
  <c r="Y44" i="174"/>
  <c r="T44" i="174"/>
  <c r="P44" i="174" s="1"/>
  <c r="S44" i="174"/>
  <c r="N44" i="174"/>
  <c r="M44" i="174"/>
  <c r="G44" i="174"/>
  <c r="H44" i="174" s="1"/>
  <c r="B44" i="174"/>
  <c r="AF43" i="174"/>
  <c r="AE43" i="174"/>
  <c r="Z43" i="174"/>
  <c r="Y43" i="174"/>
  <c r="T43" i="174"/>
  <c r="S43" i="174"/>
  <c r="N43" i="174"/>
  <c r="M43" i="174"/>
  <c r="G43" i="174"/>
  <c r="H43" i="174" s="1"/>
  <c r="B43" i="174"/>
  <c r="AF42" i="174"/>
  <c r="AE42" i="174"/>
  <c r="Z42" i="174"/>
  <c r="Y42" i="174"/>
  <c r="T42" i="174"/>
  <c r="S42" i="174"/>
  <c r="N42" i="174"/>
  <c r="M42" i="174"/>
  <c r="G42" i="174"/>
  <c r="H42" i="174" s="1"/>
  <c r="B42" i="174"/>
  <c r="AF41" i="174"/>
  <c r="AE41" i="174"/>
  <c r="Z41" i="174"/>
  <c r="Y41" i="174"/>
  <c r="T41" i="174"/>
  <c r="S41" i="174"/>
  <c r="N41" i="174"/>
  <c r="M41" i="174"/>
  <c r="G41" i="174"/>
  <c r="H41" i="174" s="1"/>
  <c r="B41" i="174"/>
  <c r="AF40" i="174"/>
  <c r="AE40" i="174"/>
  <c r="Z40" i="174"/>
  <c r="Y40" i="174"/>
  <c r="T40" i="174"/>
  <c r="S40" i="174"/>
  <c r="N40" i="174"/>
  <c r="M40" i="174"/>
  <c r="G40" i="174"/>
  <c r="H40" i="174" s="1"/>
  <c r="B40" i="174"/>
  <c r="AF39" i="174"/>
  <c r="AE39" i="174"/>
  <c r="Z39" i="174"/>
  <c r="Y39" i="174"/>
  <c r="T39" i="174"/>
  <c r="S39" i="174"/>
  <c r="N39" i="174"/>
  <c r="M39" i="174"/>
  <c r="G39" i="174"/>
  <c r="H39" i="174" s="1"/>
  <c r="B39" i="174"/>
  <c r="AF38" i="174"/>
  <c r="AD38" i="174"/>
  <c r="AB38" i="174" s="1"/>
  <c r="Z38" i="174"/>
  <c r="X38" i="174"/>
  <c r="V38" i="174" s="1"/>
  <c r="T38" i="174"/>
  <c r="R38" i="174"/>
  <c r="P38" i="174" s="1"/>
  <c r="N38" i="174"/>
  <c r="L38" i="174"/>
  <c r="J38" i="174" s="1"/>
  <c r="B38" i="174"/>
  <c r="AB37" i="174"/>
  <c r="V37" i="174"/>
  <c r="P37" i="174"/>
  <c r="J37" i="174"/>
  <c r="D37" i="174"/>
  <c r="AF36" i="174"/>
  <c r="AE36" i="174"/>
  <c r="Z36" i="174"/>
  <c r="V36" i="174" s="1"/>
  <c r="Y36" i="174"/>
  <c r="T36" i="174"/>
  <c r="S36" i="174"/>
  <c r="N36" i="174"/>
  <c r="M36" i="174"/>
  <c r="G36" i="174"/>
  <c r="H36" i="174" s="1"/>
  <c r="B36" i="174"/>
  <c r="AF35" i="174"/>
  <c r="AE35" i="174"/>
  <c r="Z35" i="174"/>
  <c r="Y35" i="174"/>
  <c r="T35" i="174"/>
  <c r="S35" i="174"/>
  <c r="N35" i="174"/>
  <c r="M35" i="174"/>
  <c r="G35" i="174"/>
  <c r="H35" i="174" s="1"/>
  <c r="B35" i="174"/>
  <c r="AF34" i="174"/>
  <c r="AE34" i="174"/>
  <c r="Z34" i="174"/>
  <c r="Y34" i="174"/>
  <c r="T34" i="174"/>
  <c r="S34" i="174"/>
  <c r="N34" i="174"/>
  <c r="M34" i="174"/>
  <c r="G34" i="174"/>
  <c r="H34" i="174" s="1"/>
  <c r="B34" i="174"/>
  <c r="AF33" i="174"/>
  <c r="AE33" i="174"/>
  <c r="Z33" i="174"/>
  <c r="Y33" i="174"/>
  <c r="T33" i="174"/>
  <c r="S33" i="174"/>
  <c r="N33" i="174"/>
  <c r="M33" i="174"/>
  <c r="G33" i="174"/>
  <c r="H33" i="174" s="1"/>
  <c r="B33" i="174"/>
  <c r="AF32" i="174"/>
  <c r="AE32" i="174"/>
  <c r="Z32" i="174"/>
  <c r="Y32" i="174"/>
  <c r="T32" i="174"/>
  <c r="S32" i="174"/>
  <c r="N32" i="174"/>
  <c r="M32" i="174"/>
  <c r="G32" i="174"/>
  <c r="H32" i="174" s="1"/>
  <c r="B32" i="174"/>
  <c r="AF31" i="174"/>
  <c r="AE31" i="174"/>
  <c r="Z31" i="174"/>
  <c r="Y31" i="174"/>
  <c r="T31" i="174"/>
  <c r="S31" i="174"/>
  <c r="N31" i="174"/>
  <c r="M31" i="174"/>
  <c r="G31" i="174"/>
  <c r="H31" i="174" s="1"/>
  <c r="B31" i="174"/>
  <c r="AF30" i="174"/>
  <c r="AE30" i="174"/>
  <c r="Z30" i="174"/>
  <c r="Y30" i="174"/>
  <c r="T30" i="174"/>
  <c r="S30" i="174"/>
  <c r="N30" i="174"/>
  <c r="M30" i="174"/>
  <c r="G30" i="174"/>
  <c r="H30" i="174" s="1"/>
  <c r="B30" i="174"/>
  <c r="AF29" i="174"/>
  <c r="AE29" i="174"/>
  <c r="Z29" i="174"/>
  <c r="Y29" i="174"/>
  <c r="T29" i="174"/>
  <c r="S29" i="174"/>
  <c r="N29" i="174"/>
  <c r="M29" i="174"/>
  <c r="G29" i="174"/>
  <c r="H29" i="174" s="1"/>
  <c r="B29" i="174"/>
  <c r="AF28" i="174"/>
  <c r="AE28" i="174"/>
  <c r="Z28" i="174"/>
  <c r="Y28" i="174"/>
  <c r="T28" i="174"/>
  <c r="S28" i="174"/>
  <c r="N28" i="174"/>
  <c r="M28" i="174"/>
  <c r="G28" i="174"/>
  <c r="H28" i="174" s="1"/>
  <c r="B28" i="174"/>
  <c r="AF27" i="174"/>
  <c r="AE27" i="174"/>
  <c r="Z27" i="174"/>
  <c r="Y27" i="174"/>
  <c r="T27" i="174"/>
  <c r="S27" i="174"/>
  <c r="N27" i="174"/>
  <c r="M27" i="174"/>
  <c r="G27" i="174"/>
  <c r="H27" i="174" s="1"/>
  <c r="B27" i="174"/>
  <c r="AF26" i="174"/>
  <c r="AE26" i="174"/>
  <c r="Z26" i="174"/>
  <c r="Y26" i="174"/>
  <c r="T26" i="174"/>
  <c r="S26" i="174"/>
  <c r="N26" i="174"/>
  <c r="M26" i="174"/>
  <c r="G26" i="174"/>
  <c r="H26" i="174" s="1"/>
  <c r="B26" i="174"/>
  <c r="AF25" i="174"/>
  <c r="AE25" i="174"/>
  <c r="Z25" i="174"/>
  <c r="Y25" i="174"/>
  <c r="T25" i="174"/>
  <c r="S25" i="174"/>
  <c r="N25" i="174"/>
  <c r="M25" i="174"/>
  <c r="G25" i="174"/>
  <c r="H25" i="174" s="1"/>
  <c r="B25" i="174"/>
  <c r="AF24" i="174"/>
  <c r="AE24" i="174"/>
  <c r="Z24" i="174"/>
  <c r="V24" i="174" s="1"/>
  <c r="Y24" i="174"/>
  <c r="T24" i="174"/>
  <c r="S24" i="174"/>
  <c r="N24" i="174"/>
  <c r="M24" i="174"/>
  <c r="G24" i="174"/>
  <c r="H24" i="174" s="1"/>
  <c r="B24" i="174"/>
  <c r="AF23" i="174"/>
  <c r="AE23" i="174"/>
  <c r="Z23" i="174"/>
  <c r="Y23" i="174"/>
  <c r="T23" i="174"/>
  <c r="S23" i="174"/>
  <c r="N23" i="174"/>
  <c r="M23" i="174"/>
  <c r="G23" i="174"/>
  <c r="H23" i="174" s="1"/>
  <c r="B23" i="174"/>
  <c r="AF22" i="174"/>
  <c r="AE22" i="174"/>
  <c r="Z22" i="174"/>
  <c r="Y22" i="174"/>
  <c r="T22" i="174"/>
  <c r="S22" i="174"/>
  <c r="N22" i="174"/>
  <c r="M22" i="174"/>
  <c r="G22" i="174"/>
  <c r="B22" i="174"/>
  <c r="AF21" i="174"/>
  <c r="AD21" i="174"/>
  <c r="AB21" i="174" s="1"/>
  <c r="Z21" i="174"/>
  <c r="X21" i="174"/>
  <c r="V21" i="174" s="1"/>
  <c r="T21" i="174"/>
  <c r="R21" i="174"/>
  <c r="P21" i="174" s="1"/>
  <c r="N21" i="174"/>
  <c r="L21" i="174"/>
  <c r="J21" i="174" s="1"/>
  <c r="B21" i="174"/>
  <c r="B9" i="174"/>
  <c r="G197" i="174" s="1"/>
  <c r="B197" i="173"/>
  <c r="AD187" i="173"/>
  <c r="BV41" i="4" s="1"/>
  <c r="X187" i="173"/>
  <c r="BU41" i="4" s="1"/>
  <c r="R187" i="173"/>
  <c r="BT41" i="4" s="1"/>
  <c r="L187" i="173"/>
  <c r="BS41" i="4" s="1"/>
  <c r="AF184" i="173"/>
  <c r="AE184" i="173"/>
  <c r="Z184" i="173"/>
  <c r="Y184" i="173"/>
  <c r="T184" i="173"/>
  <c r="S184" i="173"/>
  <c r="N184" i="173"/>
  <c r="M184" i="173"/>
  <c r="G184" i="173"/>
  <c r="H184" i="173" s="1"/>
  <c r="D184" i="173" s="1"/>
  <c r="B184" i="173"/>
  <c r="AF183" i="173"/>
  <c r="AE183" i="173"/>
  <c r="Z183" i="173"/>
  <c r="Y183" i="173"/>
  <c r="T183" i="173"/>
  <c r="S183" i="173"/>
  <c r="N183" i="173"/>
  <c r="M183" i="173"/>
  <c r="G183" i="173"/>
  <c r="H183" i="173" s="1"/>
  <c r="B183" i="173"/>
  <c r="AF182" i="173"/>
  <c r="AE182" i="173"/>
  <c r="Z182" i="173"/>
  <c r="Y182" i="173"/>
  <c r="T182" i="173"/>
  <c r="S182" i="173"/>
  <c r="N182" i="173"/>
  <c r="M182" i="173"/>
  <c r="G182" i="173"/>
  <c r="H182" i="173" s="1"/>
  <c r="D182" i="173" s="1"/>
  <c r="B182" i="173"/>
  <c r="AF181" i="173"/>
  <c r="AE181" i="173"/>
  <c r="Z181" i="173"/>
  <c r="Y181" i="173"/>
  <c r="T181" i="173"/>
  <c r="S181" i="173"/>
  <c r="N181" i="173"/>
  <c r="M181" i="173"/>
  <c r="G181" i="173"/>
  <c r="H181" i="173" s="1"/>
  <c r="B181" i="173"/>
  <c r="AF180" i="173"/>
  <c r="AE180" i="173"/>
  <c r="Z180" i="173"/>
  <c r="Y180" i="173"/>
  <c r="T180" i="173"/>
  <c r="S180" i="173"/>
  <c r="N180" i="173"/>
  <c r="M180" i="173"/>
  <c r="G180" i="173"/>
  <c r="H180" i="173" s="1"/>
  <c r="D180" i="173" s="1"/>
  <c r="B180" i="173"/>
  <c r="AF179" i="173"/>
  <c r="AE179" i="173"/>
  <c r="AB179" i="173" s="1"/>
  <c r="Z179" i="173"/>
  <c r="Y179" i="173"/>
  <c r="T179" i="173"/>
  <c r="S179" i="173"/>
  <c r="N179" i="173"/>
  <c r="M179" i="173"/>
  <c r="G179" i="173"/>
  <c r="H179" i="173" s="1"/>
  <c r="B179" i="173"/>
  <c r="AF178" i="173"/>
  <c r="AE178" i="173"/>
  <c r="Z178" i="173"/>
  <c r="Y178" i="173"/>
  <c r="T178" i="173"/>
  <c r="S178" i="173"/>
  <c r="N178" i="173"/>
  <c r="M178" i="173"/>
  <c r="H178" i="173"/>
  <c r="G178" i="173"/>
  <c r="B178" i="173"/>
  <c r="AF177" i="173"/>
  <c r="AE177" i="173"/>
  <c r="Z177" i="173"/>
  <c r="Y177" i="173"/>
  <c r="T177" i="173"/>
  <c r="S177" i="173"/>
  <c r="N177" i="173"/>
  <c r="M177" i="173"/>
  <c r="G177" i="173"/>
  <c r="H177" i="173" s="1"/>
  <c r="B177" i="173"/>
  <c r="AF176" i="173"/>
  <c r="AE176" i="173"/>
  <c r="Z176" i="173"/>
  <c r="Y176" i="173"/>
  <c r="T176" i="173"/>
  <c r="S176" i="173"/>
  <c r="N176" i="173"/>
  <c r="M176" i="173"/>
  <c r="H176" i="173"/>
  <c r="G176" i="173"/>
  <c r="B176" i="173"/>
  <c r="AF175" i="173"/>
  <c r="AE175" i="173"/>
  <c r="Z175" i="173"/>
  <c r="Y175" i="173"/>
  <c r="T175" i="173"/>
  <c r="S175" i="173"/>
  <c r="N175" i="173"/>
  <c r="M175" i="173"/>
  <c r="G175" i="173"/>
  <c r="H175" i="173" s="1"/>
  <c r="B175" i="173"/>
  <c r="AF174" i="173"/>
  <c r="AE174" i="173"/>
  <c r="Z174" i="173"/>
  <c r="Y174" i="173"/>
  <c r="T174" i="173"/>
  <c r="S174" i="173"/>
  <c r="N174" i="173"/>
  <c r="M174" i="173"/>
  <c r="H174" i="173"/>
  <c r="G174" i="173"/>
  <c r="B174" i="173"/>
  <c r="AF173" i="173"/>
  <c r="AE173" i="173"/>
  <c r="Z173" i="173"/>
  <c r="Y173" i="173"/>
  <c r="T173" i="173"/>
  <c r="S173" i="173"/>
  <c r="N173" i="173"/>
  <c r="M173" i="173"/>
  <c r="G173" i="173"/>
  <c r="B173" i="173"/>
  <c r="AF172" i="173"/>
  <c r="AE172" i="173"/>
  <c r="Z172" i="173"/>
  <c r="Y172" i="173"/>
  <c r="T172" i="173"/>
  <c r="S172" i="173"/>
  <c r="N172" i="173"/>
  <c r="M172" i="173"/>
  <c r="G172" i="173"/>
  <c r="H172" i="173" s="1"/>
  <c r="B172" i="173"/>
  <c r="AF171" i="173"/>
  <c r="AE171" i="173"/>
  <c r="Z171" i="173"/>
  <c r="Y171" i="173"/>
  <c r="T171" i="173"/>
  <c r="S171" i="173"/>
  <c r="N171" i="173"/>
  <c r="M171" i="173"/>
  <c r="G171" i="173"/>
  <c r="H171" i="173" s="1"/>
  <c r="B171" i="173"/>
  <c r="AF170" i="173"/>
  <c r="AE170" i="173"/>
  <c r="Z170" i="173"/>
  <c r="Y170" i="173"/>
  <c r="T170" i="173"/>
  <c r="S170" i="173"/>
  <c r="N170" i="173"/>
  <c r="M170" i="173"/>
  <c r="G170" i="173"/>
  <c r="H170" i="173" s="1"/>
  <c r="B170" i="173"/>
  <c r="AF169" i="173"/>
  <c r="AD169" i="173"/>
  <c r="AB169" i="173" s="1"/>
  <c r="Z169" i="173"/>
  <c r="X169" i="173"/>
  <c r="V169" i="173" s="1"/>
  <c r="T169" i="173"/>
  <c r="R169" i="173"/>
  <c r="P169" i="173" s="1"/>
  <c r="N169" i="173"/>
  <c r="L169" i="173"/>
  <c r="J169" i="173" s="1"/>
  <c r="B169" i="173"/>
  <c r="AB168" i="173"/>
  <c r="V168" i="173"/>
  <c r="P168" i="173"/>
  <c r="J168" i="173"/>
  <c r="D168" i="173"/>
  <c r="AF167" i="173"/>
  <c r="AE167" i="173"/>
  <c r="Z167" i="173"/>
  <c r="Y167" i="173"/>
  <c r="T167" i="173"/>
  <c r="S167" i="173"/>
  <c r="N167" i="173"/>
  <c r="M167" i="173"/>
  <c r="G167" i="173"/>
  <c r="H167" i="173" s="1"/>
  <c r="B167" i="173"/>
  <c r="AF166" i="173"/>
  <c r="AE166" i="173"/>
  <c r="Z166" i="173"/>
  <c r="Y166" i="173"/>
  <c r="T166" i="173"/>
  <c r="S166" i="173"/>
  <c r="N166" i="173"/>
  <c r="M166" i="173"/>
  <c r="H166" i="173"/>
  <c r="G166" i="173"/>
  <c r="B166" i="173"/>
  <c r="AF165" i="173"/>
  <c r="AE165" i="173"/>
  <c r="Z165" i="173"/>
  <c r="Y165" i="173"/>
  <c r="T165" i="173"/>
  <c r="S165" i="173"/>
  <c r="N165" i="173"/>
  <c r="M165" i="173"/>
  <c r="G165" i="173"/>
  <c r="H165" i="173" s="1"/>
  <c r="B165" i="173"/>
  <c r="AF164" i="173"/>
  <c r="AE164" i="173"/>
  <c r="Z164" i="173"/>
  <c r="Y164" i="173"/>
  <c r="T164" i="173"/>
  <c r="S164" i="173"/>
  <c r="N164" i="173"/>
  <c r="M164" i="173"/>
  <c r="H164" i="173"/>
  <c r="G164" i="173"/>
  <c r="B164" i="173"/>
  <c r="AF163" i="173"/>
  <c r="AE163" i="173"/>
  <c r="Z163" i="173"/>
  <c r="Y163" i="173"/>
  <c r="T163" i="173"/>
  <c r="S163" i="173"/>
  <c r="N163" i="173"/>
  <c r="M163" i="173"/>
  <c r="G163" i="173"/>
  <c r="H163" i="173" s="1"/>
  <c r="B163" i="173"/>
  <c r="AF162" i="173"/>
  <c r="AE162" i="173"/>
  <c r="Z162" i="173"/>
  <c r="Y162" i="173"/>
  <c r="T162" i="173"/>
  <c r="S162" i="173"/>
  <c r="N162" i="173"/>
  <c r="M162" i="173"/>
  <c r="H162" i="173"/>
  <c r="G162" i="173"/>
  <c r="B162" i="173"/>
  <c r="AF161" i="173"/>
  <c r="AE161" i="173"/>
  <c r="Z161" i="173"/>
  <c r="Y161" i="173"/>
  <c r="T161" i="173"/>
  <c r="S161" i="173"/>
  <c r="N161" i="173"/>
  <c r="M161" i="173"/>
  <c r="G161" i="173"/>
  <c r="H161" i="173" s="1"/>
  <c r="B161" i="173"/>
  <c r="AF160" i="173"/>
  <c r="AE160" i="173"/>
  <c r="Z160" i="173"/>
  <c r="Y160" i="173"/>
  <c r="T160" i="173"/>
  <c r="S160" i="173"/>
  <c r="N160" i="173"/>
  <c r="M160" i="173"/>
  <c r="H160" i="173"/>
  <c r="G160" i="173"/>
  <c r="B160" i="173"/>
  <c r="AF159" i="173"/>
  <c r="AE159" i="173"/>
  <c r="Z159" i="173"/>
  <c r="Y159" i="173"/>
  <c r="T159" i="173"/>
  <c r="S159" i="173"/>
  <c r="N159" i="173"/>
  <c r="M159" i="173"/>
  <c r="G159" i="173"/>
  <c r="H159" i="173" s="1"/>
  <c r="B159" i="173"/>
  <c r="AF158" i="173"/>
  <c r="AE158" i="173"/>
  <c r="Z158" i="173"/>
  <c r="Y158" i="173"/>
  <c r="T158" i="173"/>
  <c r="S158" i="173"/>
  <c r="N158" i="173"/>
  <c r="M158" i="173"/>
  <c r="H158" i="173"/>
  <c r="G158" i="173"/>
  <c r="B158" i="173"/>
  <c r="AF157" i="173"/>
  <c r="AE157" i="173"/>
  <c r="Z157" i="173"/>
  <c r="Y157" i="173"/>
  <c r="T157" i="173"/>
  <c r="S157" i="173"/>
  <c r="N157" i="173"/>
  <c r="M157" i="173"/>
  <c r="G157" i="173"/>
  <c r="H157" i="173" s="1"/>
  <c r="B157" i="173"/>
  <c r="AF156" i="173"/>
  <c r="AE156" i="173"/>
  <c r="Z156" i="173"/>
  <c r="Y156" i="173"/>
  <c r="T156" i="173"/>
  <c r="S156" i="173"/>
  <c r="N156" i="173"/>
  <c r="M156" i="173"/>
  <c r="H156" i="173"/>
  <c r="G156" i="173"/>
  <c r="B156" i="173"/>
  <c r="AF155" i="173"/>
  <c r="AE155" i="173"/>
  <c r="Z155" i="173"/>
  <c r="Y155" i="173"/>
  <c r="T155" i="173"/>
  <c r="S155" i="173"/>
  <c r="N155" i="173"/>
  <c r="M155" i="173"/>
  <c r="G155" i="173"/>
  <c r="H155" i="173" s="1"/>
  <c r="B155" i="173"/>
  <c r="AF154" i="173"/>
  <c r="AE154" i="173"/>
  <c r="Z154" i="173"/>
  <c r="Y154" i="173"/>
  <c r="T154" i="173"/>
  <c r="S154" i="173"/>
  <c r="N154" i="173"/>
  <c r="M154" i="173"/>
  <c r="H154" i="173"/>
  <c r="G154" i="173"/>
  <c r="B154" i="173"/>
  <c r="AF153" i="173"/>
  <c r="AE153" i="173"/>
  <c r="Z153" i="173"/>
  <c r="Y153" i="173"/>
  <c r="T153" i="173"/>
  <c r="S153" i="173"/>
  <c r="N153" i="173"/>
  <c r="M153" i="173"/>
  <c r="G153" i="173"/>
  <c r="B153" i="173"/>
  <c r="AF152" i="173"/>
  <c r="AD152" i="173"/>
  <c r="AB152" i="173" s="1"/>
  <c r="Z152" i="173"/>
  <c r="X152" i="173"/>
  <c r="V152" i="173" s="1"/>
  <c r="T152" i="173"/>
  <c r="R152" i="173"/>
  <c r="P152" i="173" s="1"/>
  <c r="N152" i="173"/>
  <c r="L152" i="173"/>
  <c r="J152" i="173" s="1"/>
  <c r="B152" i="173"/>
  <c r="AB151" i="173"/>
  <c r="V151" i="173"/>
  <c r="P151" i="173"/>
  <c r="J151" i="173"/>
  <c r="D151" i="173"/>
  <c r="AF150" i="173"/>
  <c r="AE150" i="173"/>
  <c r="Z150" i="173"/>
  <c r="Y150" i="173"/>
  <c r="T150" i="173"/>
  <c r="S150" i="173"/>
  <c r="N150" i="173"/>
  <c r="M150" i="173"/>
  <c r="H150" i="173"/>
  <c r="G150" i="173"/>
  <c r="B150" i="173"/>
  <c r="AF149" i="173"/>
  <c r="AE149" i="173"/>
  <c r="Z149" i="173"/>
  <c r="Y149" i="173"/>
  <c r="T149" i="173"/>
  <c r="S149" i="173"/>
  <c r="N149" i="173"/>
  <c r="M149" i="173"/>
  <c r="G149" i="173"/>
  <c r="H149" i="173" s="1"/>
  <c r="B149" i="173"/>
  <c r="AF148" i="173"/>
  <c r="AE148" i="173"/>
  <c r="Z148" i="173"/>
  <c r="Y148" i="173"/>
  <c r="T148" i="173"/>
  <c r="S148" i="173"/>
  <c r="N148" i="173"/>
  <c r="M148" i="173"/>
  <c r="H148" i="173"/>
  <c r="G148" i="173"/>
  <c r="B148" i="173"/>
  <c r="AF147" i="173"/>
  <c r="AE147" i="173"/>
  <c r="Z147" i="173"/>
  <c r="Y147" i="173"/>
  <c r="T147" i="173"/>
  <c r="S147" i="173"/>
  <c r="N147" i="173"/>
  <c r="M147" i="173"/>
  <c r="H147" i="173"/>
  <c r="G147" i="173"/>
  <c r="B147" i="173"/>
  <c r="AF146" i="173"/>
  <c r="AE146" i="173"/>
  <c r="Z146" i="173"/>
  <c r="Y146" i="173"/>
  <c r="T146" i="173"/>
  <c r="S146" i="173"/>
  <c r="N146" i="173"/>
  <c r="M146" i="173"/>
  <c r="H146" i="173"/>
  <c r="G146" i="173"/>
  <c r="B146" i="173"/>
  <c r="AF145" i="173"/>
  <c r="AE145" i="173"/>
  <c r="Z145" i="173"/>
  <c r="Y145" i="173"/>
  <c r="T145" i="173"/>
  <c r="S145" i="173"/>
  <c r="N145" i="173"/>
  <c r="M145" i="173"/>
  <c r="G145" i="173"/>
  <c r="H145" i="173" s="1"/>
  <c r="B145" i="173"/>
  <c r="AF144" i="173"/>
  <c r="AE144" i="173"/>
  <c r="Z144" i="173"/>
  <c r="Y144" i="173"/>
  <c r="T144" i="173"/>
  <c r="S144" i="173"/>
  <c r="N144" i="173"/>
  <c r="M144" i="173"/>
  <c r="H144" i="173"/>
  <c r="G144" i="173"/>
  <c r="B144" i="173"/>
  <c r="AF143" i="173"/>
  <c r="AE143" i="173"/>
  <c r="Z143" i="173"/>
  <c r="Y143" i="173"/>
  <c r="T143" i="173"/>
  <c r="S143" i="173"/>
  <c r="N143" i="173"/>
  <c r="M143" i="173"/>
  <c r="G143" i="173"/>
  <c r="H143" i="173" s="1"/>
  <c r="B143" i="173"/>
  <c r="AF142" i="173"/>
  <c r="AE142" i="173"/>
  <c r="Z142" i="173"/>
  <c r="Y142" i="173"/>
  <c r="T142" i="173"/>
  <c r="S142" i="173"/>
  <c r="N142" i="173"/>
  <c r="M142" i="173"/>
  <c r="G142" i="173"/>
  <c r="H142" i="173" s="1"/>
  <c r="D142" i="173" s="1"/>
  <c r="B142" i="173"/>
  <c r="AF141" i="173"/>
  <c r="AE141" i="173"/>
  <c r="Z141" i="173"/>
  <c r="Y141" i="173"/>
  <c r="T141" i="173"/>
  <c r="S141" i="173"/>
  <c r="N141" i="173"/>
  <c r="M141" i="173"/>
  <c r="G141" i="173"/>
  <c r="H141" i="173" s="1"/>
  <c r="B141" i="173"/>
  <c r="AF140" i="173"/>
  <c r="AE140" i="173"/>
  <c r="Z140" i="173"/>
  <c r="Y140" i="173"/>
  <c r="T140" i="173"/>
  <c r="S140" i="173"/>
  <c r="N140" i="173"/>
  <c r="M140" i="173"/>
  <c r="G140" i="173"/>
  <c r="H140" i="173" s="1"/>
  <c r="D140" i="173" s="1"/>
  <c r="B140" i="173"/>
  <c r="AF139" i="173"/>
  <c r="AE139" i="173"/>
  <c r="Z139" i="173"/>
  <c r="Y139" i="173"/>
  <c r="T139" i="173"/>
  <c r="S139" i="173"/>
  <c r="N139" i="173"/>
  <c r="M139" i="173"/>
  <c r="G139" i="173"/>
  <c r="B139" i="173"/>
  <c r="AF138" i="173"/>
  <c r="AE138" i="173"/>
  <c r="Z138" i="173"/>
  <c r="Y138" i="173"/>
  <c r="T138" i="173"/>
  <c r="S138" i="173"/>
  <c r="N138" i="173"/>
  <c r="M138" i="173"/>
  <c r="G138" i="173"/>
  <c r="H138" i="173" s="1"/>
  <c r="B138" i="173"/>
  <c r="AF137" i="173"/>
  <c r="AE137" i="173"/>
  <c r="Z137" i="173"/>
  <c r="Y137" i="173"/>
  <c r="T137" i="173"/>
  <c r="S137" i="173"/>
  <c r="N137" i="173"/>
  <c r="M137" i="173"/>
  <c r="G137" i="173"/>
  <c r="H137" i="173" s="1"/>
  <c r="B137" i="173"/>
  <c r="AF136" i="173"/>
  <c r="AE136" i="173"/>
  <c r="Z136" i="173"/>
  <c r="Y136" i="173"/>
  <c r="T136" i="173"/>
  <c r="S136" i="173"/>
  <c r="N136" i="173"/>
  <c r="M136" i="173"/>
  <c r="G136" i="173"/>
  <c r="H136" i="173" s="1"/>
  <c r="B136" i="173"/>
  <c r="AF135" i="173"/>
  <c r="AD135" i="173"/>
  <c r="AB135" i="173" s="1"/>
  <c r="Z135" i="173"/>
  <c r="X135" i="173"/>
  <c r="V135" i="173" s="1"/>
  <c r="T135" i="173"/>
  <c r="R135" i="173"/>
  <c r="P135" i="173" s="1"/>
  <c r="N135" i="173"/>
  <c r="L135" i="173"/>
  <c r="J135" i="173" s="1"/>
  <c r="B135" i="173"/>
  <c r="AB134" i="173"/>
  <c r="V134" i="173"/>
  <c r="P134" i="173"/>
  <c r="J134" i="173"/>
  <c r="D134" i="173"/>
  <c r="AF133" i="173"/>
  <c r="AE133" i="173"/>
  <c r="Z133" i="173"/>
  <c r="Y133" i="173"/>
  <c r="T133" i="173"/>
  <c r="S133" i="173"/>
  <c r="N133" i="173"/>
  <c r="M133" i="173"/>
  <c r="G133" i="173"/>
  <c r="H133" i="173" s="1"/>
  <c r="B133" i="173"/>
  <c r="AF132" i="173"/>
  <c r="AE132" i="173"/>
  <c r="Z132" i="173"/>
  <c r="Y132" i="173"/>
  <c r="T132" i="173"/>
  <c r="S132" i="173"/>
  <c r="N132" i="173"/>
  <c r="M132" i="173"/>
  <c r="G132" i="173"/>
  <c r="H132" i="173" s="1"/>
  <c r="D132" i="173" s="1"/>
  <c r="B132" i="173"/>
  <c r="AF131" i="173"/>
  <c r="AE131" i="173"/>
  <c r="Z131" i="173"/>
  <c r="Y131" i="173"/>
  <c r="T131" i="173"/>
  <c r="S131" i="173"/>
  <c r="N131" i="173"/>
  <c r="M131" i="173"/>
  <c r="G131" i="173"/>
  <c r="H131" i="173" s="1"/>
  <c r="B131" i="173"/>
  <c r="AF130" i="173"/>
  <c r="AE130" i="173"/>
  <c r="Z130" i="173"/>
  <c r="Y130" i="173"/>
  <c r="T130" i="173"/>
  <c r="S130" i="173"/>
  <c r="N130" i="173"/>
  <c r="M130" i="173"/>
  <c r="G130" i="173"/>
  <c r="H130" i="173" s="1"/>
  <c r="B130" i="173"/>
  <c r="AF129" i="173"/>
  <c r="AE129" i="173"/>
  <c r="Z129" i="173"/>
  <c r="Y129" i="173"/>
  <c r="T129" i="173"/>
  <c r="S129" i="173"/>
  <c r="N129" i="173"/>
  <c r="M129" i="173"/>
  <c r="G129" i="173"/>
  <c r="H129" i="173" s="1"/>
  <c r="B129" i="173"/>
  <c r="AF128" i="173"/>
  <c r="AE128" i="173"/>
  <c r="Z128" i="173"/>
  <c r="Y128" i="173"/>
  <c r="T128" i="173"/>
  <c r="S128" i="173"/>
  <c r="N128" i="173"/>
  <c r="M128" i="173"/>
  <c r="G128" i="173"/>
  <c r="H128" i="173" s="1"/>
  <c r="D128" i="173" s="1"/>
  <c r="B128" i="173"/>
  <c r="AF127" i="173"/>
  <c r="AE127" i="173"/>
  <c r="Z127" i="173"/>
  <c r="Y127" i="173"/>
  <c r="T127" i="173"/>
  <c r="S127" i="173"/>
  <c r="N127" i="173"/>
  <c r="M127" i="173"/>
  <c r="G127" i="173"/>
  <c r="H127" i="173" s="1"/>
  <c r="B127" i="173"/>
  <c r="AF126" i="173"/>
  <c r="AE126" i="173"/>
  <c r="Z126" i="173"/>
  <c r="Y126" i="173"/>
  <c r="T126" i="173"/>
  <c r="S126" i="173"/>
  <c r="N126" i="173"/>
  <c r="M126" i="173"/>
  <c r="G126" i="173"/>
  <c r="H126" i="173" s="1"/>
  <c r="D126" i="173" s="1"/>
  <c r="B126" i="173"/>
  <c r="AF125" i="173"/>
  <c r="AE125" i="173"/>
  <c r="Z125" i="173"/>
  <c r="Y125" i="173"/>
  <c r="T125" i="173"/>
  <c r="S125" i="173"/>
  <c r="N125" i="173"/>
  <c r="M125" i="173"/>
  <c r="G125" i="173"/>
  <c r="H125" i="173" s="1"/>
  <c r="B125" i="173"/>
  <c r="AF124" i="173"/>
  <c r="AE124" i="173"/>
  <c r="Z124" i="173"/>
  <c r="Y124" i="173"/>
  <c r="T124" i="173"/>
  <c r="S124" i="173"/>
  <c r="N124" i="173"/>
  <c r="M124" i="173"/>
  <c r="G124" i="173"/>
  <c r="H124" i="173" s="1"/>
  <c r="D124" i="173" s="1"/>
  <c r="B124" i="173"/>
  <c r="AF123" i="173"/>
  <c r="AE123" i="173"/>
  <c r="Z123" i="173"/>
  <c r="Y123" i="173"/>
  <c r="T123" i="173"/>
  <c r="S123" i="173"/>
  <c r="N123" i="173"/>
  <c r="M123" i="173"/>
  <c r="G123" i="173"/>
  <c r="H123" i="173" s="1"/>
  <c r="B123" i="173"/>
  <c r="AF122" i="173"/>
  <c r="AE122" i="173"/>
  <c r="Z122" i="173"/>
  <c r="Y122" i="173"/>
  <c r="T122" i="173"/>
  <c r="S122" i="173"/>
  <c r="N122" i="173"/>
  <c r="M122" i="173"/>
  <c r="G122" i="173"/>
  <c r="H122" i="173" s="1"/>
  <c r="B122" i="173"/>
  <c r="AF121" i="173"/>
  <c r="AE121" i="173"/>
  <c r="Z121" i="173"/>
  <c r="Y121" i="173"/>
  <c r="T121" i="173"/>
  <c r="S121" i="173"/>
  <c r="N121" i="173"/>
  <c r="M121" i="173"/>
  <c r="G121" i="173"/>
  <c r="H121" i="173" s="1"/>
  <c r="B121" i="173"/>
  <c r="AF120" i="173"/>
  <c r="AE120" i="173"/>
  <c r="Z120" i="173"/>
  <c r="Y120" i="173"/>
  <c r="T120" i="173"/>
  <c r="S120" i="173"/>
  <c r="N120" i="173"/>
  <c r="M120" i="173"/>
  <c r="G120" i="173"/>
  <c r="H120" i="173" s="1"/>
  <c r="B120" i="173"/>
  <c r="AF119" i="173"/>
  <c r="AD119" i="173"/>
  <c r="AB119" i="173" s="1"/>
  <c r="Z119" i="173"/>
  <c r="X119" i="173"/>
  <c r="V119" i="173" s="1"/>
  <c r="T119" i="173"/>
  <c r="R119" i="173"/>
  <c r="P119" i="173" s="1"/>
  <c r="N119" i="173"/>
  <c r="L119" i="173"/>
  <c r="J119" i="173" s="1"/>
  <c r="B119" i="173"/>
  <c r="AB118" i="173"/>
  <c r="V118" i="173"/>
  <c r="P118" i="173"/>
  <c r="J118" i="173"/>
  <c r="D118" i="173"/>
  <c r="AI118" i="173" s="1"/>
  <c r="AF117" i="173"/>
  <c r="AE117" i="173"/>
  <c r="Z117" i="173"/>
  <c r="Y117" i="173"/>
  <c r="T117" i="173"/>
  <c r="S117" i="173"/>
  <c r="N117" i="173"/>
  <c r="M117" i="173"/>
  <c r="H117" i="173"/>
  <c r="G117" i="173"/>
  <c r="B117" i="173"/>
  <c r="AF116" i="173"/>
  <c r="AE116" i="173"/>
  <c r="Z116" i="173"/>
  <c r="Y116" i="173"/>
  <c r="T116" i="173"/>
  <c r="S116" i="173"/>
  <c r="N116" i="173"/>
  <c r="M116" i="173"/>
  <c r="H116" i="173"/>
  <c r="G116" i="173"/>
  <c r="B116" i="173"/>
  <c r="AF115" i="173"/>
  <c r="AE115" i="173"/>
  <c r="Z115" i="173"/>
  <c r="Y115" i="173"/>
  <c r="T115" i="173"/>
  <c r="S115" i="173"/>
  <c r="N115" i="173"/>
  <c r="M115" i="173"/>
  <c r="H115" i="173"/>
  <c r="G115" i="173"/>
  <c r="B115" i="173"/>
  <c r="AF114" i="173"/>
  <c r="AE114" i="173"/>
  <c r="Z114" i="173"/>
  <c r="Y114" i="173"/>
  <c r="T114" i="173"/>
  <c r="S114" i="173"/>
  <c r="N114" i="173"/>
  <c r="M114" i="173"/>
  <c r="H114" i="173"/>
  <c r="G114" i="173"/>
  <c r="B114" i="173"/>
  <c r="AF113" i="173"/>
  <c r="AE113" i="173"/>
  <c r="Z113" i="173"/>
  <c r="Y113" i="173"/>
  <c r="T113" i="173"/>
  <c r="S113" i="173"/>
  <c r="N113" i="173"/>
  <c r="M113" i="173"/>
  <c r="H113" i="173"/>
  <c r="G113" i="173"/>
  <c r="B113" i="173"/>
  <c r="AF112" i="173"/>
  <c r="AE112" i="173"/>
  <c r="Z112" i="173"/>
  <c r="Y112" i="173"/>
  <c r="T112" i="173"/>
  <c r="S112" i="173"/>
  <c r="N112" i="173"/>
  <c r="M112" i="173"/>
  <c r="H112" i="173"/>
  <c r="G112" i="173"/>
  <c r="B112" i="173"/>
  <c r="AF111" i="173"/>
  <c r="AE111" i="173"/>
  <c r="Z111" i="173"/>
  <c r="Y111" i="173"/>
  <c r="T111" i="173"/>
  <c r="S111" i="173"/>
  <c r="N111" i="173"/>
  <c r="M111" i="173"/>
  <c r="H111" i="173"/>
  <c r="G111" i="173"/>
  <c r="B111" i="173"/>
  <c r="AF110" i="173"/>
  <c r="AE110" i="173"/>
  <c r="Z110" i="173"/>
  <c r="Y110" i="173"/>
  <c r="T110" i="173"/>
  <c r="S110" i="173"/>
  <c r="N110" i="173"/>
  <c r="M110" i="173"/>
  <c r="H110" i="173"/>
  <c r="G110" i="173"/>
  <c r="B110" i="173"/>
  <c r="AF109" i="173"/>
  <c r="AE109" i="173"/>
  <c r="Z109" i="173"/>
  <c r="Y109" i="173"/>
  <c r="T109" i="173"/>
  <c r="S109" i="173"/>
  <c r="N109" i="173"/>
  <c r="M109" i="173"/>
  <c r="H109" i="173"/>
  <c r="G109" i="173"/>
  <c r="B109" i="173"/>
  <c r="AF108" i="173"/>
  <c r="AE108" i="173"/>
  <c r="Z108" i="173"/>
  <c r="Y108" i="173"/>
  <c r="T108" i="173"/>
  <c r="S108" i="173"/>
  <c r="N108" i="173"/>
  <c r="M108" i="173"/>
  <c r="H108" i="173"/>
  <c r="G108" i="173"/>
  <c r="B108" i="173"/>
  <c r="AF107" i="173"/>
  <c r="AE107" i="173"/>
  <c r="Z107" i="173"/>
  <c r="Y107" i="173"/>
  <c r="T107" i="173"/>
  <c r="S107" i="173"/>
  <c r="N107" i="173"/>
  <c r="M107" i="173"/>
  <c r="H107" i="173"/>
  <c r="G107" i="173"/>
  <c r="B107" i="173"/>
  <c r="AF106" i="173"/>
  <c r="AE106" i="173"/>
  <c r="Z106" i="173"/>
  <c r="Y106" i="173"/>
  <c r="T106" i="173"/>
  <c r="S106" i="173"/>
  <c r="N106" i="173"/>
  <c r="M106" i="173"/>
  <c r="H106" i="173"/>
  <c r="G106" i="173"/>
  <c r="B106" i="173"/>
  <c r="AF105" i="173"/>
  <c r="AE105" i="173"/>
  <c r="Z105" i="173"/>
  <c r="Y105" i="173"/>
  <c r="T105" i="173"/>
  <c r="S105" i="173"/>
  <c r="N105" i="173"/>
  <c r="M105" i="173"/>
  <c r="H105" i="173"/>
  <c r="G105" i="173"/>
  <c r="B105" i="173"/>
  <c r="AF104" i="173"/>
  <c r="AD104" i="173"/>
  <c r="AB104" i="173" s="1"/>
  <c r="Z104" i="173"/>
  <c r="X104" i="173"/>
  <c r="V104" i="173" s="1"/>
  <c r="T104" i="173"/>
  <c r="R104" i="173"/>
  <c r="P104" i="173" s="1"/>
  <c r="N104" i="173"/>
  <c r="L104" i="173"/>
  <c r="J104" i="173" s="1"/>
  <c r="B104" i="173"/>
  <c r="AB103" i="173"/>
  <c r="V103" i="173"/>
  <c r="P103" i="173"/>
  <c r="J103" i="173"/>
  <c r="D103" i="173"/>
  <c r="AF102" i="173"/>
  <c r="AE102" i="173"/>
  <c r="Z102" i="173"/>
  <c r="Y102" i="173"/>
  <c r="T102" i="173"/>
  <c r="S102" i="173"/>
  <c r="N102" i="173"/>
  <c r="M102" i="173"/>
  <c r="H102" i="173"/>
  <c r="G102" i="173"/>
  <c r="B102" i="173"/>
  <c r="AF101" i="173"/>
  <c r="AE101" i="173"/>
  <c r="Z101" i="173"/>
  <c r="Y101" i="173"/>
  <c r="T101" i="173"/>
  <c r="S101" i="173"/>
  <c r="N101" i="173"/>
  <c r="M101" i="173"/>
  <c r="H101" i="173"/>
  <c r="G101" i="173"/>
  <c r="B101" i="173"/>
  <c r="AF100" i="173"/>
  <c r="AE100" i="173"/>
  <c r="Z100" i="173"/>
  <c r="Y100" i="173"/>
  <c r="T100" i="173"/>
  <c r="S100" i="173"/>
  <c r="N100" i="173"/>
  <c r="M100" i="173"/>
  <c r="H100" i="173"/>
  <c r="G100" i="173"/>
  <c r="B100" i="173"/>
  <c r="AF99" i="173"/>
  <c r="AE99" i="173"/>
  <c r="Z99" i="173"/>
  <c r="Y99" i="173"/>
  <c r="T99" i="173"/>
  <c r="S99" i="173"/>
  <c r="N99" i="173"/>
  <c r="M99" i="173"/>
  <c r="H99" i="173"/>
  <c r="G99" i="173"/>
  <c r="B99" i="173"/>
  <c r="AF98" i="173"/>
  <c r="AE98" i="173"/>
  <c r="Z98" i="173"/>
  <c r="Y98" i="173"/>
  <c r="T98" i="173"/>
  <c r="S98" i="173"/>
  <c r="N98" i="173"/>
  <c r="M98" i="173"/>
  <c r="H98" i="173"/>
  <c r="G98" i="173"/>
  <c r="B98" i="173"/>
  <c r="AF97" i="173"/>
  <c r="AE97" i="173"/>
  <c r="Z97" i="173"/>
  <c r="Y97" i="173"/>
  <c r="T97" i="173"/>
  <c r="S97" i="173"/>
  <c r="N97" i="173"/>
  <c r="M97" i="173"/>
  <c r="H97" i="173"/>
  <c r="G97" i="173"/>
  <c r="B97" i="173"/>
  <c r="AF96" i="173"/>
  <c r="AE96" i="173"/>
  <c r="Z96" i="173"/>
  <c r="Y96" i="173"/>
  <c r="T96" i="173"/>
  <c r="S96" i="173"/>
  <c r="N96" i="173"/>
  <c r="M96" i="173"/>
  <c r="H96" i="173"/>
  <c r="G96" i="173"/>
  <c r="B96" i="173"/>
  <c r="AF95" i="173"/>
  <c r="AE95" i="173"/>
  <c r="Z95" i="173"/>
  <c r="Y95" i="173"/>
  <c r="T95" i="173"/>
  <c r="S95" i="173"/>
  <c r="N95" i="173"/>
  <c r="M95" i="173"/>
  <c r="H95" i="173"/>
  <c r="G95" i="173"/>
  <c r="B95" i="173"/>
  <c r="AF94" i="173"/>
  <c r="AE94" i="173"/>
  <c r="Z94" i="173"/>
  <c r="Y94" i="173"/>
  <c r="T94" i="173"/>
  <c r="S94" i="173"/>
  <c r="N94" i="173"/>
  <c r="M94" i="173"/>
  <c r="H94" i="173"/>
  <c r="G94" i="173"/>
  <c r="B94" i="173"/>
  <c r="AF93" i="173"/>
  <c r="AE93" i="173"/>
  <c r="Z93" i="173"/>
  <c r="Y93" i="173"/>
  <c r="T93" i="173"/>
  <c r="S93" i="173"/>
  <c r="N93" i="173"/>
  <c r="M93" i="173"/>
  <c r="H93" i="173"/>
  <c r="G93" i="173"/>
  <c r="B93" i="173"/>
  <c r="AF92" i="173"/>
  <c r="AE92" i="173"/>
  <c r="Z92" i="173"/>
  <c r="Y92" i="173"/>
  <c r="T92" i="173"/>
  <c r="S92" i="173"/>
  <c r="N92" i="173"/>
  <c r="M92" i="173"/>
  <c r="H92" i="173"/>
  <c r="G92" i="173"/>
  <c r="B92" i="173"/>
  <c r="AF91" i="173"/>
  <c r="AE91" i="173"/>
  <c r="Z91" i="173"/>
  <c r="Y91" i="173"/>
  <c r="T91" i="173"/>
  <c r="S91" i="173"/>
  <c r="N91" i="173"/>
  <c r="M91" i="173"/>
  <c r="H91" i="173"/>
  <c r="G91" i="173"/>
  <c r="B91" i="173"/>
  <c r="AF90" i="173"/>
  <c r="AE90" i="173"/>
  <c r="Z90" i="173"/>
  <c r="Y90" i="173"/>
  <c r="T90" i="173"/>
  <c r="S90" i="173"/>
  <c r="N90" i="173"/>
  <c r="M90" i="173"/>
  <c r="H90" i="173"/>
  <c r="G90" i="173"/>
  <c r="B90" i="173"/>
  <c r="AF89" i="173"/>
  <c r="AE89" i="173"/>
  <c r="Z89" i="173"/>
  <c r="Y89" i="173"/>
  <c r="T89" i="173"/>
  <c r="S89" i="173"/>
  <c r="N89" i="173"/>
  <c r="M89" i="173"/>
  <c r="H89" i="173"/>
  <c r="G89" i="173"/>
  <c r="B89" i="173"/>
  <c r="AF88" i="173"/>
  <c r="AE88" i="173"/>
  <c r="Z88" i="173"/>
  <c r="Y88" i="173"/>
  <c r="T88" i="173"/>
  <c r="S88" i="173"/>
  <c r="N88" i="173"/>
  <c r="M88" i="173"/>
  <c r="H88" i="173"/>
  <c r="G88" i="173"/>
  <c r="B88" i="173"/>
  <c r="AF87" i="173"/>
  <c r="AD87" i="173"/>
  <c r="AB87" i="173" s="1"/>
  <c r="Z87" i="173"/>
  <c r="X87" i="173"/>
  <c r="V87" i="173" s="1"/>
  <c r="T87" i="173"/>
  <c r="R87" i="173"/>
  <c r="P87" i="173" s="1"/>
  <c r="N87" i="173"/>
  <c r="L87" i="173"/>
  <c r="J87" i="173" s="1"/>
  <c r="B87" i="173"/>
  <c r="AB86" i="173"/>
  <c r="V86" i="173"/>
  <c r="P86" i="173"/>
  <c r="J86" i="173"/>
  <c r="D86" i="173"/>
  <c r="AF85" i="173"/>
  <c r="AE85" i="173"/>
  <c r="Z85" i="173"/>
  <c r="Y85" i="173"/>
  <c r="T85" i="173"/>
  <c r="S85" i="173"/>
  <c r="N85" i="173"/>
  <c r="M85" i="173"/>
  <c r="H85" i="173"/>
  <c r="G85" i="173"/>
  <c r="B85" i="173"/>
  <c r="AF84" i="173"/>
  <c r="AE84" i="173"/>
  <c r="Z84" i="173"/>
  <c r="Y84" i="173"/>
  <c r="T84" i="173"/>
  <c r="S84" i="173"/>
  <c r="N84" i="173"/>
  <c r="M84" i="173"/>
  <c r="H84" i="173"/>
  <c r="G84" i="173"/>
  <c r="B84" i="173"/>
  <c r="AF83" i="173"/>
  <c r="AE83" i="173"/>
  <c r="Z83" i="173"/>
  <c r="Y83" i="173"/>
  <c r="T83" i="173"/>
  <c r="S83" i="173"/>
  <c r="N83" i="173"/>
  <c r="M83" i="173"/>
  <c r="H83" i="173"/>
  <c r="G83" i="173"/>
  <c r="B83" i="173"/>
  <c r="AF82" i="173"/>
  <c r="AE82" i="173"/>
  <c r="Z82" i="173"/>
  <c r="Y82" i="173"/>
  <c r="T82" i="173"/>
  <c r="S82" i="173"/>
  <c r="N82" i="173"/>
  <c r="M82" i="173"/>
  <c r="H82" i="173"/>
  <c r="G82" i="173"/>
  <c r="B82" i="173"/>
  <c r="AF81" i="173"/>
  <c r="AE81" i="173"/>
  <c r="Z81" i="173"/>
  <c r="Y81" i="173"/>
  <c r="T81" i="173"/>
  <c r="S81" i="173"/>
  <c r="N81" i="173"/>
  <c r="M81" i="173"/>
  <c r="H81" i="173"/>
  <c r="G81" i="173"/>
  <c r="B81" i="173"/>
  <c r="AF80" i="173"/>
  <c r="AE80" i="173"/>
  <c r="Z80" i="173"/>
  <c r="Y80" i="173"/>
  <c r="T80" i="173"/>
  <c r="S80" i="173"/>
  <c r="N80" i="173"/>
  <c r="M80" i="173"/>
  <c r="H80" i="173"/>
  <c r="G80" i="173"/>
  <c r="B80" i="173"/>
  <c r="AF79" i="173"/>
  <c r="AE79" i="173"/>
  <c r="Z79" i="173"/>
  <c r="Y79" i="173"/>
  <c r="T79" i="173"/>
  <c r="S79" i="173"/>
  <c r="N79" i="173"/>
  <c r="M79" i="173"/>
  <c r="H79" i="173"/>
  <c r="G79" i="173"/>
  <c r="B79" i="173"/>
  <c r="AF78" i="173"/>
  <c r="AE78" i="173"/>
  <c r="Z78" i="173"/>
  <c r="Y78" i="173"/>
  <c r="T78" i="173"/>
  <c r="S78" i="173"/>
  <c r="N78" i="173"/>
  <c r="M78" i="173"/>
  <c r="H78" i="173"/>
  <c r="G78" i="173"/>
  <c r="B78" i="173"/>
  <c r="AF77" i="173"/>
  <c r="AE77" i="173"/>
  <c r="Z77" i="173"/>
  <c r="Y77" i="173"/>
  <c r="T77" i="173"/>
  <c r="S77" i="173"/>
  <c r="N77" i="173"/>
  <c r="M77" i="173"/>
  <c r="H77" i="173"/>
  <c r="G77" i="173"/>
  <c r="B77" i="173"/>
  <c r="AF76" i="173"/>
  <c r="AE76" i="173"/>
  <c r="Z76" i="173"/>
  <c r="Y76" i="173"/>
  <c r="T76" i="173"/>
  <c r="S76" i="173"/>
  <c r="N76" i="173"/>
  <c r="M76" i="173"/>
  <c r="H76" i="173"/>
  <c r="G76" i="173"/>
  <c r="B76" i="173"/>
  <c r="AF75" i="173"/>
  <c r="AE75" i="173"/>
  <c r="Z75" i="173"/>
  <c r="Y75" i="173"/>
  <c r="T75" i="173"/>
  <c r="S75" i="173"/>
  <c r="N75" i="173"/>
  <c r="M75" i="173"/>
  <c r="H75" i="173"/>
  <c r="G75" i="173"/>
  <c r="B75" i="173"/>
  <c r="AF74" i="173"/>
  <c r="AE74" i="173"/>
  <c r="Z74" i="173"/>
  <c r="Y74" i="173"/>
  <c r="T74" i="173"/>
  <c r="S74" i="173"/>
  <c r="N74" i="173"/>
  <c r="M74" i="173"/>
  <c r="H74" i="173"/>
  <c r="G74" i="173"/>
  <c r="B74" i="173"/>
  <c r="AF73" i="173"/>
  <c r="AE73" i="173"/>
  <c r="Z73" i="173"/>
  <c r="Y73" i="173"/>
  <c r="T73" i="173"/>
  <c r="S73" i="173"/>
  <c r="N73" i="173"/>
  <c r="M73" i="173"/>
  <c r="H73" i="173"/>
  <c r="G73" i="173"/>
  <c r="B73" i="173"/>
  <c r="AF72" i="173"/>
  <c r="AE72" i="173"/>
  <c r="Z72" i="173"/>
  <c r="Y72" i="173"/>
  <c r="T72" i="173"/>
  <c r="S72" i="173"/>
  <c r="N72" i="173"/>
  <c r="M72" i="173"/>
  <c r="H72" i="173"/>
  <c r="G72" i="173"/>
  <c r="B72" i="173"/>
  <c r="AF71" i="173"/>
  <c r="AD71" i="173"/>
  <c r="AB71" i="173" s="1"/>
  <c r="Z71" i="173"/>
  <c r="X71" i="173"/>
  <c r="V71" i="173" s="1"/>
  <c r="T71" i="173"/>
  <c r="R71" i="173"/>
  <c r="P71" i="173" s="1"/>
  <c r="N71" i="173"/>
  <c r="L71" i="173"/>
  <c r="J71" i="173" s="1"/>
  <c r="B71" i="173"/>
  <c r="AB70" i="173"/>
  <c r="V70" i="173"/>
  <c r="P70" i="173"/>
  <c r="J70" i="173"/>
  <c r="D70" i="173"/>
  <c r="AF69" i="173"/>
  <c r="AE69" i="173"/>
  <c r="Z69" i="173"/>
  <c r="Y69" i="173"/>
  <c r="T69" i="173"/>
  <c r="S69" i="173"/>
  <c r="N69" i="173"/>
  <c r="M69" i="173"/>
  <c r="H69" i="173"/>
  <c r="G69" i="173"/>
  <c r="B69" i="173"/>
  <c r="AF68" i="173"/>
  <c r="AE68" i="173"/>
  <c r="Z68" i="173"/>
  <c r="Y68" i="173"/>
  <c r="T68" i="173"/>
  <c r="S68" i="173"/>
  <c r="N68" i="173"/>
  <c r="M68" i="173"/>
  <c r="H68" i="173"/>
  <c r="G68" i="173"/>
  <c r="B68" i="173"/>
  <c r="AF67" i="173"/>
  <c r="AE67" i="173"/>
  <c r="Z67" i="173"/>
  <c r="Y67" i="173"/>
  <c r="T67" i="173"/>
  <c r="S67" i="173"/>
  <c r="N67" i="173"/>
  <c r="M67" i="173"/>
  <c r="H67" i="173"/>
  <c r="G67" i="173"/>
  <c r="B67" i="173"/>
  <c r="AF66" i="173"/>
  <c r="AE66" i="173"/>
  <c r="Z66" i="173"/>
  <c r="Y66" i="173"/>
  <c r="T66" i="173"/>
  <c r="S66" i="173"/>
  <c r="N66" i="173"/>
  <c r="M66" i="173"/>
  <c r="H66" i="173"/>
  <c r="G66" i="173"/>
  <c r="B66" i="173"/>
  <c r="AF65" i="173"/>
  <c r="AE65" i="173"/>
  <c r="Z65" i="173"/>
  <c r="Y65" i="173"/>
  <c r="T65" i="173"/>
  <c r="S65" i="173"/>
  <c r="N65" i="173"/>
  <c r="M65" i="173"/>
  <c r="G65" i="173"/>
  <c r="H65" i="173" s="1"/>
  <c r="B65" i="173"/>
  <c r="AF64" i="173"/>
  <c r="AE64" i="173"/>
  <c r="Z64" i="173"/>
  <c r="Y64" i="173"/>
  <c r="T64" i="173"/>
  <c r="S64" i="173"/>
  <c r="N64" i="173"/>
  <c r="M64" i="173"/>
  <c r="H64" i="173"/>
  <c r="G64" i="173"/>
  <c r="B64" i="173"/>
  <c r="AF63" i="173"/>
  <c r="AE63" i="173"/>
  <c r="Z63" i="173"/>
  <c r="Y63" i="173"/>
  <c r="T63" i="173"/>
  <c r="S63" i="173"/>
  <c r="N63" i="173"/>
  <c r="M63" i="173"/>
  <c r="G63" i="173"/>
  <c r="H63" i="173" s="1"/>
  <c r="B63" i="173"/>
  <c r="AF62" i="173"/>
  <c r="AE62" i="173"/>
  <c r="Z62" i="173"/>
  <c r="Y62" i="173"/>
  <c r="T62" i="173"/>
  <c r="S62" i="173"/>
  <c r="N62" i="173"/>
  <c r="M62" i="173"/>
  <c r="H62" i="173"/>
  <c r="G62" i="173"/>
  <c r="B62" i="173"/>
  <c r="AF61" i="173"/>
  <c r="AE61" i="173"/>
  <c r="Z61" i="173"/>
  <c r="Y61" i="173"/>
  <c r="T61" i="173"/>
  <c r="S61" i="173"/>
  <c r="N61" i="173"/>
  <c r="M61" i="173"/>
  <c r="G61" i="173"/>
  <c r="H61" i="173" s="1"/>
  <c r="B61" i="173"/>
  <c r="AF60" i="173"/>
  <c r="AE60" i="173"/>
  <c r="Z60" i="173"/>
  <c r="Y60" i="173"/>
  <c r="T60" i="173"/>
  <c r="S60" i="173"/>
  <c r="N60" i="173"/>
  <c r="M60" i="173"/>
  <c r="H60" i="173"/>
  <c r="G60" i="173"/>
  <c r="B60" i="173"/>
  <c r="AF59" i="173"/>
  <c r="AE59" i="173"/>
  <c r="Z59" i="173"/>
  <c r="Y59" i="173"/>
  <c r="T59" i="173"/>
  <c r="S59" i="173"/>
  <c r="N59" i="173"/>
  <c r="M59" i="173"/>
  <c r="G59" i="173"/>
  <c r="H59" i="173" s="1"/>
  <c r="B59" i="173"/>
  <c r="AF58" i="173"/>
  <c r="AE58" i="173"/>
  <c r="Z58" i="173"/>
  <c r="Y58" i="173"/>
  <c r="T58" i="173"/>
  <c r="S58" i="173"/>
  <c r="N58" i="173"/>
  <c r="M58" i="173"/>
  <c r="H58" i="173"/>
  <c r="G58" i="173"/>
  <c r="B58" i="173"/>
  <c r="AF57" i="173"/>
  <c r="AE57" i="173"/>
  <c r="Z57" i="173"/>
  <c r="Y57" i="173"/>
  <c r="T57" i="173"/>
  <c r="S57" i="173"/>
  <c r="N57" i="173"/>
  <c r="M57" i="173"/>
  <c r="G57" i="173"/>
  <c r="H57" i="173" s="1"/>
  <c r="B57" i="173"/>
  <c r="AF56" i="173"/>
  <c r="AE56" i="173"/>
  <c r="Z56" i="173"/>
  <c r="Y56" i="173"/>
  <c r="T56" i="173"/>
  <c r="S56" i="173"/>
  <c r="N56" i="173"/>
  <c r="M56" i="173"/>
  <c r="H56" i="173"/>
  <c r="G56" i="173"/>
  <c r="B56" i="173"/>
  <c r="AF55" i="173"/>
  <c r="AD55" i="173"/>
  <c r="AB55" i="173" s="1"/>
  <c r="Z55" i="173"/>
  <c r="X55" i="173"/>
  <c r="V55" i="173" s="1"/>
  <c r="T55" i="173"/>
  <c r="R55" i="173"/>
  <c r="P55" i="173" s="1"/>
  <c r="N55" i="173"/>
  <c r="L55" i="173"/>
  <c r="J55" i="173" s="1"/>
  <c r="B55" i="173"/>
  <c r="AB54" i="173"/>
  <c r="V54" i="173"/>
  <c r="P54" i="173"/>
  <c r="J54" i="173"/>
  <c r="D54" i="173"/>
  <c r="AF53" i="173"/>
  <c r="AE53" i="173"/>
  <c r="Z53" i="173"/>
  <c r="Y53" i="173"/>
  <c r="T53" i="173"/>
  <c r="S53" i="173"/>
  <c r="N53" i="173"/>
  <c r="M53" i="173"/>
  <c r="G53" i="173"/>
  <c r="H53" i="173" s="1"/>
  <c r="B53" i="173"/>
  <c r="AF52" i="173"/>
  <c r="AE52" i="173"/>
  <c r="Z52" i="173"/>
  <c r="Y52" i="173"/>
  <c r="T52" i="173"/>
  <c r="S52" i="173"/>
  <c r="N52" i="173"/>
  <c r="M52" i="173"/>
  <c r="H52" i="173"/>
  <c r="G52" i="173"/>
  <c r="B52" i="173"/>
  <c r="AF51" i="173"/>
  <c r="AE51" i="173"/>
  <c r="Z51" i="173"/>
  <c r="Y51" i="173"/>
  <c r="T51" i="173"/>
  <c r="S51" i="173"/>
  <c r="N51" i="173"/>
  <c r="M51" i="173"/>
  <c r="G51" i="173"/>
  <c r="H51" i="173" s="1"/>
  <c r="B51" i="173"/>
  <c r="AF50" i="173"/>
  <c r="AE50" i="173"/>
  <c r="Z50" i="173"/>
  <c r="Y50" i="173"/>
  <c r="T50" i="173"/>
  <c r="S50" i="173"/>
  <c r="N50" i="173"/>
  <c r="M50" i="173"/>
  <c r="H50" i="173"/>
  <c r="G50" i="173"/>
  <c r="B50" i="173"/>
  <c r="AF49" i="173"/>
  <c r="AE49" i="173"/>
  <c r="Z49" i="173"/>
  <c r="Y49" i="173"/>
  <c r="T49" i="173"/>
  <c r="S49" i="173"/>
  <c r="N49" i="173"/>
  <c r="M49" i="173"/>
  <c r="G49" i="173"/>
  <c r="H49" i="173" s="1"/>
  <c r="B49" i="173"/>
  <c r="AF48" i="173"/>
  <c r="AE48" i="173"/>
  <c r="Z48" i="173"/>
  <c r="Y48" i="173"/>
  <c r="T48" i="173"/>
  <c r="S48" i="173"/>
  <c r="N48" i="173"/>
  <c r="M48" i="173"/>
  <c r="H48" i="173"/>
  <c r="G48" i="173"/>
  <c r="B48" i="173"/>
  <c r="AF47" i="173"/>
  <c r="AE47" i="173"/>
  <c r="Z47" i="173"/>
  <c r="Y47" i="173"/>
  <c r="T47" i="173"/>
  <c r="S47" i="173"/>
  <c r="N47" i="173"/>
  <c r="M47" i="173"/>
  <c r="G47" i="173"/>
  <c r="H47" i="173" s="1"/>
  <c r="B47" i="173"/>
  <c r="AF46" i="173"/>
  <c r="AE46" i="173"/>
  <c r="Z46" i="173"/>
  <c r="Y46" i="173"/>
  <c r="T46" i="173"/>
  <c r="S46" i="173"/>
  <c r="N46" i="173"/>
  <c r="M46" i="173"/>
  <c r="H46" i="173"/>
  <c r="G46" i="173"/>
  <c r="B46" i="173"/>
  <c r="AF45" i="173"/>
  <c r="AE45" i="173"/>
  <c r="Z45" i="173"/>
  <c r="Y45" i="173"/>
  <c r="T45" i="173"/>
  <c r="S45" i="173"/>
  <c r="N45" i="173"/>
  <c r="M45" i="173"/>
  <c r="G45" i="173"/>
  <c r="H45" i="173" s="1"/>
  <c r="B45" i="173"/>
  <c r="AF44" i="173"/>
  <c r="AE44" i="173"/>
  <c r="Z44" i="173"/>
  <c r="Y44" i="173"/>
  <c r="T44" i="173"/>
  <c r="S44" i="173"/>
  <c r="N44" i="173"/>
  <c r="M44" i="173"/>
  <c r="H44" i="173"/>
  <c r="G44" i="173"/>
  <c r="B44" i="173"/>
  <c r="AF43" i="173"/>
  <c r="AE43" i="173"/>
  <c r="Z43" i="173"/>
  <c r="Y43" i="173"/>
  <c r="T43" i="173"/>
  <c r="S43" i="173"/>
  <c r="N43" i="173"/>
  <c r="M43" i="173"/>
  <c r="G43" i="173"/>
  <c r="H43" i="173" s="1"/>
  <c r="B43" i="173"/>
  <c r="AF42" i="173"/>
  <c r="AE42" i="173"/>
  <c r="Z42" i="173"/>
  <c r="Y42" i="173"/>
  <c r="T42" i="173"/>
  <c r="S42" i="173"/>
  <c r="N42" i="173"/>
  <c r="M42" i="173"/>
  <c r="H42" i="173"/>
  <c r="G42" i="173"/>
  <c r="B42" i="173"/>
  <c r="AF41" i="173"/>
  <c r="AE41" i="173"/>
  <c r="Z41" i="173"/>
  <c r="Y41" i="173"/>
  <c r="T41" i="173"/>
  <c r="S41" i="173"/>
  <c r="N41" i="173"/>
  <c r="M41" i="173"/>
  <c r="G41" i="173"/>
  <c r="H41" i="173" s="1"/>
  <c r="B41" i="173"/>
  <c r="AF40" i="173"/>
  <c r="AE40" i="173"/>
  <c r="Z40" i="173"/>
  <c r="Y40" i="173"/>
  <c r="T40" i="173"/>
  <c r="S40" i="173"/>
  <c r="N40" i="173"/>
  <c r="M40" i="173"/>
  <c r="H40" i="173"/>
  <c r="G40" i="173"/>
  <c r="B40" i="173"/>
  <c r="AF39" i="173"/>
  <c r="AE39" i="173"/>
  <c r="Z39" i="173"/>
  <c r="Y39" i="173"/>
  <c r="T39" i="173"/>
  <c r="S39" i="173"/>
  <c r="N39" i="173"/>
  <c r="M39" i="173"/>
  <c r="G39" i="173"/>
  <c r="B39" i="173"/>
  <c r="AF38" i="173"/>
  <c r="AD38" i="173"/>
  <c r="AB38" i="173" s="1"/>
  <c r="Z38" i="173"/>
  <c r="X38" i="173"/>
  <c r="V38" i="173" s="1"/>
  <c r="T38" i="173"/>
  <c r="R38" i="173"/>
  <c r="P38" i="173" s="1"/>
  <c r="N38" i="173"/>
  <c r="L38" i="173"/>
  <c r="J38" i="173" s="1"/>
  <c r="B38" i="173"/>
  <c r="AB37" i="173"/>
  <c r="V37" i="173"/>
  <c r="P37" i="173"/>
  <c r="J37" i="173"/>
  <c r="D37" i="173"/>
  <c r="AF36" i="173"/>
  <c r="AE36" i="173"/>
  <c r="Z36" i="173"/>
  <c r="Y36" i="173"/>
  <c r="T36" i="173"/>
  <c r="S36" i="173"/>
  <c r="N36" i="173"/>
  <c r="M36" i="173"/>
  <c r="H36" i="173"/>
  <c r="G36" i="173"/>
  <c r="B36" i="173"/>
  <c r="AF35" i="173"/>
  <c r="AE35" i="173"/>
  <c r="Z35" i="173"/>
  <c r="Y35" i="173"/>
  <c r="T35" i="173"/>
  <c r="S35" i="173"/>
  <c r="N35" i="173"/>
  <c r="M35" i="173"/>
  <c r="G35" i="173"/>
  <c r="H35" i="173" s="1"/>
  <c r="B35" i="173"/>
  <c r="AF34" i="173"/>
  <c r="AE34" i="173"/>
  <c r="Z34" i="173"/>
  <c r="Y34" i="173"/>
  <c r="T34" i="173"/>
  <c r="S34" i="173"/>
  <c r="N34" i="173"/>
  <c r="M34" i="173"/>
  <c r="H34" i="173"/>
  <c r="G34" i="173"/>
  <c r="B34" i="173"/>
  <c r="AF33" i="173"/>
  <c r="AE33" i="173"/>
  <c r="Z33" i="173"/>
  <c r="Y33" i="173"/>
  <c r="T33" i="173"/>
  <c r="S33" i="173"/>
  <c r="N33" i="173"/>
  <c r="M33" i="173"/>
  <c r="G33" i="173"/>
  <c r="H33" i="173" s="1"/>
  <c r="B33" i="173"/>
  <c r="AF32" i="173"/>
  <c r="AE32" i="173"/>
  <c r="Z32" i="173"/>
  <c r="Y32" i="173"/>
  <c r="T32" i="173"/>
  <c r="S32" i="173"/>
  <c r="N32" i="173"/>
  <c r="M32" i="173"/>
  <c r="H32" i="173"/>
  <c r="G32" i="173"/>
  <c r="B32" i="173"/>
  <c r="AF31" i="173"/>
  <c r="AE31" i="173"/>
  <c r="Z31" i="173"/>
  <c r="Y31" i="173"/>
  <c r="T31" i="173"/>
  <c r="S31" i="173"/>
  <c r="N31" i="173"/>
  <c r="M31" i="173"/>
  <c r="G31" i="173"/>
  <c r="H31" i="173" s="1"/>
  <c r="B31" i="173"/>
  <c r="AF30" i="173"/>
  <c r="AE30" i="173"/>
  <c r="Z30" i="173"/>
  <c r="Y30" i="173"/>
  <c r="T30" i="173"/>
  <c r="S30" i="173"/>
  <c r="N30" i="173"/>
  <c r="M30" i="173"/>
  <c r="H30" i="173"/>
  <c r="G30" i="173"/>
  <c r="B30" i="173"/>
  <c r="AF29" i="173"/>
  <c r="AB29" i="173" s="1"/>
  <c r="AE29" i="173"/>
  <c r="Z29" i="173"/>
  <c r="Y29" i="173"/>
  <c r="T29" i="173"/>
  <c r="S29" i="173"/>
  <c r="N29" i="173"/>
  <c r="M29" i="173"/>
  <c r="G29" i="173"/>
  <c r="H29" i="173" s="1"/>
  <c r="B29" i="173"/>
  <c r="AF28" i="173"/>
  <c r="AE28" i="173"/>
  <c r="Z28" i="173"/>
  <c r="Y28" i="173"/>
  <c r="T28" i="173"/>
  <c r="S28" i="173"/>
  <c r="N28" i="173"/>
  <c r="M28" i="173"/>
  <c r="H28" i="173"/>
  <c r="G28" i="173"/>
  <c r="B28" i="173"/>
  <c r="AF27" i="173"/>
  <c r="AE27" i="173"/>
  <c r="Z27" i="173"/>
  <c r="Y27" i="173"/>
  <c r="T27" i="173"/>
  <c r="S27" i="173"/>
  <c r="N27" i="173"/>
  <c r="M27" i="173"/>
  <c r="G27" i="173"/>
  <c r="H27" i="173" s="1"/>
  <c r="B27" i="173"/>
  <c r="AF26" i="173"/>
  <c r="AE26" i="173"/>
  <c r="Z26" i="173"/>
  <c r="Y26" i="173"/>
  <c r="T26" i="173"/>
  <c r="S26" i="173"/>
  <c r="N26" i="173"/>
  <c r="M26" i="173"/>
  <c r="H26" i="173"/>
  <c r="G26" i="173"/>
  <c r="B26" i="173"/>
  <c r="AF25" i="173"/>
  <c r="AE25" i="173"/>
  <c r="Z25" i="173"/>
  <c r="Y25" i="173"/>
  <c r="T25" i="173"/>
  <c r="S25" i="173"/>
  <c r="N25" i="173"/>
  <c r="M25" i="173"/>
  <c r="G25" i="173"/>
  <c r="H25" i="173" s="1"/>
  <c r="B25" i="173"/>
  <c r="AF24" i="173"/>
  <c r="AE24" i="173"/>
  <c r="Z24" i="173"/>
  <c r="Y24" i="173"/>
  <c r="T24" i="173"/>
  <c r="S24" i="173"/>
  <c r="N24" i="173"/>
  <c r="M24" i="173"/>
  <c r="H24" i="173"/>
  <c r="G24" i="173"/>
  <c r="B24" i="173"/>
  <c r="AF23" i="173"/>
  <c r="AE23" i="173"/>
  <c r="Z23" i="173"/>
  <c r="Y23" i="173"/>
  <c r="T23" i="173"/>
  <c r="S23" i="173"/>
  <c r="N23" i="173"/>
  <c r="M23" i="173"/>
  <c r="G23" i="173"/>
  <c r="H23" i="173" s="1"/>
  <c r="B23" i="173"/>
  <c r="AF22" i="173"/>
  <c r="AE22" i="173"/>
  <c r="Z22" i="173"/>
  <c r="Y22" i="173"/>
  <c r="T22" i="173"/>
  <c r="S22" i="173"/>
  <c r="N22" i="173"/>
  <c r="M22" i="173"/>
  <c r="H22" i="173"/>
  <c r="G22" i="173"/>
  <c r="B22" i="173"/>
  <c r="AF21" i="173"/>
  <c r="AD21" i="173"/>
  <c r="AB21" i="173" s="1"/>
  <c r="Z21" i="173"/>
  <c r="X21" i="173"/>
  <c r="V21" i="173" s="1"/>
  <c r="T21" i="173"/>
  <c r="R21" i="173"/>
  <c r="P21" i="173" s="1"/>
  <c r="N21" i="173"/>
  <c r="L21" i="173"/>
  <c r="J21" i="173" s="1"/>
  <c r="B21" i="173"/>
  <c r="B9" i="173"/>
  <c r="G197" i="173" s="1"/>
  <c r="B197" i="172"/>
  <c r="AD187" i="172"/>
  <c r="BV40" i="4" s="1"/>
  <c r="X187" i="172"/>
  <c r="BU40" i="4" s="1"/>
  <c r="R187" i="172"/>
  <c r="BT40" i="4" s="1"/>
  <c r="L187" i="172"/>
  <c r="BS40" i="4" s="1"/>
  <c r="AF184" i="172"/>
  <c r="AE184" i="172"/>
  <c r="Z184" i="172"/>
  <c r="Y184" i="172"/>
  <c r="T184" i="172"/>
  <c r="S184" i="172"/>
  <c r="N184" i="172"/>
  <c r="M184" i="172"/>
  <c r="G184" i="172"/>
  <c r="H184" i="172" s="1"/>
  <c r="D184" i="172" s="1"/>
  <c r="B184" i="172"/>
  <c r="AF183" i="172"/>
  <c r="AE183" i="172"/>
  <c r="Z183" i="172"/>
  <c r="Y183" i="172"/>
  <c r="T183" i="172"/>
  <c r="S183" i="172"/>
  <c r="N183" i="172"/>
  <c r="M183" i="172"/>
  <c r="G183" i="172"/>
  <c r="H183" i="172" s="1"/>
  <c r="B183" i="172"/>
  <c r="AF182" i="172"/>
  <c r="AE182" i="172"/>
  <c r="Z182" i="172"/>
  <c r="Y182" i="172"/>
  <c r="T182" i="172"/>
  <c r="S182" i="172"/>
  <c r="N182" i="172"/>
  <c r="M182" i="172"/>
  <c r="G182" i="172"/>
  <c r="H182" i="172" s="1"/>
  <c r="D182" i="172" s="1"/>
  <c r="B182" i="172"/>
  <c r="AF181" i="172"/>
  <c r="AE181" i="172"/>
  <c r="Z181" i="172"/>
  <c r="Y181" i="172"/>
  <c r="T181" i="172"/>
  <c r="S181" i="172"/>
  <c r="N181" i="172"/>
  <c r="M181" i="172"/>
  <c r="G181" i="172"/>
  <c r="H181" i="172" s="1"/>
  <c r="B181" i="172"/>
  <c r="AF180" i="172"/>
  <c r="AE180" i="172"/>
  <c r="Z180" i="172"/>
  <c r="Y180" i="172"/>
  <c r="T180" i="172"/>
  <c r="S180" i="172"/>
  <c r="N180" i="172"/>
  <c r="M180" i="172"/>
  <c r="G180" i="172"/>
  <c r="H180" i="172" s="1"/>
  <c r="D180" i="172" s="1"/>
  <c r="B180" i="172"/>
  <c r="AF179" i="172"/>
  <c r="AE179" i="172"/>
  <c r="Z179" i="172"/>
  <c r="Y179" i="172"/>
  <c r="T179" i="172"/>
  <c r="S179" i="172"/>
  <c r="N179" i="172"/>
  <c r="M179" i="172"/>
  <c r="G179" i="172"/>
  <c r="H179" i="172" s="1"/>
  <c r="B179" i="172"/>
  <c r="AF178" i="172"/>
  <c r="AE178" i="172"/>
  <c r="Z178" i="172"/>
  <c r="Y178" i="172"/>
  <c r="T178" i="172"/>
  <c r="S178" i="172"/>
  <c r="N178" i="172"/>
  <c r="M178" i="172"/>
  <c r="G178" i="172"/>
  <c r="H178" i="172" s="1"/>
  <c r="B178" i="172"/>
  <c r="AF177" i="172"/>
  <c r="AE177" i="172"/>
  <c r="Z177" i="172"/>
  <c r="Y177" i="172"/>
  <c r="T177" i="172"/>
  <c r="S177" i="172"/>
  <c r="N177" i="172"/>
  <c r="M177" i="172"/>
  <c r="G177" i="172"/>
  <c r="H177" i="172" s="1"/>
  <c r="B177" i="172"/>
  <c r="AF176" i="172"/>
  <c r="AE176" i="172"/>
  <c r="Z176" i="172"/>
  <c r="Y176" i="172"/>
  <c r="T176" i="172"/>
  <c r="S176" i="172"/>
  <c r="N176" i="172"/>
  <c r="M176" i="172"/>
  <c r="G176" i="172"/>
  <c r="H176" i="172" s="1"/>
  <c r="D176" i="172" s="1"/>
  <c r="B176" i="172"/>
  <c r="AF175" i="172"/>
  <c r="AE175" i="172"/>
  <c r="Z175" i="172"/>
  <c r="Y175" i="172"/>
  <c r="T175" i="172"/>
  <c r="S175" i="172"/>
  <c r="N175" i="172"/>
  <c r="M175" i="172"/>
  <c r="G175" i="172"/>
  <c r="H175" i="172" s="1"/>
  <c r="B175" i="172"/>
  <c r="AF174" i="172"/>
  <c r="AE174" i="172"/>
  <c r="Z174" i="172"/>
  <c r="Y174" i="172"/>
  <c r="T174" i="172"/>
  <c r="S174" i="172"/>
  <c r="N174" i="172"/>
  <c r="M174" i="172"/>
  <c r="G174" i="172"/>
  <c r="H174" i="172" s="1"/>
  <c r="D174" i="172" s="1"/>
  <c r="B174" i="172"/>
  <c r="AF173" i="172"/>
  <c r="AE173" i="172"/>
  <c r="Z173" i="172"/>
  <c r="Y173" i="172"/>
  <c r="T173" i="172"/>
  <c r="S173" i="172"/>
  <c r="N173" i="172"/>
  <c r="M173" i="172"/>
  <c r="G173" i="172"/>
  <c r="H173" i="172" s="1"/>
  <c r="B173" i="172"/>
  <c r="AF172" i="172"/>
  <c r="AE172" i="172"/>
  <c r="Z172" i="172"/>
  <c r="Y172" i="172"/>
  <c r="T172" i="172"/>
  <c r="S172" i="172"/>
  <c r="N172" i="172"/>
  <c r="M172" i="172"/>
  <c r="G172" i="172"/>
  <c r="H172" i="172" s="1"/>
  <c r="D172" i="172" s="1"/>
  <c r="B172" i="172"/>
  <c r="AF171" i="172"/>
  <c r="AE171" i="172"/>
  <c r="Z171" i="172"/>
  <c r="Y171" i="172"/>
  <c r="T171" i="172"/>
  <c r="S171" i="172"/>
  <c r="N171" i="172"/>
  <c r="M171" i="172"/>
  <c r="G171" i="172"/>
  <c r="B171" i="172"/>
  <c r="AF170" i="172"/>
  <c r="AE170" i="172"/>
  <c r="Z170" i="172"/>
  <c r="Y170" i="172"/>
  <c r="T170" i="172"/>
  <c r="S170" i="172"/>
  <c r="N170" i="172"/>
  <c r="M170" i="172"/>
  <c r="G170" i="172"/>
  <c r="H170" i="172" s="1"/>
  <c r="B170" i="172"/>
  <c r="AF169" i="172"/>
  <c r="AD169" i="172"/>
  <c r="AB169" i="172" s="1"/>
  <c r="Z169" i="172"/>
  <c r="X169" i="172"/>
  <c r="V169" i="172" s="1"/>
  <c r="T169" i="172"/>
  <c r="R169" i="172"/>
  <c r="P169" i="172" s="1"/>
  <c r="N169" i="172"/>
  <c r="L169" i="172"/>
  <c r="J169" i="172" s="1"/>
  <c r="B169" i="172"/>
  <c r="AB168" i="172"/>
  <c r="V168" i="172"/>
  <c r="P168" i="172"/>
  <c r="J168" i="172"/>
  <c r="D168" i="172"/>
  <c r="AF167" i="172"/>
  <c r="AE167" i="172"/>
  <c r="Z167" i="172"/>
  <c r="Y167" i="172"/>
  <c r="T167" i="172"/>
  <c r="S167" i="172"/>
  <c r="N167" i="172"/>
  <c r="M167" i="172"/>
  <c r="G167" i="172"/>
  <c r="H167" i="172" s="1"/>
  <c r="B167" i="172"/>
  <c r="AF166" i="172"/>
  <c r="AE166" i="172"/>
  <c r="Z166" i="172"/>
  <c r="Y166" i="172"/>
  <c r="T166" i="172"/>
  <c r="S166" i="172"/>
  <c r="N166" i="172"/>
  <c r="M166" i="172"/>
  <c r="H166" i="172"/>
  <c r="G166" i="172"/>
  <c r="B166" i="172"/>
  <c r="AF165" i="172"/>
  <c r="AE165" i="172"/>
  <c r="Z165" i="172"/>
  <c r="Y165" i="172"/>
  <c r="T165" i="172"/>
  <c r="S165" i="172"/>
  <c r="N165" i="172"/>
  <c r="M165" i="172"/>
  <c r="G165" i="172"/>
  <c r="H165" i="172" s="1"/>
  <c r="B165" i="172"/>
  <c r="AF164" i="172"/>
  <c r="AE164" i="172"/>
  <c r="Z164" i="172"/>
  <c r="Y164" i="172"/>
  <c r="T164" i="172"/>
  <c r="S164" i="172"/>
  <c r="N164" i="172"/>
  <c r="M164" i="172"/>
  <c r="H164" i="172"/>
  <c r="G164" i="172"/>
  <c r="B164" i="172"/>
  <c r="AF163" i="172"/>
  <c r="AE163" i="172"/>
  <c r="Z163" i="172"/>
  <c r="Y163" i="172"/>
  <c r="T163" i="172"/>
  <c r="S163" i="172"/>
  <c r="N163" i="172"/>
  <c r="M163" i="172"/>
  <c r="G163" i="172"/>
  <c r="H163" i="172" s="1"/>
  <c r="B163" i="172"/>
  <c r="AF162" i="172"/>
  <c r="AE162" i="172"/>
  <c r="Z162" i="172"/>
  <c r="Y162" i="172"/>
  <c r="T162" i="172"/>
  <c r="S162" i="172"/>
  <c r="N162" i="172"/>
  <c r="M162" i="172"/>
  <c r="H162" i="172"/>
  <c r="G162" i="172"/>
  <c r="B162" i="172"/>
  <c r="AF161" i="172"/>
  <c r="AE161" i="172"/>
  <c r="Z161" i="172"/>
  <c r="Y161" i="172"/>
  <c r="T161" i="172"/>
  <c r="S161" i="172"/>
  <c r="N161" i="172"/>
  <c r="M161" i="172"/>
  <c r="G161" i="172"/>
  <c r="H161" i="172" s="1"/>
  <c r="B161" i="172"/>
  <c r="AF160" i="172"/>
  <c r="AE160" i="172"/>
  <c r="Z160" i="172"/>
  <c r="Y160" i="172"/>
  <c r="T160" i="172"/>
  <c r="S160" i="172"/>
  <c r="N160" i="172"/>
  <c r="M160" i="172"/>
  <c r="H160" i="172"/>
  <c r="G160" i="172"/>
  <c r="B160" i="172"/>
  <c r="AF159" i="172"/>
  <c r="AE159" i="172"/>
  <c r="Z159" i="172"/>
  <c r="Y159" i="172"/>
  <c r="T159" i="172"/>
  <c r="S159" i="172"/>
  <c r="N159" i="172"/>
  <c r="M159" i="172"/>
  <c r="G159" i="172"/>
  <c r="H159" i="172" s="1"/>
  <c r="B159" i="172"/>
  <c r="AF158" i="172"/>
  <c r="AE158" i="172"/>
  <c r="Z158" i="172"/>
  <c r="Y158" i="172"/>
  <c r="T158" i="172"/>
  <c r="S158" i="172"/>
  <c r="N158" i="172"/>
  <c r="M158" i="172"/>
  <c r="H158" i="172"/>
  <c r="G158" i="172"/>
  <c r="B158" i="172"/>
  <c r="AF157" i="172"/>
  <c r="AE157" i="172"/>
  <c r="Z157" i="172"/>
  <c r="Y157" i="172"/>
  <c r="T157" i="172"/>
  <c r="S157" i="172"/>
  <c r="N157" i="172"/>
  <c r="M157" i="172"/>
  <c r="G157" i="172"/>
  <c r="H157" i="172" s="1"/>
  <c r="B157" i="172"/>
  <c r="AF156" i="172"/>
  <c r="AE156" i="172"/>
  <c r="Z156" i="172"/>
  <c r="Y156" i="172"/>
  <c r="T156" i="172"/>
  <c r="S156" i="172"/>
  <c r="N156" i="172"/>
  <c r="M156" i="172"/>
  <c r="H156" i="172"/>
  <c r="G156" i="172"/>
  <c r="B156" i="172"/>
  <c r="AF155" i="172"/>
  <c r="AE155" i="172"/>
  <c r="Z155" i="172"/>
  <c r="Y155" i="172"/>
  <c r="T155" i="172"/>
  <c r="S155" i="172"/>
  <c r="N155" i="172"/>
  <c r="M155" i="172"/>
  <c r="G155" i="172"/>
  <c r="H155" i="172" s="1"/>
  <c r="B155" i="172"/>
  <c r="AF154" i="172"/>
  <c r="AE154" i="172"/>
  <c r="Z154" i="172"/>
  <c r="Y154" i="172"/>
  <c r="T154" i="172"/>
  <c r="S154" i="172"/>
  <c r="N154" i="172"/>
  <c r="M154" i="172"/>
  <c r="H154" i="172"/>
  <c r="G154" i="172"/>
  <c r="B154" i="172"/>
  <c r="AF153" i="172"/>
  <c r="AE153" i="172"/>
  <c r="Z153" i="172"/>
  <c r="Y153" i="172"/>
  <c r="T153" i="172"/>
  <c r="S153" i="172"/>
  <c r="N153" i="172"/>
  <c r="M153" i="172"/>
  <c r="G153" i="172"/>
  <c r="B153" i="172"/>
  <c r="AF152" i="172"/>
  <c r="AD152" i="172"/>
  <c r="AB152" i="172" s="1"/>
  <c r="Z152" i="172"/>
  <c r="X152" i="172"/>
  <c r="V152" i="172" s="1"/>
  <c r="T152" i="172"/>
  <c r="R152" i="172"/>
  <c r="P152" i="172" s="1"/>
  <c r="N152" i="172"/>
  <c r="L152" i="172"/>
  <c r="J152" i="172" s="1"/>
  <c r="B152" i="172"/>
  <c r="AB151" i="172"/>
  <c r="V151" i="172"/>
  <c r="P151" i="172"/>
  <c r="J151" i="172"/>
  <c r="D151" i="172"/>
  <c r="AF150" i="172"/>
  <c r="AE150" i="172"/>
  <c r="Z150" i="172"/>
  <c r="Y150" i="172"/>
  <c r="T150" i="172"/>
  <c r="S150" i="172"/>
  <c r="N150" i="172"/>
  <c r="M150" i="172"/>
  <c r="H150" i="172"/>
  <c r="G150" i="172"/>
  <c r="B150" i="172"/>
  <c r="AF149" i="172"/>
  <c r="AE149" i="172"/>
  <c r="Z149" i="172"/>
  <c r="Y149" i="172"/>
  <c r="T149" i="172"/>
  <c r="S149" i="172"/>
  <c r="N149" i="172"/>
  <c r="M149" i="172"/>
  <c r="G149" i="172"/>
  <c r="H149" i="172" s="1"/>
  <c r="B149" i="172"/>
  <c r="AF148" i="172"/>
  <c r="AE148" i="172"/>
  <c r="Z148" i="172"/>
  <c r="Y148" i="172"/>
  <c r="T148" i="172"/>
  <c r="S148" i="172"/>
  <c r="N148" i="172"/>
  <c r="M148" i="172"/>
  <c r="H148" i="172"/>
  <c r="G148" i="172"/>
  <c r="B148" i="172"/>
  <c r="AF147" i="172"/>
  <c r="AE147" i="172"/>
  <c r="Z147" i="172"/>
  <c r="Y147" i="172"/>
  <c r="T147" i="172"/>
  <c r="S147" i="172"/>
  <c r="N147" i="172"/>
  <c r="M147" i="172"/>
  <c r="H147" i="172"/>
  <c r="G147" i="172"/>
  <c r="B147" i="172"/>
  <c r="AF146" i="172"/>
  <c r="AE146" i="172"/>
  <c r="Z146" i="172"/>
  <c r="Y146" i="172"/>
  <c r="T146" i="172"/>
  <c r="S146" i="172"/>
  <c r="N146" i="172"/>
  <c r="M146" i="172"/>
  <c r="H146" i="172"/>
  <c r="G146" i="172"/>
  <c r="B146" i="172"/>
  <c r="AF145" i="172"/>
  <c r="AE145" i="172"/>
  <c r="Z145" i="172"/>
  <c r="Y145" i="172"/>
  <c r="T145" i="172"/>
  <c r="S145" i="172"/>
  <c r="N145" i="172"/>
  <c r="M145" i="172"/>
  <c r="G145" i="172"/>
  <c r="H145" i="172" s="1"/>
  <c r="B145" i="172"/>
  <c r="AF144" i="172"/>
  <c r="AE144" i="172"/>
  <c r="Z144" i="172"/>
  <c r="Y144" i="172"/>
  <c r="T144" i="172"/>
  <c r="S144" i="172"/>
  <c r="N144" i="172"/>
  <c r="M144" i="172"/>
  <c r="G144" i="172"/>
  <c r="H144" i="172" s="1"/>
  <c r="B144" i="172"/>
  <c r="AF143" i="172"/>
  <c r="AE143" i="172"/>
  <c r="Z143" i="172"/>
  <c r="Y143" i="172"/>
  <c r="T143" i="172"/>
  <c r="S143" i="172"/>
  <c r="N143" i="172"/>
  <c r="M143" i="172"/>
  <c r="G143" i="172"/>
  <c r="H143" i="172" s="1"/>
  <c r="B143" i="172"/>
  <c r="AF142" i="172"/>
  <c r="AE142" i="172"/>
  <c r="Z142" i="172"/>
  <c r="Y142" i="172"/>
  <c r="T142" i="172"/>
  <c r="S142" i="172"/>
  <c r="N142" i="172"/>
  <c r="M142" i="172"/>
  <c r="G142" i="172"/>
  <c r="H142" i="172" s="1"/>
  <c r="D142" i="172" s="1"/>
  <c r="B142" i="172"/>
  <c r="AF141" i="172"/>
  <c r="AE141" i="172"/>
  <c r="Z141" i="172"/>
  <c r="Y141" i="172"/>
  <c r="T141" i="172"/>
  <c r="S141" i="172"/>
  <c r="N141" i="172"/>
  <c r="M141" i="172"/>
  <c r="G141" i="172"/>
  <c r="H141" i="172" s="1"/>
  <c r="B141" i="172"/>
  <c r="AF140" i="172"/>
  <c r="AE140" i="172"/>
  <c r="Z140" i="172"/>
  <c r="Y140" i="172"/>
  <c r="T140" i="172"/>
  <c r="S140" i="172"/>
  <c r="N140" i="172"/>
  <c r="M140" i="172"/>
  <c r="G140" i="172"/>
  <c r="H140" i="172" s="1"/>
  <c r="B140" i="172"/>
  <c r="AF139" i="172"/>
  <c r="AE139" i="172"/>
  <c r="Z139" i="172"/>
  <c r="Y139" i="172"/>
  <c r="T139" i="172"/>
  <c r="S139" i="172"/>
  <c r="N139" i="172"/>
  <c r="M139" i="172"/>
  <c r="G139" i="172"/>
  <c r="H139" i="172" s="1"/>
  <c r="B139" i="172"/>
  <c r="AF138" i="172"/>
  <c r="AE138" i="172"/>
  <c r="Z138" i="172"/>
  <c r="Y138" i="172"/>
  <c r="T138" i="172"/>
  <c r="S138" i="172"/>
  <c r="N138" i="172"/>
  <c r="M138" i="172"/>
  <c r="G138" i="172"/>
  <c r="H138" i="172" s="1"/>
  <c r="D138" i="172" s="1"/>
  <c r="B138" i="172"/>
  <c r="AF137" i="172"/>
  <c r="AE137" i="172"/>
  <c r="Z137" i="172"/>
  <c r="Y137" i="172"/>
  <c r="T137" i="172"/>
  <c r="S137" i="172"/>
  <c r="N137" i="172"/>
  <c r="M137" i="172"/>
  <c r="G137" i="172"/>
  <c r="B137" i="172"/>
  <c r="AF136" i="172"/>
  <c r="AE136" i="172"/>
  <c r="Z136" i="172"/>
  <c r="Y136" i="172"/>
  <c r="T136" i="172"/>
  <c r="S136" i="172"/>
  <c r="N136" i="172"/>
  <c r="M136" i="172"/>
  <c r="G136" i="172"/>
  <c r="H136" i="172" s="1"/>
  <c r="B136" i="172"/>
  <c r="AF135" i="172"/>
  <c r="AD135" i="172"/>
  <c r="AB135" i="172" s="1"/>
  <c r="Z135" i="172"/>
  <c r="X135" i="172"/>
  <c r="V135" i="172" s="1"/>
  <c r="T135" i="172"/>
  <c r="R135" i="172"/>
  <c r="P135" i="172" s="1"/>
  <c r="N135" i="172"/>
  <c r="L135" i="172"/>
  <c r="J135" i="172" s="1"/>
  <c r="B135" i="172"/>
  <c r="AB134" i="172"/>
  <c r="V134" i="172"/>
  <c r="P134" i="172"/>
  <c r="J134" i="172"/>
  <c r="D134" i="172"/>
  <c r="AF133" i="172"/>
  <c r="AE133" i="172"/>
  <c r="Z133" i="172"/>
  <c r="Y133" i="172"/>
  <c r="T133" i="172"/>
  <c r="S133" i="172"/>
  <c r="N133" i="172"/>
  <c r="M133" i="172"/>
  <c r="G133" i="172"/>
  <c r="H133" i="172" s="1"/>
  <c r="B133" i="172"/>
  <c r="AF132" i="172"/>
  <c r="AE132" i="172"/>
  <c r="Z132" i="172"/>
  <c r="Y132" i="172"/>
  <c r="T132" i="172"/>
  <c r="S132" i="172"/>
  <c r="N132" i="172"/>
  <c r="M132" i="172"/>
  <c r="G132" i="172"/>
  <c r="H132" i="172" s="1"/>
  <c r="D132" i="172" s="1"/>
  <c r="B132" i="172"/>
  <c r="AF131" i="172"/>
  <c r="AE131" i="172"/>
  <c r="Z131" i="172"/>
  <c r="Y131" i="172"/>
  <c r="T131" i="172"/>
  <c r="S131" i="172"/>
  <c r="N131" i="172"/>
  <c r="M131" i="172"/>
  <c r="G131" i="172"/>
  <c r="H131" i="172" s="1"/>
  <c r="B131" i="172"/>
  <c r="AF130" i="172"/>
  <c r="AE130" i="172"/>
  <c r="Z130" i="172"/>
  <c r="Y130" i="172"/>
  <c r="T130" i="172"/>
  <c r="S130" i="172"/>
  <c r="N130" i="172"/>
  <c r="M130" i="172"/>
  <c r="G130" i="172"/>
  <c r="H130" i="172" s="1"/>
  <c r="D130" i="172" s="1"/>
  <c r="B130" i="172"/>
  <c r="AF129" i="172"/>
  <c r="AE129" i="172"/>
  <c r="Z129" i="172"/>
  <c r="Y129" i="172"/>
  <c r="T129" i="172"/>
  <c r="S129" i="172"/>
  <c r="N129" i="172"/>
  <c r="M129" i="172"/>
  <c r="G129" i="172"/>
  <c r="H129" i="172" s="1"/>
  <c r="B129" i="172"/>
  <c r="AF128" i="172"/>
  <c r="AE128" i="172"/>
  <c r="Z128" i="172"/>
  <c r="Y128" i="172"/>
  <c r="T128" i="172"/>
  <c r="S128" i="172"/>
  <c r="N128" i="172"/>
  <c r="M128" i="172"/>
  <c r="G128" i="172"/>
  <c r="H128" i="172" s="1"/>
  <c r="B128" i="172"/>
  <c r="AF127" i="172"/>
  <c r="AE127" i="172"/>
  <c r="Z127" i="172"/>
  <c r="Y127" i="172"/>
  <c r="T127" i="172"/>
  <c r="S127" i="172"/>
  <c r="N127" i="172"/>
  <c r="M127" i="172"/>
  <c r="G127" i="172"/>
  <c r="H127" i="172" s="1"/>
  <c r="B127" i="172"/>
  <c r="AF126" i="172"/>
  <c r="AE126" i="172"/>
  <c r="Z126" i="172"/>
  <c r="Y126" i="172"/>
  <c r="T126" i="172"/>
  <c r="S126" i="172"/>
  <c r="N126" i="172"/>
  <c r="M126" i="172"/>
  <c r="G126" i="172"/>
  <c r="H126" i="172" s="1"/>
  <c r="D126" i="172" s="1"/>
  <c r="B126" i="172"/>
  <c r="AF125" i="172"/>
  <c r="AE125" i="172"/>
  <c r="Z125" i="172"/>
  <c r="Y125" i="172"/>
  <c r="T125" i="172"/>
  <c r="S125" i="172"/>
  <c r="N125" i="172"/>
  <c r="M125" i="172"/>
  <c r="G125" i="172"/>
  <c r="H125" i="172" s="1"/>
  <c r="B125" i="172"/>
  <c r="AF124" i="172"/>
  <c r="AE124" i="172"/>
  <c r="Z124" i="172"/>
  <c r="Y124" i="172"/>
  <c r="T124" i="172"/>
  <c r="S124" i="172"/>
  <c r="N124" i="172"/>
  <c r="M124" i="172"/>
  <c r="G124" i="172"/>
  <c r="H124" i="172" s="1"/>
  <c r="D124" i="172" s="1"/>
  <c r="B124" i="172"/>
  <c r="AF123" i="172"/>
  <c r="AE123" i="172"/>
  <c r="Z123" i="172"/>
  <c r="Y123" i="172"/>
  <c r="T123" i="172"/>
  <c r="S123" i="172"/>
  <c r="N123" i="172"/>
  <c r="M123" i="172"/>
  <c r="G123" i="172"/>
  <c r="H123" i="172" s="1"/>
  <c r="B123" i="172"/>
  <c r="AF122" i="172"/>
  <c r="AE122" i="172"/>
  <c r="Z122" i="172"/>
  <c r="Y122" i="172"/>
  <c r="T122" i="172"/>
  <c r="S122" i="172"/>
  <c r="N122" i="172"/>
  <c r="M122" i="172"/>
  <c r="G122" i="172"/>
  <c r="H122" i="172" s="1"/>
  <c r="D122" i="172" s="1"/>
  <c r="B122" i="172"/>
  <c r="AF121" i="172"/>
  <c r="AE121" i="172"/>
  <c r="Z121" i="172"/>
  <c r="Y121" i="172"/>
  <c r="T121" i="172"/>
  <c r="S121" i="172"/>
  <c r="N121" i="172"/>
  <c r="M121" i="172"/>
  <c r="G121" i="172"/>
  <c r="H121" i="172" s="1"/>
  <c r="B121" i="172"/>
  <c r="AF120" i="172"/>
  <c r="AE120" i="172"/>
  <c r="Z120" i="172"/>
  <c r="Y120" i="172"/>
  <c r="T120" i="172"/>
  <c r="S120" i="172"/>
  <c r="N120" i="172"/>
  <c r="M120" i="172"/>
  <c r="G120" i="172"/>
  <c r="H120" i="172" s="1"/>
  <c r="B120" i="172"/>
  <c r="AF119" i="172"/>
  <c r="AD119" i="172"/>
  <c r="AB119" i="172" s="1"/>
  <c r="Z119" i="172"/>
  <c r="X119" i="172"/>
  <c r="V119" i="172" s="1"/>
  <c r="T119" i="172"/>
  <c r="R119" i="172"/>
  <c r="P119" i="172" s="1"/>
  <c r="N119" i="172"/>
  <c r="L119" i="172"/>
  <c r="J119" i="172" s="1"/>
  <c r="B119" i="172"/>
  <c r="AB118" i="172"/>
  <c r="V118" i="172"/>
  <c r="P118" i="172"/>
  <c r="J118" i="172"/>
  <c r="D118" i="172"/>
  <c r="AI118" i="172" s="1"/>
  <c r="AF117" i="172"/>
  <c r="AE117" i="172"/>
  <c r="Z117" i="172"/>
  <c r="Y117" i="172"/>
  <c r="T117" i="172"/>
  <c r="S117" i="172"/>
  <c r="N117" i="172"/>
  <c r="M117" i="172"/>
  <c r="H117" i="172"/>
  <c r="G117" i="172"/>
  <c r="B117" i="172"/>
  <c r="AF116" i="172"/>
  <c r="AE116" i="172"/>
  <c r="Z116" i="172"/>
  <c r="Y116" i="172"/>
  <c r="T116" i="172"/>
  <c r="S116" i="172"/>
  <c r="N116" i="172"/>
  <c r="M116" i="172"/>
  <c r="H116" i="172"/>
  <c r="G116" i="172"/>
  <c r="B116" i="172"/>
  <c r="AF115" i="172"/>
  <c r="AE115" i="172"/>
  <c r="Z115" i="172"/>
  <c r="Y115" i="172"/>
  <c r="T115" i="172"/>
  <c r="S115" i="172"/>
  <c r="N115" i="172"/>
  <c r="M115" i="172"/>
  <c r="H115" i="172"/>
  <c r="G115" i="172"/>
  <c r="B115" i="172"/>
  <c r="AF114" i="172"/>
  <c r="AE114" i="172"/>
  <c r="Z114" i="172"/>
  <c r="Y114" i="172"/>
  <c r="T114" i="172"/>
  <c r="S114" i="172"/>
  <c r="N114" i="172"/>
  <c r="M114" i="172"/>
  <c r="H114" i="172"/>
  <c r="G114" i="172"/>
  <c r="B114" i="172"/>
  <c r="AF113" i="172"/>
  <c r="AE113" i="172"/>
  <c r="Z113" i="172"/>
  <c r="Y113" i="172"/>
  <c r="T113" i="172"/>
  <c r="S113" i="172"/>
  <c r="N113" i="172"/>
  <c r="M113" i="172"/>
  <c r="H113" i="172"/>
  <c r="G113" i="172"/>
  <c r="B113" i="172"/>
  <c r="AF112" i="172"/>
  <c r="AE112" i="172"/>
  <c r="Z112" i="172"/>
  <c r="Y112" i="172"/>
  <c r="T112" i="172"/>
  <c r="S112" i="172"/>
  <c r="N112" i="172"/>
  <c r="M112" i="172"/>
  <c r="H112" i="172"/>
  <c r="G112" i="172"/>
  <c r="B112" i="172"/>
  <c r="AF111" i="172"/>
  <c r="AE111" i="172"/>
  <c r="Z111" i="172"/>
  <c r="Y111" i="172"/>
  <c r="T111" i="172"/>
  <c r="S111" i="172"/>
  <c r="N111" i="172"/>
  <c r="M111" i="172"/>
  <c r="H111" i="172"/>
  <c r="G111" i="172"/>
  <c r="B111" i="172"/>
  <c r="AF110" i="172"/>
  <c r="AE110" i="172"/>
  <c r="Z110" i="172"/>
  <c r="Y110" i="172"/>
  <c r="T110" i="172"/>
  <c r="S110" i="172"/>
  <c r="N110" i="172"/>
  <c r="M110" i="172"/>
  <c r="H110" i="172"/>
  <c r="G110" i="172"/>
  <c r="B110" i="172"/>
  <c r="AF109" i="172"/>
  <c r="AE109" i="172"/>
  <c r="Z109" i="172"/>
  <c r="Y109" i="172"/>
  <c r="T109" i="172"/>
  <c r="S109" i="172"/>
  <c r="N109" i="172"/>
  <c r="M109" i="172"/>
  <c r="H109" i="172"/>
  <c r="G109" i="172"/>
  <c r="B109" i="172"/>
  <c r="AF108" i="172"/>
  <c r="AE108" i="172"/>
  <c r="Z108" i="172"/>
  <c r="Y108" i="172"/>
  <c r="T108" i="172"/>
  <c r="S108" i="172"/>
  <c r="N108" i="172"/>
  <c r="M108" i="172"/>
  <c r="H108" i="172"/>
  <c r="G108" i="172"/>
  <c r="B108" i="172"/>
  <c r="AF107" i="172"/>
  <c r="AE107" i="172"/>
  <c r="Z107" i="172"/>
  <c r="Y107" i="172"/>
  <c r="T107" i="172"/>
  <c r="S107" i="172"/>
  <c r="N107" i="172"/>
  <c r="M107" i="172"/>
  <c r="H107" i="172"/>
  <c r="G107" i="172"/>
  <c r="B107" i="172"/>
  <c r="AF106" i="172"/>
  <c r="AE106" i="172"/>
  <c r="Z106" i="172"/>
  <c r="Y106" i="172"/>
  <c r="T106" i="172"/>
  <c r="S106" i="172"/>
  <c r="N106" i="172"/>
  <c r="M106" i="172"/>
  <c r="H106" i="172"/>
  <c r="G106" i="172"/>
  <c r="B106" i="172"/>
  <c r="AF105" i="172"/>
  <c r="AE105" i="172"/>
  <c r="Z105" i="172"/>
  <c r="Y105" i="172"/>
  <c r="T105" i="172"/>
  <c r="S105" i="172"/>
  <c r="N105" i="172"/>
  <c r="M105" i="172"/>
  <c r="H105" i="172"/>
  <c r="G105" i="172"/>
  <c r="B105" i="172"/>
  <c r="AF104" i="172"/>
  <c r="AD104" i="172"/>
  <c r="AB104" i="172" s="1"/>
  <c r="Z104" i="172"/>
  <c r="X104" i="172"/>
  <c r="V104" i="172" s="1"/>
  <c r="T104" i="172"/>
  <c r="R104" i="172"/>
  <c r="P104" i="172" s="1"/>
  <c r="N104" i="172"/>
  <c r="L104" i="172"/>
  <c r="J104" i="172" s="1"/>
  <c r="B104" i="172"/>
  <c r="AB103" i="172"/>
  <c r="V103" i="172"/>
  <c r="P103" i="172"/>
  <c r="J103" i="172"/>
  <c r="D103" i="172"/>
  <c r="AF102" i="172"/>
  <c r="AE102" i="172"/>
  <c r="Z102" i="172"/>
  <c r="Y102" i="172"/>
  <c r="T102" i="172"/>
  <c r="S102" i="172"/>
  <c r="N102" i="172"/>
  <c r="M102" i="172"/>
  <c r="H102" i="172"/>
  <c r="G102" i="172"/>
  <c r="B102" i="172"/>
  <c r="AF101" i="172"/>
  <c r="AE101" i="172"/>
  <c r="Z101" i="172"/>
  <c r="Y101" i="172"/>
  <c r="T101" i="172"/>
  <c r="S101" i="172"/>
  <c r="N101" i="172"/>
  <c r="M101" i="172"/>
  <c r="H101" i="172"/>
  <c r="G101" i="172"/>
  <c r="B101" i="172"/>
  <c r="AF100" i="172"/>
  <c r="AE100" i="172"/>
  <c r="Z100" i="172"/>
  <c r="Y100" i="172"/>
  <c r="T100" i="172"/>
  <c r="S100" i="172"/>
  <c r="N100" i="172"/>
  <c r="M100" i="172"/>
  <c r="H100" i="172"/>
  <c r="G100" i="172"/>
  <c r="B100" i="172"/>
  <c r="AF99" i="172"/>
  <c r="AE99" i="172"/>
  <c r="Z99" i="172"/>
  <c r="Y99" i="172"/>
  <c r="T99" i="172"/>
  <c r="S99" i="172"/>
  <c r="N99" i="172"/>
  <c r="M99" i="172"/>
  <c r="H99" i="172"/>
  <c r="G99" i="172"/>
  <c r="B99" i="172"/>
  <c r="AF98" i="172"/>
  <c r="AE98" i="172"/>
  <c r="Z98" i="172"/>
  <c r="Y98" i="172"/>
  <c r="T98" i="172"/>
  <c r="S98" i="172"/>
  <c r="N98" i="172"/>
  <c r="M98" i="172"/>
  <c r="H98" i="172"/>
  <c r="G98" i="172"/>
  <c r="B98" i="172"/>
  <c r="AF97" i="172"/>
  <c r="AE97" i="172"/>
  <c r="Z97" i="172"/>
  <c r="Y97" i="172"/>
  <c r="T97" i="172"/>
  <c r="S97" i="172"/>
  <c r="N97" i="172"/>
  <c r="M97" i="172"/>
  <c r="H97" i="172"/>
  <c r="G97" i="172"/>
  <c r="B97" i="172"/>
  <c r="AF96" i="172"/>
  <c r="AE96" i="172"/>
  <c r="Z96" i="172"/>
  <c r="Y96" i="172"/>
  <c r="T96" i="172"/>
  <c r="S96" i="172"/>
  <c r="N96" i="172"/>
  <c r="M96" i="172"/>
  <c r="H96" i="172"/>
  <c r="G96" i="172"/>
  <c r="B96" i="172"/>
  <c r="AF95" i="172"/>
  <c r="AE95" i="172"/>
  <c r="Z95" i="172"/>
  <c r="Y95" i="172"/>
  <c r="T95" i="172"/>
  <c r="S95" i="172"/>
  <c r="N95" i="172"/>
  <c r="M95" i="172"/>
  <c r="H95" i="172"/>
  <c r="G95" i="172"/>
  <c r="B95" i="172"/>
  <c r="AF94" i="172"/>
  <c r="AE94" i="172"/>
  <c r="Z94" i="172"/>
  <c r="Y94" i="172"/>
  <c r="T94" i="172"/>
  <c r="S94" i="172"/>
  <c r="N94" i="172"/>
  <c r="M94" i="172"/>
  <c r="H94" i="172"/>
  <c r="G94" i="172"/>
  <c r="B94" i="172"/>
  <c r="AF93" i="172"/>
  <c r="AE93" i="172"/>
  <c r="Z93" i="172"/>
  <c r="Y93" i="172"/>
  <c r="T93" i="172"/>
  <c r="S93" i="172"/>
  <c r="N93" i="172"/>
  <c r="M93" i="172"/>
  <c r="H93" i="172"/>
  <c r="G93" i="172"/>
  <c r="B93" i="172"/>
  <c r="AF92" i="172"/>
  <c r="AE92" i="172"/>
  <c r="Z92" i="172"/>
  <c r="Y92" i="172"/>
  <c r="T92" i="172"/>
  <c r="S92" i="172"/>
  <c r="N92" i="172"/>
  <c r="M92" i="172"/>
  <c r="H92" i="172"/>
  <c r="G92" i="172"/>
  <c r="B92" i="172"/>
  <c r="AF91" i="172"/>
  <c r="AE91" i="172"/>
  <c r="Z91" i="172"/>
  <c r="Y91" i="172"/>
  <c r="T91" i="172"/>
  <c r="S91" i="172"/>
  <c r="N91" i="172"/>
  <c r="M91" i="172"/>
  <c r="H91" i="172"/>
  <c r="G91" i="172"/>
  <c r="B91" i="172"/>
  <c r="AF90" i="172"/>
  <c r="AE90" i="172"/>
  <c r="Z90" i="172"/>
  <c r="Y90" i="172"/>
  <c r="T90" i="172"/>
  <c r="S90" i="172"/>
  <c r="N90" i="172"/>
  <c r="M90" i="172"/>
  <c r="H90" i="172"/>
  <c r="G90" i="172"/>
  <c r="B90" i="172"/>
  <c r="AF89" i="172"/>
  <c r="AE89" i="172"/>
  <c r="Z89" i="172"/>
  <c r="Y89" i="172"/>
  <c r="T89" i="172"/>
  <c r="S89" i="172"/>
  <c r="N89" i="172"/>
  <c r="M89" i="172"/>
  <c r="H89" i="172"/>
  <c r="G89" i="172"/>
  <c r="B89" i="172"/>
  <c r="AF88" i="172"/>
  <c r="AE88" i="172"/>
  <c r="Z88" i="172"/>
  <c r="Y88" i="172"/>
  <c r="T88" i="172"/>
  <c r="S88" i="172"/>
  <c r="N88" i="172"/>
  <c r="M88" i="172"/>
  <c r="H88" i="172"/>
  <c r="G88" i="172"/>
  <c r="B88" i="172"/>
  <c r="AF87" i="172"/>
  <c r="AD87" i="172"/>
  <c r="AB87" i="172" s="1"/>
  <c r="Z87" i="172"/>
  <c r="X87" i="172"/>
  <c r="V87" i="172" s="1"/>
  <c r="T87" i="172"/>
  <c r="R87" i="172"/>
  <c r="P87" i="172" s="1"/>
  <c r="N87" i="172"/>
  <c r="L87" i="172"/>
  <c r="J87" i="172" s="1"/>
  <c r="B87" i="172"/>
  <c r="AB86" i="172"/>
  <c r="V86" i="172"/>
  <c r="P86" i="172"/>
  <c r="J86" i="172"/>
  <c r="D86" i="172"/>
  <c r="AF85" i="172"/>
  <c r="AE85" i="172"/>
  <c r="Z85" i="172"/>
  <c r="Y85" i="172"/>
  <c r="T85" i="172"/>
  <c r="S85" i="172"/>
  <c r="N85" i="172"/>
  <c r="M85" i="172"/>
  <c r="H85" i="172"/>
  <c r="G85" i="172"/>
  <c r="B85" i="172"/>
  <c r="AF84" i="172"/>
  <c r="AE84" i="172"/>
  <c r="Z84" i="172"/>
  <c r="Y84" i="172"/>
  <c r="T84" i="172"/>
  <c r="S84" i="172"/>
  <c r="N84" i="172"/>
  <c r="M84" i="172"/>
  <c r="H84" i="172"/>
  <c r="G84" i="172"/>
  <c r="B84" i="172"/>
  <c r="AF83" i="172"/>
  <c r="AE83" i="172"/>
  <c r="Z83" i="172"/>
  <c r="Y83" i="172"/>
  <c r="T83" i="172"/>
  <c r="S83" i="172"/>
  <c r="N83" i="172"/>
  <c r="M83" i="172"/>
  <c r="H83" i="172"/>
  <c r="G83" i="172"/>
  <c r="B83" i="172"/>
  <c r="AF82" i="172"/>
  <c r="AE82" i="172"/>
  <c r="Z82" i="172"/>
  <c r="Y82" i="172"/>
  <c r="T82" i="172"/>
  <c r="S82" i="172"/>
  <c r="N82" i="172"/>
  <c r="M82" i="172"/>
  <c r="H82" i="172"/>
  <c r="G82" i="172"/>
  <c r="B82" i="172"/>
  <c r="AF81" i="172"/>
  <c r="AE81" i="172"/>
  <c r="Z81" i="172"/>
  <c r="Y81" i="172"/>
  <c r="T81" i="172"/>
  <c r="S81" i="172"/>
  <c r="N81" i="172"/>
  <c r="M81" i="172"/>
  <c r="H81" i="172"/>
  <c r="G81" i="172"/>
  <c r="B81" i="172"/>
  <c r="AF80" i="172"/>
  <c r="AE80" i="172"/>
  <c r="Z80" i="172"/>
  <c r="Y80" i="172"/>
  <c r="T80" i="172"/>
  <c r="S80" i="172"/>
  <c r="N80" i="172"/>
  <c r="M80" i="172"/>
  <c r="H80" i="172"/>
  <c r="G80" i="172"/>
  <c r="B80" i="172"/>
  <c r="AF79" i="172"/>
  <c r="AE79" i="172"/>
  <c r="Z79" i="172"/>
  <c r="Y79" i="172"/>
  <c r="T79" i="172"/>
  <c r="S79" i="172"/>
  <c r="N79" i="172"/>
  <c r="M79" i="172"/>
  <c r="H79" i="172"/>
  <c r="G79" i="172"/>
  <c r="B79" i="172"/>
  <c r="AF78" i="172"/>
  <c r="AE78" i="172"/>
  <c r="Z78" i="172"/>
  <c r="Y78" i="172"/>
  <c r="T78" i="172"/>
  <c r="S78" i="172"/>
  <c r="N78" i="172"/>
  <c r="M78" i="172"/>
  <c r="H78" i="172"/>
  <c r="G78" i="172"/>
  <c r="B78" i="172"/>
  <c r="AF77" i="172"/>
  <c r="AE77" i="172"/>
  <c r="Z77" i="172"/>
  <c r="Y77" i="172"/>
  <c r="T77" i="172"/>
  <c r="S77" i="172"/>
  <c r="N77" i="172"/>
  <c r="M77" i="172"/>
  <c r="H77" i="172"/>
  <c r="G77" i="172"/>
  <c r="B77" i="172"/>
  <c r="AF76" i="172"/>
  <c r="AE76" i="172"/>
  <c r="Z76" i="172"/>
  <c r="Y76" i="172"/>
  <c r="V76" i="172" s="1"/>
  <c r="T76" i="172"/>
  <c r="S76" i="172"/>
  <c r="N76" i="172"/>
  <c r="M76" i="172"/>
  <c r="H76" i="172"/>
  <c r="G76" i="172"/>
  <c r="B76" i="172"/>
  <c r="AF75" i="172"/>
  <c r="AE75" i="172"/>
  <c r="Z75" i="172"/>
  <c r="Y75" i="172"/>
  <c r="T75" i="172"/>
  <c r="S75" i="172"/>
  <c r="N75" i="172"/>
  <c r="M75" i="172"/>
  <c r="H75" i="172"/>
  <c r="G75" i="172"/>
  <c r="B75" i="172"/>
  <c r="AF74" i="172"/>
  <c r="AE74" i="172"/>
  <c r="Z74" i="172"/>
  <c r="Y74" i="172"/>
  <c r="T74" i="172"/>
  <c r="S74" i="172"/>
  <c r="N74" i="172"/>
  <c r="M74" i="172"/>
  <c r="H74" i="172"/>
  <c r="G74" i="172"/>
  <c r="B74" i="172"/>
  <c r="AF73" i="172"/>
  <c r="AE73" i="172"/>
  <c r="Z73" i="172"/>
  <c r="Y73" i="172"/>
  <c r="T73" i="172"/>
  <c r="S73" i="172"/>
  <c r="N73" i="172"/>
  <c r="M73" i="172"/>
  <c r="H73" i="172"/>
  <c r="G73" i="172"/>
  <c r="B73" i="172"/>
  <c r="AF72" i="172"/>
  <c r="AE72" i="172"/>
  <c r="Z72" i="172"/>
  <c r="Y72" i="172"/>
  <c r="T72" i="172"/>
  <c r="S72" i="172"/>
  <c r="N72" i="172"/>
  <c r="M72" i="172"/>
  <c r="H72" i="172"/>
  <c r="G72" i="172"/>
  <c r="B72" i="172"/>
  <c r="AF71" i="172"/>
  <c r="AD71" i="172"/>
  <c r="AB71" i="172" s="1"/>
  <c r="Z71" i="172"/>
  <c r="X71" i="172"/>
  <c r="V71" i="172"/>
  <c r="T71" i="172"/>
  <c r="R71" i="172"/>
  <c r="P71" i="172" s="1"/>
  <c r="N71" i="172"/>
  <c r="L71" i="172"/>
  <c r="J71" i="172" s="1"/>
  <c r="B71" i="172"/>
  <c r="AB70" i="172"/>
  <c r="V70" i="172"/>
  <c r="P70" i="172"/>
  <c r="J70" i="172"/>
  <c r="D70" i="172"/>
  <c r="AF69" i="172"/>
  <c r="AE69" i="172"/>
  <c r="Z69" i="172"/>
  <c r="Y69" i="172"/>
  <c r="T69" i="172"/>
  <c r="S69" i="172"/>
  <c r="N69" i="172"/>
  <c r="M69" i="172"/>
  <c r="H69" i="172"/>
  <c r="G69" i="172"/>
  <c r="B69" i="172"/>
  <c r="AF68" i="172"/>
  <c r="AE68" i="172"/>
  <c r="Z68" i="172"/>
  <c r="Y68" i="172"/>
  <c r="T68" i="172"/>
  <c r="S68" i="172"/>
  <c r="N68" i="172"/>
  <c r="M68" i="172"/>
  <c r="H68" i="172"/>
  <c r="G68" i="172"/>
  <c r="B68" i="172"/>
  <c r="AF67" i="172"/>
  <c r="AE67" i="172"/>
  <c r="Z67" i="172"/>
  <c r="Y67" i="172"/>
  <c r="T67" i="172"/>
  <c r="S67" i="172"/>
  <c r="N67" i="172"/>
  <c r="M67" i="172"/>
  <c r="H67" i="172"/>
  <c r="G67" i="172"/>
  <c r="B67" i="172"/>
  <c r="AF66" i="172"/>
  <c r="AE66" i="172"/>
  <c r="Z66" i="172"/>
  <c r="Y66" i="172"/>
  <c r="T66" i="172"/>
  <c r="S66" i="172"/>
  <c r="N66" i="172"/>
  <c r="M66" i="172"/>
  <c r="H66" i="172"/>
  <c r="G66" i="172"/>
  <c r="B66" i="172"/>
  <c r="AF65" i="172"/>
  <c r="AE65" i="172"/>
  <c r="Z65" i="172"/>
  <c r="Y65" i="172"/>
  <c r="T65" i="172"/>
  <c r="S65" i="172"/>
  <c r="N65" i="172"/>
  <c r="M65" i="172"/>
  <c r="H65" i="172"/>
  <c r="G65" i="172"/>
  <c r="B65" i="172"/>
  <c r="AF64" i="172"/>
  <c r="AE64" i="172"/>
  <c r="Z64" i="172"/>
  <c r="Y64" i="172"/>
  <c r="T64" i="172"/>
  <c r="P64" i="172" s="1"/>
  <c r="S64" i="172"/>
  <c r="N64" i="172"/>
  <c r="M64" i="172"/>
  <c r="G64" i="172"/>
  <c r="H64" i="172" s="1"/>
  <c r="B64" i="172"/>
  <c r="AF63" i="172"/>
  <c r="AE63" i="172"/>
  <c r="Z63" i="172"/>
  <c r="Y63" i="172"/>
  <c r="T63" i="172"/>
  <c r="S63" i="172"/>
  <c r="N63" i="172"/>
  <c r="M63" i="172"/>
  <c r="H63" i="172"/>
  <c r="G63" i="172"/>
  <c r="B63" i="172"/>
  <c r="AF62" i="172"/>
  <c r="AE62" i="172"/>
  <c r="Z62" i="172"/>
  <c r="Y62" i="172"/>
  <c r="T62" i="172"/>
  <c r="S62" i="172"/>
  <c r="N62" i="172"/>
  <c r="M62" i="172"/>
  <c r="G62" i="172"/>
  <c r="H62" i="172" s="1"/>
  <c r="B62" i="172"/>
  <c r="AF61" i="172"/>
  <c r="AE61" i="172"/>
  <c r="Z61" i="172"/>
  <c r="Y61" i="172"/>
  <c r="V61" i="172" s="1"/>
  <c r="T61" i="172"/>
  <c r="S61" i="172"/>
  <c r="N61" i="172"/>
  <c r="M61" i="172"/>
  <c r="H61" i="172"/>
  <c r="G61" i="172"/>
  <c r="B61" i="172"/>
  <c r="AF60" i="172"/>
  <c r="AE60" i="172"/>
  <c r="Z60" i="172"/>
  <c r="V60" i="172" s="1"/>
  <c r="Y60" i="172"/>
  <c r="T60" i="172"/>
  <c r="S60" i="172"/>
  <c r="N60" i="172"/>
  <c r="M60" i="172"/>
  <c r="G60" i="172"/>
  <c r="H60" i="172" s="1"/>
  <c r="B60" i="172"/>
  <c r="AF59" i="172"/>
  <c r="AB59" i="172" s="1"/>
  <c r="AE59" i="172"/>
  <c r="Z59" i="172"/>
  <c r="Y59" i="172"/>
  <c r="T59" i="172"/>
  <c r="P59" i="172" s="1"/>
  <c r="S59" i="172"/>
  <c r="N59" i="172"/>
  <c r="M59" i="172"/>
  <c r="H59" i="172"/>
  <c r="G59" i="172"/>
  <c r="B59" i="172"/>
  <c r="AF58" i="172"/>
  <c r="AE58" i="172"/>
  <c r="Z58" i="172"/>
  <c r="Y58" i="172"/>
  <c r="T58" i="172"/>
  <c r="S58" i="172"/>
  <c r="N58" i="172"/>
  <c r="M58" i="172"/>
  <c r="G58" i="172"/>
  <c r="H58" i="172" s="1"/>
  <c r="B58" i="172"/>
  <c r="AF57" i="172"/>
  <c r="AE57" i="172"/>
  <c r="Z57" i="172"/>
  <c r="Y57" i="172"/>
  <c r="T57" i="172"/>
  <c r="S57" i="172"/>
  <c r="N57" i="172"/>
  <c r="M57" i="172"/>
  <c r="H57" i="172"/>
  <c r="G57" i="172"/>
  <c r="B57" i="172"/>
  <c r="AF56" i="172"/>
  <c r="AE56" i="172"/>
  <c r="Z56" i="172"/>
  <c r="Y56" i="172"/>
  <c r="T56" i="172"/>
  <c r="P56" i="172" s="1"/>
  <c r="S56" i="172"/>
  <c r="N56" i="172"/>
  <c r="M56" i="172"/>
  <c r="G56" i="172"/>
  <c r="B56" i="172"/>
  <c r="AF55" i="172"/>
  <c r="AD55" i="172"/>
  <c r="AB55" i="172" s="1"/>
  <c r="Z55" i="172"/>
  <c r="X55" i="172"/>
  <c r="V55" i="172" s="1"/>
  <c r="T55" i="172"/>
  <c r="R55" i="172"/>
  <c r="P55" i="172" s="1"/>
  <c r="N55" i="172"/>
  <c r="L55" i="172"/>
  <c r="J55" i="172" s="1"/>
  <c r="B55" i="172"/>
  <c r="AB54" i="172"/>
  <c r="V54" i="172"/>
  <c r="P54" i="172"/>
  <c r="J54" i="172"/>
  <c r="D54" i="172"/>
  <c r="AF53" i="172"/>
  <c r="AE53" i="172"/>
  <c r="Z53" i="172"/>
  <c r="Y53" i="172"/>
  <c r="T53" i="172"/>
  <c r="S53" i="172"/>
  <c r="N53" i="172"/>
  <c r="M53" i="172"/>
  <c r="H53" i="172"/>
  <c r="D53" i="172" s="1"/>
  <c r="G53" i="172"/>
  <c r="B53" i="172"/>
  <c r="AF52" i="172"/>
  <c r="AE52" i="172"/>
  <c r="Z52" i="172"/>
  <c r="Y52" i="172"/>
  <c r="T52" i="172"/>
  <c r="S52" i="172"/>
  <c r="N52" i="172"/>
  <c r="M52" i="172"/>
  <c r="G52" i="172"/>
  <c r="H52" i="172" s="1"/>
  <c r="B52" i="172"/>
  <c r="AF51" i="172"/>
  <c r="AE51" i="172"/>
  <c r="Z51" i="172"/>
  <c r="Y51" i="172"/>
  <c r="T51" i="172"/>
  <c r="S51" i="172"/>
  <c r="N51" i="172"/>
  <c r="M51" i="172"/>
  <c r="H51" i="172"/>
  <c r="G51" i="172"/>
  <c r="B51" i="172"/>
  <c r="AF50" i="172"/>
  <c r="AB50" i="172" s="1"/>
  <c r="AE50" i="172"/>
  <c r="Z50" i="172"/>
  <c r="Y50" i="172"/>
  <c r="T50" i="172"/>
  <c r="S50" i="172"/>
  <c r="N50" i="172"/>
  <c r="M50" i="172"/>
  <c r="G50" i="172"/>
  <c r="H50" i="172" s="1"/>
  <c r="B50" i="172"/>
  <c r="AF49" i="172"/>
  <c r="AE49" i="172"/>
  <c r="Z49" i="172"/>
  <c r="Y49" i="172"/>
  <c r="T49" i="172"/>
  <c r="S49" i="172"/>
  <c r="N49" i="172"/>
  <c r="J49" i="172" s="1"/>
  <c r="M49" i="172"/>
  <c r="H49" i="172"/>
  <c r="G49" i="172"/>
  <c r="B49" i="172"/>
  <c r="AF48" i="172"/>
  <c r="AE48" i="172"/>
  <c r="Z48" i="172"/>
  <c r="Y48" i="172"/>
  <c r="T48" i="172"/>
  <c r="S48" i="172"/>
  <c r="N48" i="172"/>
  <c r="M48" i="172"/>
  <c r="G48" i="172"/>
  <c r="H48" i="172" s="1"/>
  <c r="B48" i="172"/>
  <c r="AF47" i="172"/>
  <c r="AE47" i="172"/>
  <c r="Z47" i="172"/>
  <c r="Y47" i="172"/>
  <c r="T47" i="172"/>
  <c r="S47" i="172"/>
  <c r="N47" i="172"/>
  <c r="M47" i="172"/>
  <c r="H47" i="172"/>
  <c r="G47" i="172"/>
  <c r="B47" i="172"/>
  <c r="AF46" i="172"/>
  <c r="AE46" i="172"/>
  <c r="Z46" i="172"/>
  <c r="Y46" i="172"/>
  <c r="T46" i="172"/>
  <c r="S46" i="172"/>
  <c r="N46" i="172"/>
  <c r="M46" i="172"/>
  <c r="G46" i="172"/>
  <c r="H46" i="172" s="1"/>
  <c r="B46" i="172"/>
  <c r="AF45" i="172"/>
  <c r="AE45" i="172"/>
  <c r="Z45" i="172"/>
  <c r="Y45" i="172"/>
  <c r="T45" i="172"/>
  <c r="S45" i="172"/>
  <c r="N45" i="172"/>
  <c r="M45" i="172"/>
  <c r="H45" i="172"/>
  <c r="D45" i="172" s="1"/>
  <c r="G45" i="172"/>
  <c r="B45" i="172"/>
  <c r="AF44" i="172"/>
  <c r="AE44" i="172"/>
  <c r="Z44" i="172"/>
  <c r="Y44" i="172"/>
  <c r="T44" i="172"/>
  <c r="S44" i="172"/>
  <c r="N44" i="172"/>
  <c r="M44" i="172"/>
  <c r="G44" i="172"/>
  <c r="H44" i="172" s="1"/>
  <c r="B44" i="172"/>
  <c r="AF43" i="172"/>
  <c r="AE43" i="172"/>
  <c r="Z43" i="172"/>
  <c r="Y43" i="172"/>
  <c r="T43" i="172"/>
  <c r="S43" i="172"/>
  <c r="N43" i="172"/>
  <c r="M43" i="172"/>
  <c r="H43" i="172"/>
  <c r="G43" i="172"/>
  <c r="B43" i="172"/>
  <c r="AF42" i="172"/>
  <c r="AE42" i="172"/>
  <c r="Z42" i="172"/>
  <c r="Y42" i="172"/>
  <c r="T42" i="172"/>
  <c r="S42" i="172"/>
  <c r="N42" i="172"/>
  <c r="M42" i="172"/>
  <c r="G42" i="172"/>
  <c r="H42" i="172" s="1"/>
  <c r="B42" i="172"/>
  <c r="AF41" i="172"/>
  <c r="AE41" i="172"/>
  <c r="Z41" i="172"/>
  <c r="Y41" i="172"/>
  <c r="T41" i="172"/>
  <c r="S41" i="172"/>
  <c r="N41" i="172"/>
  <c r="M41" i="172"/>
  <c r="H41" i="172"/>
  <c r="G41" i="172"/>
  <c r="B41" i="172"/>
  <c r="AF40" i="172"/>
  <c r="AE40" i="172"/>
  <c r="Z40" i="172"/>
  <c r="Y40" i="172"/>
  <c r="T40" i="172"/>
  <c r="S40" i="172"/>
  <c r="N40" i="172"/>
  <c r="M40" i="172"/>
  <c r="G40" i="172"/>
  <c r="H40" i="172" s="1"/>
  <c r="B40" i="172"/>
  <c r="AF39" i="172"/>
  <c r="AE39" i="172"/>
  <c r="Z39" i="172"/>
  <c r="Y39" i="172"/>
  <c r="T39" i="172"/>
  <c r="S39" i="172"/>
  <c r="N39" i="172"/>
  <c r="M39" i="172"/>
  <c r="H39" i="172"/>
  <c r="G39" i="172"/>
  <c r="B39" i="172"/>
  <c r="AF38" i="172"/>
  <c r="AD38" i="172"/>
  <c r="AB38" i="172" s="1"/>
  <c r="Z38" i="172"/>
  <c r="X38" i="172"/>
  <c r="V38" i="172" s="1"/>
  <c r="T38" i="172"/>
  <c r="R38" i="172"/>
  <c r="P38" i="172" s="1"/>
  <c r="N38" i="172"/>
  <c r="L38" i="172"/>
  <c r="J38" i="172" s="1"/>
  <c r="B38" i="172"/>
  <c r="AB37" i="172"/>
  <c r="V37" i="172"/>
  <c r="P37" i="172"/>
  <c r="J37" i="172"/>
  <c r="D37" i="172"/>
  <c r="AF36" i="172"/>
  <c r="AB36" i="172" s="1"/>
  <c r="AE36" i="172"/>
  <c r="Z36" i="172"/>
  <c r="Y36" i="172"/>
  <c r="T36" i="172"/>
  <c r="S36" i="172"/>
  <c r="N36" i="172"/>
  <c r="M36" i="172"/>
  <c r="G36" i="172"/>
  <c r="H36" i="172" s="1"/>
  <c r="B36" i="172"/>
  <c r="AF35" i="172"/>
  <c r="AE35" i="172"/>
  <c r="Z35" i="172"/>
  <c r="Y35" i="172"/>
  <c r="T35" i="172"/>
  <c r="S35" i="172"/>
  <c r="N35" i="172"/>
  <c r="M35" i="172"/>
  <c r="H35" i="172"/>
  <c r="G35" i="172"/>
  <c r="B35" i="172"/>
  <c r="AF34" i="172"/>
  <c r="AE34" i="172"/>
  <c r="Z34" i="172"/>
  <c r="Y34" i="172"/>
  <c r="T34" i="172"/>
  <c r="S34" i="172"/>
  <c r="N34" i="172"/>
  <c r="M34" i="172"/>
  <c r="G34" i="172"/>
  <c r="H34" i="172" s="1"/>
  <c r="B34" i="172"/>
  <c r="AF33" i="172"/>
  <c r="AE33" i="172"/>
  <c r="Z33" i="172"/>
  <c r="Y33" i="172"/>
  <c r="T33" i="172"/>
  <c r="S33" i="172"/>
  <c r="N33" i="172"/>
  <c r="M33" i="172"/>
  <c r="H33" i="172"/>
  <c r="G33" i="172"/>
  <c r="B33" i="172"/>
  <c r="AF32" i="172"/>
  <c r="AE32" i="172"/>
  <c r="Z32" i="172"/>
  <c r="Y32" i="172"/>
  <c r="T32" i="172"/>
  <c r="S32" i="172"/>
  <c r="N32" i="172"/>
  <c r="M32" i="172"/>
  <c r="G32" i="172"/>
  <c r="H32" i="172" s="1"/>
  <c r="B32" i="172"/>
  <c r="AF31" i="172"/>
  <c r="AE31" i="172"/>
  <c r="Z31" i="172"/>
  <c r="Y31" i="172"/>
  <c r="T31" i="172"/>
  <c r="S31" i="172"/>
  <c r="N31" i="172"/>
  <c r="M31" i="172"/>
  <c r="H31" i="172"/>
  <c r="G31" i="172"/>
  <c r="B31" i="172"/>
  <c r="AF30" i="172"/>
  <c r="AE30" i="172"/>
  <c r="Z30" i="172"/>
  <c r="Y30" i="172"/>
  <c r="T30" i="172"/>
  <c r="S30" i="172"/>
  <c r="N30" i="172"/>
  <c r="M30" i="172"/>
  <c r="G30" i="172"/>
  <c r="H30" i="172" s="1"/>
  <c r="B30" i="172"/>
  <c r="AF29" i="172"/>
  <c r="AE29" i="172"/>
  <c r="Z29" i="172"/>
  <c r="Y29" i="172"/>
  <c r="T29" i="172"/>
  <c r="S29" i="172"/>
  <c r="N29" i="172"/>
  <c r="M29" i="172"/>
  <c r="H29" i="172"/>
  <c r="G29" i="172"/>
  <c r="B29" i="172"/>
  <c r="AF28" i="172"/>
  <c r="AE28" i="172"/>
  <c r="Z28" i="172"/>
  <c r="Y28" i="172"/>
  <c r="T28" i="172"/>
  <c r="S28" i="172"/>
  <c r="N28" i="172"/>
  <c r="M28" i="172"/>
  <c r="G28" i="172"/>
  <c r="H28" i="172" s="1"/>
  <c r="B28" i="172"/>
  <c r="AF27" i="172"/>
  <c r="AE27" i="172"/>
  <c r="Z27" i="172"/>
  <c r="Y27" i="172"/>
  <c r="T27" i="172"/>
  <c r="S27" i="172"/>
  <c r="N27" i="172"/>
  <c r="M27" i="172"/>
  <c r="H27" i="172"/>
  <c r="G27" i="172"/>
  <c r="B27" i="172"/>
  <c r="AF26" i="172"/>
  <c r="AE26" i="172"/>
  <c r="Z26" i="172"/>
  <c r="Y26" i="172"/>
  <c r="T26" i="172"/>
  <c r="S26" i="172"/>
  <c r="N26" i="172"/>
  <c r="M26" i="172"/>
  <c r="G26" i="172"/>
  <c r="H26" i="172" s="1"/>
  <c r="B26" i="172"/>
  <c r="AF25" i="172"/>
  <c r="AE25" i="172"/>
  <c r="Z25" i="172"/>
  <c r="Y25" i="172"/>
  <c r="T25" i="172"/>
  <c r="S25" i="172"/>
  <c r="N25" i="172"/>
  <c r="M25" i="172"/>
  <c r="J25" i="172" s="1"/>
  <c r="H25" i="172"/>
  <c r="G25" i="172"/>
  <c r="B25" i="172"/>
  <c r="AF24" i="172"/>
  <c r="AE24" i="172"/>
  <c r="Z24" i="172"/>
  <c r="Y24" i="172"/>
  <c r="T24" i="172"/>
  <c r="S24" i="172"/>
  <c r="N24" i="172"/>
  <c r="M24" i="172"/>
  <c r="G24" i="172"/>
  <c r="H24" i="172" s="1"/>
  <c r="B24" i="172"/>
  <c r="AF23" i="172"/>
  <c r="AE23" i="172"/>
  <c r="Z23" i="172"/>
  <c r="Y23" i="172"/>
  <c r="T23" i="172"/>
  <c r="S23" i="172"/>
  <c r="N23" i="172"/>
  <c r="M23" i="172"/>
  <c r="H23" i="172"/>
  <c r="G23" i="172"/>
  <c r="B23" i="172"/>
  <c r="AF22" i="172"/>
  <c r="AE22" i="172"/>
  <c r="Z22" i="172"/>
  <c r="Y22" i="172"/>
  <c r="T22" i="172"/>
  <c r="S22" i="172"/>
  <c r="N22" i="172"/>
  <c r="M22" i="172"/>
  <c r="G22" i="172"/>
  <c r="B22" i="172"/>
  <c r="AF21" i="172"/>
  <c r="AD21" i="172"/>
  <c r="AB21" i="172" s="1"/>
  <c r="Z21" i="172"/>
  <c r="X21" i="172"/>
  <c r="V21" i="172" s="1"/>
  <c r="T21" i="172"/>
  <c r="R21" i="172"/>
  <c r="P21" i="172" s="1"/>
  <c r="N21" i="172"/>
  <c r="L21" i="172"/>
  <c r="J21" i="172" s="1"/>
  <c r="B21" i="172"/>
  <c r="B9" i="172"/>
  <c r="G197" i="172" s="1"/>
  <c r="B197" i="171"/>
  <c r="AD187" i="171"/>
  <c r="BV39" i="4" s="1"/>
  <c r="X187" i="171"/>
  <c r="BU39" i="4" s="1"/>
  <c r="R187" i="171"/>
  <c r="BT39" i="4" s="1"/>
  <c r="L187" i="171"/>
  <c r="BS39" i="4" s="1"/>
  <c r="AF184" i="171"/>
  <c r="AE184" i="171"/>
  <c r="Z184" i="171"/>
  <c r="Y184" i="171"/>
  <c r="T184" i="171"/>
  <c r="S184" i="171"/>
  <c r="N184" i="171"/>
  <c r="M184" i="171"/>
  <c r="H184" i="171"/>
  <c r="G184" i="171"/>
  <c r="B184" i="171"/>
  <c r="AF183" i="171"/>
  <c r="AE183" i="171"/>
  <c r="Z183" i="171"/>
  <c r="Y183" i="171"/>
  <c r="V183" i="171" s="1"/>
  <c r="T183" i="171"/>
  <c r="S183" i="171"/>
  <c r="N183" i="171"/>
  <c r="M183" i="171"/>
  <c r="G183" i="171"/>
  <c r="H183" i="171" s="1"/>
  <c r="B183" i="171"/>
  <c r="AF182" i="171"/>
  <c r="AE182" i="171"/>
  <c r="Z182" i="171"/>
  <c r="Y182" i="171"/>
  <c r="T182" i="171"/>
  <c r="S182" i="171"/>
  <c r="N182" i="171"/>
  <c r="M182" i="171"/>
  <c r="H182" i="171"/>
  <c r="G182" i="171"/>
  <c r="B182" i="171"/>
  <c r="AF181" i="171"/>
  <c r="AE181" i="171"/>
  <c r="Z181" i="171"/>
  <c r="Y181" i="171"/>
  <c r="T181" i="171"/>
  <c r="S181" i="171"/>
  <c r="N181" i="171"/>
  <c r="M181" i="171"/>
  <c r="G181" i="171"/>
  <c r="H181" i="171" s="1"/>
  <c r="B181" i="171"/>
  <c r="AF180" i="171"/>
  <c r="AE180" i="171"/>
  <c r="Z180" i="171"/>
  <c r="Y180" i="171"/>
  <c r="T180" i="171"/>
  <c r="S180" i="171"/>
  <c r="N180" i="171"/>
  <c r="M180" i="171"/>
  <c r="H180" i="171"/>
  <c r="G180" i="171"/>
  <c r="B180" i="171"/>
  <c r="AF179" i="171"/>
  <c r="AE179" i="171"/>
  <c r="AB179" i="171" s="1"/>
  <c r="Z179" i="171"/>
  <c r="Y179" i="171"/>
  <c r="T179" i="171"/>
  <c r="S179" i="171"/>
  <c r="N179" i="171"/>
  <c r="M179" i="171"/>
  <c r="G179" i="171"/>
  <c r="H179" i="171" s="1"/>
  <c r="B179" i="171"/>
  <c r="AF178" i="171"/>
  <c r="AE178" i="171"/>
  <c r="Z178" i="171"/>
  <c r="Y178" i="171"/>
  <c r="T178" i="171"/>
  <c r="S178" i="171"/>
  <c r="N178" i="171"/>
  <c r="M178" i="171"/>
  <c r="H178" i="171"/>
  <c r="G178" i="171"/>
  <c r="B178" i="171"/>
  <c r="AF177" i="171"/>
  <c r="AE177" i="171"/>
  <c r="Z177" i="171"/>
  <c r="Y177" i="171"/>
  <c r="T177" i="171"/>
  <c r="S177" i="171"/>
  <c r="N177" i="171"/>
  <c r="M177" i="171"/>
  <c r="G177" i="171"/>
  <c r="H177" i="171" s="1"/>
  <c r="B177" i="171"/>
  <c r="AF176" i="171"/>
  <c r="AE176" i="171"/>
  <c r="Z176" i="171"/>
  <c r="Y176" i="171"/>
  <c r="T176" i="171"/>
  <c r="S176" i="171"/>
  <c r="N176" i="171"/>
  <c r="M176" i="171"/>
  <c r="H176" i="171"/>
  <c r="G176" i="171"/>
  <c r="B176" i="171"/>
  <c r="AF175" i="171"/>
  <c r="AE175" i="171"/>
  <c r="Z175" i="171"/>
  <c r="Y175" i="171"/>
  <c r="V175" i="171" s="1"/>
  <c r="T175" i="171"/>
  <c r="S175" i="171"/>
  <c r="N175" i="171"/>
  <c r="M175" i="171"/>
  <c r="G175" i="171"/>
  <c r="H175" i="171" s="1"/>
  <c r="B175" i="171"/>
  <c r="AF174" i="171"/>
  <c r="AE174" i="171"/>
  <c r="Z174" i="171"/>
  <c r="Y174" i="171"/>
  <c r="T174" i="171"/>
  <c r="S174" i="171"/>
  <c r="N174" i="171"/>
  <c r="M174" i="171"/>
  <c r="H174" i="171"/>
  <c r="G174" i="171"/>
  <c r="B174" i="171"/>
  <c r="AF173" i="171"/>
  <c r="AE173" i="171"/>
  <c r="Z173" i="171"/>
  <c r="Y173" i="171"/>
  <c r="T173" i="171"/>
  <c r="S173" i="171"/>
  <c r="N173" i="171"/>
  <c r="M173" i="171"/>
  <c r="G173" i="171"/>
  <c r="H173" i="171" s="1"/>
  <c r="B173" i="171"/>
  <c r="AF172" i="171"/>
  <c r="AE172" i="171"/>
  <c r="Z172" i="171"/>
  <c r="Y172" i="171"/>
  <c r="T172" i="171"/>
  <c r="S172" i="171"/>
  <c r="N172" i="171"/>
  <c r="M172" i="171"/>
  <c r="H172" i="171"/>
  <c r="G172" i="171"/>
  <c r="B172" i="171"/>
  <c r="AF171" i="171"/>
  <c r="AE171" i="171"/>
  <c r="AB171" i="171" s="1"/>
  <c r="Z171" i="171"/>
  <c r="Y171" i="171"/>
  <c r="T171" i="171"/>
  <c r="S171" i="171"/>
  <c r="N171" i="171"/>
  <c r="M171" i="171"/>
  <c r="G171" i="171"/>
  <c r="H171" i="171" s="1"/>
  <c r="B171" i="171"/>
  <c r="AF170" i="171"/>
  <c r="AE170" i="171"/>
  <c r="Z170" i="171"/>
  <c r="Y170" i="171"/>
  <c r="T170" i="171"/>
  <c r="S170" i="171"/>
  <c r="N170" i="171"/>
  <c r="M170" i="171"/>
  <c r="J170" i="171" s="1"/>
  <c r="H170" i="171"/>
  <c r="G170" i="171"/>
  <c r="B170" i="171"/>
  <c r="AF169" i="171"/>
  <c r="AD169" i="171"/>
  <c r="AB169" i="171" s="1"/>
  <c r="Z169" i="171"/>
  <c r="X169" i="171"/>
  <c r="V169" i="171" s="1"/>
  <c r="T169" i="171"/>
  <c r="R169" i="171"/>
  <c r="P169" i="171" s="1"/>
  <c r="N169" i="171"/>
  <c r="L169" i="171"/>
  <c r="J169" i="171" s="1"/>
  <c r="B169" i="171"/>
  <c r="AB168" i="171"/>
  <c r="V168" i="171"/>
  <c r="P168" i="171"/>
  <c r="J168" i="171"/>
  <c r="D168" i="171"/>
  <c r="AF167" i="171"/>
  <c r="AE167" i="171"/>
  <c r="Z167" i="171"/>
  <c r="Y167" i="171"/>
  <c r="T167" i="171"/>
  <c r="S167" i="171"/>
  <c r="N167" i="171"/>
  <c r="M167" i="171"/>
  <c r="G167" i="171"/>
  <c r="H167" i="171" s="1"/>
  <c r="B167" i="171"/>
  <c r="AF166" i="171"/>
  <c r="AE166" i="171"/>
  <c r="Z166" i="171"/>
  <c r="Y166" i="171"/>
  <c r="T166" i="171"/>
  <c r="S166" i="171"/>
  <c r="N166" i="171"/>
  <c r="M166" i="171"/>
  <c r="H166" i="171"/>
  <c r="G166" i="171"/>
  <c r="B166" i="171"/>
  <c r="AF165" i="171"/>
  <c r="AE165" i="171"/>
  <c r="Z165" i="171"/>
  <c r="Y165" i="171"/>
  <c r="T165" i="171"/>
  <c r="S165" i="171"/>
  <c r="N165" i="171"/>
  <c r="M165" i="171"/>
  <c r="G165" i="171"/>
  <c r="H165" i="171" s="1"/>
  <c r="B165" i="171"/>
  <c r="AF164" i="171"/>
  <c r="AE164" i="171"/>
  <c r="Z164" i="171"/>
  <c r="Y164" i="171"/>
  <c r="T164" i="171"/>
  <c r="S164" i="171"/>
  <c r="N164" i="171"/>
  <c r="M164" i="171"/>
  <c r="H164" i="171"/>
  <c r="G164" i="171"/>
  <c r="B164" i="171"/>
  <c r="AF163" i="171"/>
  <c r="AE163" i="171"/>
  <c r="Z163" i="171"/>
  <c r="Y163" i="171"/>
  <c r="T163" i="171"/>
  <c r="S163" i="171"/>
  <c r="N163" i="171"/>
  <c r="M163" i="171"/>
  <c r="G163" i="171"/>
  <c r="H163" i="171" s="1"/>
  <c r="B163" i="171"/>
  <c r="AF162" i="171"/>
  <c r="AE162" i="171"/>
  <c r="Z162" i="171"/>
  <c r="Y162" i="171"/>
  <c r="T162" i="171"/>
  <c r="S162" i="171"/>
  <c r="N162" i="171"/>
  <c r="M162" i="171"/>
  <c r="H162" i="171"/>
  <c r="G162" i="171"/>
  <c r="B162" i="171"/>
  <c r="AF161" i="171"/>
  <c r="AE161" i="171"/>
  <c r="Z161" i="171"/>
  <c r="Y161" i="171"/>
  <c r="T161" i="171"/>
  <c r="S161" i="171"/>
  <c r="N161" i="171"/>
  <c r="M161" i="171"/>
  <c r="G161" i="171"/>
  <c r="H161" i="171" s="1"/>
  <c r="B161" i="171"/>
  <c r="AF160" i="171"/>
  <c r="AE160" i="171"/>
  <c r="Z160" i="171"/>
  <c r="Y160" i="171"/>
  <c r="T160" i="171"/>
  <c r="S160" i="171"/>
  <c r="N160" i="171"/>
  <c r="M160" i="171"/>
  <c r="H160" i="171"/>
  <c r="G160" i="171"/>
  <c r="B160" i="171"/>
  <c r="AF159" i="171"/>
  <c r="AE159" i="171"/>
  <c r="Z159" i="171"/>
  <c r="Y159" i="171"/>
  <c r="T159" i="171"/>
  <c r="S159" i="171"/>
  <c r="N159" i="171"/>
  <c r="M159" i="171"/>
  <c r="G159" i="171"/>
  <c r="H159" i="171" s="1"/>
  <c r="B159" i="171"/>
  <c r="AF158" i="171"/>
  <c r="AE158" i="171"/>
  <c r="Z158" i="171"/>
  <c r="Y158" i="171"/>
  <c r="T158" i="171"/>
  <c r="S158" i="171"/>
  <c r="N158" i="171"/>
  <c r="M158" i="171"/>
  <c r="H158" i="171"/>
  <c r="G158" i="171"/>
  <c r="B158" i="171"/>
  <c r="AF157" i="171"/>
  <c r="AE157" i="171"/>
  <c r="Z157" i="171"/>
  <c r="Y157" i="171"/>
  <c r="T157" i="171"/>
  <c r="S157" i="171"/>
  <c r="N157" i="171"/>
  <c r="M157" i="171"/>
  <c r="G157" i="171"/>
  <c r="H157" i="171" s="1"/>
  <c r="B157" i="171"/>
  <c r="AF156" i="171"/>
  <c r="AE156" i="171"/>
  <c r="Z156" i="171"/>
  <c r="Y156" i="171"/>
  <c r="T156" i="171"/>
  <c r="S156" i="171"/>
  <c r="N156" i="171"/>
  <c r="M156" i="171"/>
  <c r="H156" i="171"/>
  <c r="G156" i="171"/>
  <c r="B156" i="171"/>
  <c r="AF155" i="171"/>
  <c r="AE155" i="171"/>
  <c r="Z155" i="171"/>
  <c r="Y155" i="171"/>
  <c r="T155" i="171"/>
  <c r="S155" i="171"/>
  <c r="N155" i="171"/>
  <c r="M155" i="171"/>
  <c r="G155" i="171"/>
  <c r="H155" i="171" s="1"/>
  <c r="B155" i="171"/>
  <c r="AF154" i="171"/>
  <c r="AE154" i="171"/>
  <c r="Z154" i="171"/>
  <c r="Y154" i="171"/>
  <c r="T154" i="171"/>
  <c r="S154" i="171"/>
  <c r="N154" i="171"/>
  <c r="M154" i="171"/>
  <c r="H154" i="171"/>
  <c r="G154" i="171"/>
  <c r="B154" i="171"/>
  <c r="AF153" i="171"/>
  <c r="AE153" i="171"/>
  <c r="Z153" i="171"/>
  <c r="Y153" i="171"/>
  <c r="T153" i="171"/>
  <c r="S153" i="171"/>
  <c r="N153" i="171"/>
  <c r="M153" i="171"/>
  <c r="G153" i="171"/>
  <c r="B153" i="171"/>
  <c r="AF152" i="171"/>
  <c r="AD152" i="171"/>
  <c r="AB152" i="171" s="1"/>
  <c r="Z152" i="171"/>
  <c r="X152" i="171"/>
  <c r="V152" i="171" s="1"/>
  <c r="T152" i="171"/>
  <c r="R152" i="171"/>
  <c r="P152" i="171" s="1"/>
  <c r="N152" i="171"/>
  <c r="L152" i="171"/>
  <c r="J152" i="171" s="1"/>
  <c r="B152" i="171"/>
  <c r="AB151" i="171"/>
  <c r="V151" i="171"/>
  <c r="P151" i="171"/>
  <c r="J151" i="171"/>
  <c r="D151" i="171"/>
  <c r="AF150" i="171"/>
  <c r="AE150" i="171"/>
  <c r="Z150" i="171"/>
  <c r="Y150" i="171"/>
  <c r="T150" i="171"/>
  <c r="S150" i="171"/>
  <c r="N150" i="171"/>
  <c r="M150" i="171"/>
  <c r="H150" i="171"/>
  <c r="G150" i="171"/>
  <c r="B150" i="171"/>
  <c r="AF149" i="171"/>
  <c r="AE149" i="171"/>
  <c r="Z149" i="171"/>
  <c r="Y149" i="171"/>
  <c r="T149" i="171"/>
  <c r="S149" i="171"/>
  <c r="N149" i="171"/>
  <c r="M149" i="171"/>
  <c r="H149" i="171"/>
  <c r="G149" i="171"/>
  <c r="B149" i="171"/>
  <c r="AF148" i="171"/>
  <c r="AE148" i="171"/>
  <c r="Z148" i="171"/>
  <c r="Y148" i="171"/>
  <c r="T148" i="171"/>
  <c r="S148" i="171"/>
  <c r="N148" i="171"/>
  <c r="M148" i="171"/>
  <c r="H148" i="171"/>
  <c r="G148" i="171"/>
  <c r="B148" i="171"/>
  <c r="AF147" i="171"/>
  <c r="AE147" i="171"/>
  <c r="Z147" i="171"/>
  <c r="Y147" i="171"/>
  <c r="T147" i="171"/>
  <c r="S147" i="171"/>
  <c r="N147" i="171"/>
  <c r="M147" i="171"/>
  <c r="H147" i="171"/>
  <c r="G147" i="171"/>
  <c r="B147" i="171"/>
  <c r="AF146" i="171"/>
  <c r="AE146" i="171"/>
  <c r="Z146" i="171"/>
  <c r="Y146" i="171"/>
  <c r="T146" i="171"/>
  <c r="S146" i="171"/>
  <c r="N146" i="171"/>
  <c r="M146" i="171"/>
  <c r="H146" i="171"/>
  <c r="G146" i="171"/>
  <c r="B146" i="171"/>
  <c r="AF145" i="171"/>
  <c r="AE145" i="171"/>
  <c r="Z145" i="171"/>
  <c r="Y145" i="171"/>
  <c r="T145" i="171"/>
  <c r="S145" i="171"/>
  <c r="N145" i="171"/>
  <c r="M145" i="171"/>
  <c r="H145" i="171"/>
  <c r="G145" i="171"/>
  <c r="B145" i="171"/>
  <c r="AF144" i="171"/>
  <c r="AE144" i="171"/>
  <c r="Z144" i="171"/>
  <c r="Y144" i="171"/>
  <c r="T144" i="171"/>
  <c r="S144" i="171"/>
  <c r="N144" i="171"/>
  <c r="M144" i="171"/>
  <c r="H144" i="171"/>
  <c r="G144" i="171"/>
  <c r="B144" i="171"/>
  <c r="AF143" i="171"/>
  <c r="AE143" i="171"/>
  <c r="Z143" i="171"/>
  <c r="Y143" i="171"/>
  <c r="T143" i="171"/>
  <c r="S143" i="171"/>
  <c r="N143" i="171"/>
  <c r="M143" i="171"/>
  <c r="H143" i="171"/>
  <c r="G143" i="171"/>
  <c r="B143" i="171"/>
  <c r="AF142" i="171"/>
  <c r="AE142" i="171"/>
  <c r="Z142" i="171"/>
  <c r="Y142" i="171"/>
  <c r="T142" i="171"/>
  <c r="S142" i="171"/>
  <c r="N142" i="171"/>
  <c r="M142" i="171"/>
  <c r="H142" i="171"/>
  <c r="G142" i="171"/>
  <c r="B142" i="171"/>
  <c r="AF141" i="171"/>
  <c r="AE141" i="171"/>
  <c r="Z141" i="171"/>
  <c r="Y141" i="171"/>
  <c r="T141" i="171"/>
  <c r="S141" i="171"/>
  <c r="N141" i="171"/>
  <c r="M141" i="171"/>
  <c r="H141" i="171"/>
  <c r="G141" i="171"/>
  <c r="B141" i="171"/>
  <c r="AF140" i="171"/>
  <c r="AE140" i="171"/>
  <c r="Z140" i="171"/>
  <c r="Y140" i="171"/>
  <c r="T140" i="171"/>
  <c r="S140" i="171"/>
  <c r="N140" i="171"/>
  <c r="M140" i="171"/>
  <c r="H140" i="171"/>
  <c r="G140" i="171"/>
  <c r="B140" i="171"/>
  <c r="AF139" i="171"/>
  <c r="AE139" i="171"/>
  <c r="Z139" i="171"/>
  <c r="Y139" i="171"/>
  <c r="T139" i="171"/>
  <c r="S139" i="171"/>
  <c r="N139" i="171"/>
  <c r="M139" i="171"/>
  <c r="H139" i="171"/>
  <c r="G139" i="171"/>
  <c r="B139" i="171"/>
  <c r="AF138" i="171"/>
  <c r="AE138" i="171"/>
  <c r="Z138" i="171"/>
  <c r="Y138" i="171"/>
  <c r="T138" i="171"/>
  <c r="S138" i="171"/>
  <c r="N138" i="171"/>
  <c r="M138" i="171"/>
  <c r="H138" i="171"/>
  <c r="G138" i="171"/>
  <c r="B138" i="171"/>
  <c r="AF137" i="171"/>
  <c r="AE137" i="171"/>
  <c r="Z137" i="171"/>
  <c r="Y137" i="171"/>
  <c r="T137" i="171"/>
  <c r="S137" i="171"/>
  <c r="N137" i="171"/>
  <c r="M137" i="171"/>
  <c r="H137" i="171"/>
  <c r="G137" i="171"/>
  <c r="B137" i="171"/>
  <c r="AF136" i="171"/>
  <c r="AE136" i="171"/>
  <c r="Z136" i="171"/>
  <c r="Y136" i="171"/>
  <c r="T136" i="171"/>
  <c r="S136" i="171"/>
  <c r="N136" i="171"/>
  <c r="M136" i="171"/>
  <c r="H136" i="171"/>
  <c r="G136" i="171"/>
  <c r="B136" i="171"/>
  <c r="AF135" i="171"/>
  <c r="AD135" i="171"/>
  <c r="AB135" i="171" s="1"/>
  <c r="Z135" i="171"/>
  <c r="X135" i="171"/>
  <c r="V135" i="171" s="1"/>
  <c r="T135" i="171"/>
  <c r="R135" i="171"/>
  <c r="P135" i="171" s="1"/>
  <c r="N135" i="171"/>
  <c r="L135" i="171"/>
  <c r="J135" i="171" s="1"/>
  <c r="H135" i="171"/>
  <c r="B135" i="171"/>
  <c r="AB134" i="171"/>
  <c r="V134" i="171"/>
  <c r="P134" i="171"/>
  <c r="J134" i="171"/>
  <c r="D134" i="171"/>
  <c r="AF133" i="171"/>
  <c r="AE133" i="171"/>
  <c r="Z133" i="171"/>
  <c r="Y133" i="171"/>
  <c r="T133" i="171"/>
  <c r="S133" i="171"/>
  <c r="N133" i="171"/>
  <c r="M133" i="171"/>
  <c r="H133" i="171"/>
  <c r="G133" i="171"/>
  <c r="B133" i="171"/>
  <c r="AF132" i="171"/>
  <c r="AE132" i="171"/>
  <c r="Z132" i="171"/>
  <c r="Y132" i="171"/>
  <c r="T132" i="171"/>
  <c r="S132" i="171"/>
  <c r="N132" i="171"/>
  <c r="M132" i="171"/>
  <c r="H132" i="171"/>
  <c r="G132" i="171"/>
  <c r="B132" i="171"/>
  <c r="AF131" i="171"/>
  <c r="AE131" i="171"/>
  <c r="Z131" i="171"/>
  <c r="Y131" i="171"/>
  <c r="T131" i="171"/>
  <c r="S131" i="171"/>
  <c r="N131" i="171"/>
  <c r="M131" i="171"/>
  <c r="H131" i="171"/>
  <c r="G131" i="171"/>
  <c r="B131" i="171"/>
  <c r="AF130" i="171"/>
  <c r="AE130" i="171"/>
  <c r="Z130" i="171"/>
  <c r="Y130" i="171"/>
  <c r="T130" i="171"/>
  <c r="S130" i="171"/>
  <c r="N130" i="171"/>
  <c r="M130" i="171"/>
  <c r="H130" i="171"/>
  <c r="G130" i="171"/>
  <c r="B130" i="171"/>
  <c r="AF129" i="171"/>
  <c r="AE129" i="171"/>
  <c r="Z129" i="171"/>
  <c r="Y129" i="171"/>
  <c r="T129" i="171"/>
  <c r="S129" i="171"/>
  <c r="N129" i="171"/>
  <c r="M129" i="171"/>
  <c r="H129" i="171"/>
  <c r="G129" i="171"/>
  <c r="B129" i="171"/>
  <c r="AF128" i="171"/>
  <c r="AE128" i="171"/>
  <c r="Z128" i="171"/>
  <c r="Y128" i="171"/>
  <c r="T128" i="171"/>
  <c r="S128" i="171"/>
  <c r="N128" i="171"/>
  <c r="M128" i="171"/>
  <c r="H128" i="171"/>
  <c r="G128" i="171"/>
  <c r="B128" i="171"/>
  <c r="AF127" i="171"/>
  <c r="AE127" i="171"/>
  <c r="Z127" i="171"/>
  <c r="Y127" i="171"/>
  <c r="T127" i="171"/>
  <c r="S127" i="171"/>
  <c r="N127" i="171"/>
  <c r="M127" i="171"/>
  <c r="H127" i="171"/>
  <c r="G127" i="171"/>
  <c r="B127" i="171"/>
  <c r="AF126" i="171"/>
  <c r="AE126" i="171"/>
  <c r="Z126" i="171"/>
  <c r="Y126" i="171"/>
  <c r="T126" i="171"/>
  <c r="S126" i="171"/>
  <c r="N126" i="171"/>
  <c r="M126" i="171"/>
  <c r="H126" i="171"/>
  <c r="G126" i="171"/>
  <c r="B126" i="171"/>
  <c r="AF125" i="171"/>
  <c r="AE125" i="171"/>
  <c r="Z125" i="171"/>
  <c r="Y125" i="171"/>
  <c r="T125" i="171"/>
  <c r="S125" i="171"/>
  <c r="N125" i="171"/>
  <c r="M125" i="171"/>
  <c r="H125" i="171"/>
  <c r="G125" i="171"/>
  <c r="B125" i="171"/>
  <c r="AF124" i="171"/>
  <c r="AE124" i="171"/>
  <c r="Z124" i="171"/>
  <c r="Y124" i="171"/>
  <c r="T124" i="171"/>
  <c r="S124" i="171"/>
  <c r="N124" i="171"/>
  <c r="M124" i="171"/>
  <c r="H124" i="171"/>
  <c r="G124" i="171"/>
  <c r="B124" i="171"/>
  <c r="AF123" i="171"/>
  <c r="AE123" i="171"/>
  <c r="Z123" i="171"/>
  <c r="Y123" i="171"/>
  <c r="T123" i="171"/>
  <c r="S123" i="171"/>
  <c r="N123" i="171"/>
  <c r="M123" i="171"/>
  <c r="H123" i="171"/>
  <c r="G123" i="171"/>
  <c r="B123" i="171"/>
  <c r="AF122" i="171"/>
  <c r="AE122" i="171"/>
  <c r="Z122" i="171"/>
  <c r="Y122" i="171"/>
  <c r="T122" i="171"/>
  <c r="S122" i="171"/>
  <c r="N122" i="171"/>
  <c r="M122" i="171"/>
  <c r="H122" i="171"/>
  <c r="G122" i="171"/>
  <c r="B122" i="171"/>
  <c r="AF121" i="171"/>
  <c r="AE121" i="171"/>
  <c r="Z121" i="171"/>
  <c r="Y121" i="171"/>
  <c r="T121" i="171"/>
  <c r="S121" i="171"/>
  <c r="N121" i="171"/>
  <c r="M121" i="171"/>
  <c r="H121" i="171"/>
  <c r="G121" i="171"/>
  <c r="B121" i="171"/>
  <c r="AF120" i="171"/>
  <c r="AE120" i="171"/>
  <c r="Z120" i="171"/>
  <c r="Y120" i="171"/>
  <c r="T120" i="171"/>
  <c r="S120" i="171"/>
  <c r="N120" i="171"/>
  <c r="M120" i="171"/>
  <c r="H120" i="171"/>
  <c r="G120" i="171"/>
  <c r="B120" i="171"/>
  <c r="AF119" i="171"/>
  <c r="AD119" i="171"/>
  <c r="AB119" i="171" s="1"/>
  <c r="Z119" i="171"/>
  <c r="X119" i="171"/>
  <c r="V119" i="171" s="1"/>
  <c r="T119" i="171"/>
  <c r="R119" i="171"/>
  <c r="P119" i="171" s="1"/>
  <c r="N119" i="171"/>
  <c r="L119" i="171"/>
  <c r="J119" i="171" s="1"/>
  <c r="H119" i="171"/>
  <c r="B119" i="171"/>
  <c r="AB118" i="171"/>
  <c r="V118" i="171"/>
  <c r="P118" i="171"/>
  <c r="J118" i="171"/>
  <c r="D118" i="171"/>
  <c r="AI118" i="171" s="1"/>
  <c r="AF117" i="171"/>
  <c r="AE117" i="171"/>
  <c r="Z117" i="171"/>
  <c r="Y117" i="171"/>
  <c r="T117" i="171"/>
  <c r="S117" i="171"/>
  <c r="N117" i="171"/>
  <c r="M117" i="171"/>
  <c r="G117" i="171"/>
  <c r="H117" i="171" s="1"/>
  <c r="D117" i="171" s="1"/>
  <c r="B117" i="171"/>
  <c r="AF116" i="171"/>
  <c r="AE116" i="171"/>
  <c r="Z116" i="171"/>
  <c r="Y116" i="171"/>
  <c r="T116" i="171"/>
  <c r="S116" i="171"/>
  <c r="N116" i="171"/>
  <c r="M116" i="171"/>
  <c r="G116" i="171"/>
  <c r="H116" i="171" s="1"/>
  <c r="B116" i="171"/>
  <c r="AF115" i="171"/>
  <c r="AE115" i="171"/>
  <c r="Z115" i="171"/>
  <c r="Y115" i="171"/>
  <c r="T115" i="171"/>
  <c r="S115" i="171"/>
  <c r="N115" i="171"/>
  <c r="M115" i="171"/>
  <c r="G115" i="171"/>
  <c r="H115" i="171" s="1"/>
  <c r="D115" i="171" s="1"/>
  <c r="B115" i="171"/>
  <c r="AF114" i="171"/>
  <c r="AE114" i="171"/>
  <c r="Z114" i="171"/>
  <c r="Y114" i="171"/>
  <c r="T114" i="171"/>
  <c r="S114" i="171"/>
  <c r="N114" i="171"/>
  <c r="M114" i="171"/>
  <c r="G114" i="171"/>
  <c r="H114" i="171" s="1"/>
  <c r="D114" i="171" s="1"/>
  <c r="B114" i="171"/>
  <c r="AF113" i="171"/>
  <c r="AE113" i="171"/>
  <c r="Z113" i="171"/>
  <c r="Y113" i="171"/>
  <c r="T113" i="171"/>
  <c r="S113" i="171"/>
  <c r="N113" i="171"/>
  <c r="M113" i="171"/>
  <c r="G113" i="171"/>
  <c r="H113" i="171" s="1"/>
  <c r="D113" i="171" s="1"/>
  <c r="B113" i="171"/>
  <c r="AF112" i="171"/>
  <c r="AE112" i="171"/>
  <c r="Z112" i="171"/>
  <c r="Y112" i="171"/>
  <c r="T112" i="171"/>
  <c r="S112" i="171"/>
  <c r="N112" i="171"/>
  <c r="M112" i="171"/>
  <c r="G112" i="171"/>
  <c r="H112" i="171" s="1"/>
  <c r="B112" i="171"/>
  <c r="AF111" i="171"/>
  <c r="AE111" i="171"/>
  <c r="Z111" i="171"/>
  <c r="Y111" i="171"/>
  <c r="T111" i="171"/>
  <c r="S111" i="171"/>
  <c r="N111" i="171"/>
  <c r="M111" i="171"/>
  <c r="G111" i="171"/>
  <c r="H111" i="171" s="1"/>
  <c r="D111" i="171" s="1"/>
  <c r="B111" i="171"/>
  <c r="AF110" i="171"/>
  <c r="AE110" i="171"/>
  <c r="Z110" i="171"/>
  <c r="Y110" i="171"/>
  <c r="T110" i="171"/>
  <c r="S110" i="171"/>
  <c r="N110" i="171"/>
  <c r="M110" i="171"/>
  <c r="G110" i="171"/>
  <c r="H110" i="171" s="1"/>
  <c r="D110" i="171" s="1"/>
  <c r="B110" i="171"/>
  <c r="AF109" i="171"/>
  <c r="AE109" i="171"/>
  <c r="Z109" i="171"/>
  <c r="Y109" i="171"/>
  <c r="T109" i="171"/>
  <c r="S109" i="171"/>
  <c r="N109" i="171"/>
  <c r="M109" i="171"/>
  <c r="G109" i="171"/>
  <c r="H109" i="171" s="1"/>
  <c r="D109" i="171" s="1"/>
  <c r="B109" i="171"/>
  <c r="AF108" i="171"/>
  <c r="AE108" i="171"/>
  <c r="Z108" i="171"/>
  <c r="Y108" i="171"/>
  <c r="T108" i="171"/>
  <c r="S108" i="171"/>
  <c r="N108" i="171"/>
  <c r="M108" i="171"/>
  <c r="G108" i="171"/>
  <c r="H108" i="171" s="1"/>
  <c r="B108" i="171"/>
  <c r="AF107" i="171"/>
  <c r="AE107" i="171"/>
  <c r="Z107" i="171"/>
  <c r="Y107" i="171"/>
  <c r="T107" i="171"/>
  <c r="S107" i="171"/>
  <c r="N107" i="171"/>
  <c r="M107" i="171"/>
  <c r="G107" i="171"/>
  <c r="H107" i="171" s="1"/>
  <c r="D107" i="171" s="1"/>
  <c r="B107" i="171"/>
  <c r="AF106" i="171"/>
  <c r="AE106" i="171"/>
  <c r="Z106" i="171"/>
  <c r="Y106" i="171"/>
  <c r="T106" i="171"/>
  <c r="S106" i="171"/>
  <c r="N106" i="171"/>
  <c r="M106" i="171"/>
  <c r="G106" i="171"/>
  <c r="H106" i="171" s="1"/>
  <c r="D106" i="171" s="1"/>
  <c r="B106" i="171"/>
  <c r="AF105" i="171"/>
  <c r="AE105" i="171"/>
  <c r="Z105" i="171"/>
  <c r="Y105" i="171"/>
  <c r="T105" i="171"/>
  <c r="S105" i="171"/>
  <c r="N105" i="171"/>
  <c r="M105" i="171"/>
  <c r="H105" i="171"/>
  <c r="G105" i="171"/>
  <c r="B105" i="171"/>
  <c r="AF104" i="171"/>
  <c r="AD104" i="171"/>
  <c r="AB104" i="171" s="1"/>
  <c r="Z104" i="171"/>
  <c r="X104" i="171"/>
  <c r="V104" i="171" s="1"/>
  <c r="T104" i="171"/>
  <c r="R104" i="171"/>
  <c r="P104" i="171" s="1"/>
  <c r="N104" i="171"/>
  <c r="L104" i="171"/>
  <c r="J104" i="171" s="1"/>
  <c r="B104" i="171"/>
  <c r="AB103" i="171"/>
  <c r="V103" i="171"/>
  <c r="P103" i="171"/>
  <c r="J103" i="171"/>
  <c r="D103" i="171"/>
  <c r="AF102" i="171"/>
  <c r="AE102" i="171"/>
  <c r="Z102" i="171"/>
  <c r="Y102" i="171"/>
  <c r="T102" i="171"/>
  <c r="S102" i="171"/>
  <c r="N102" i="171"/>
  <c r="M102" i="171"/>
  <c r="J102" i="171" s="1"/>
  <c r="G102" i="171"/>
  <c r="H102" i="171" s="1"/>
  <c r="B102" i="171"/>
  <c r="AF101" i="171"/>
  <c r="AE101" i="171"/>
  <c r="Z101" i="171"/>
  <c r="Y101" i="171"/>
  <c r="T101" i="171"/>
  <c r="S101" i="171"/>
  <c r="N101" i="171"/>
  <c r="M101" i="171"/>
  <c r="H101" i="171"/>
  <c r="G101" i="171"/>
  <c r="B101" i="171"/>
  <c r="AF100" i="171"/>
  <c r="AE100" i="171"/>
  <c r="Z100" i="171"/>
  <c r="Y100" i="171"/>
  <c r="T100" i="171"/>
  <c r="S100" i="171"/>
  <c r="N100" i="171"/>
  <c r="M100" i="171"/>
  <c r="G100" i="171"/>
  <c r="H100" i="171" s="1"/>
  <c r="B100" i="171"/>
  <c r="AF99" i="171"/>
  <c r="AE99" i="171"/>
  <c r="Z99" i="171"/>
  <c r="Y99" i="171"/>
  <c r="T99" i="171"/>
  <c r="S99" i="171"/>
  <c r="N99" i="171"/>
  <c r="M99" i="171"/>
  <c r="H99" i="171"/>
  <c r="G99" i="171"/>
  <c r="B99" i="171"/>
  <c r="AF98" i="171"/>
  <c r="AE98" i="171"/>
  <c r="Z98" i="171"/>
  <c r="Y98" i="171"/>
  <c r="T98" i="171"/>
  <c r="S98" i="171"/>
  <c r="N98" i="171"/>
  <c r="M98" i="171"/>
  <c r="G98" i="171"/>
  <c r="H98" i="171" s="1"/>
  <c r="B98" i="171"/>
  <c r="AF97" i="171"/>
  <c r="AE97" i="171"/>
  <c r="Z97" i="171"/>
  <c r="Y97" i="171"/>
  <c r="T97" i="171"/>
  <c r="S97" i="171"/>
  <c r="N97" i="171"/>
  <c r="M97" i="171"/>
  <c r="H97" i="171"/>
  <c r="G97" i="171"/>
  <c r="B97" i="171"/>
  <c r="AF96" i="171"/>
  <c r="AE96" i="171"/>
  <c r="Z96" i="171"/>
  <c r="Y96" i="171"/>
  <c r="T96" i="171"/>
  <c r="S96" i="171"/>
  <c r="N96" i="171"/>
  <c r="M96" i="171"/>
  <c r="G96" i="171"/>
  <c r="H96" i="171" s="1"/>
  <c r="B96" i="171"/>
  <c r="AF95" i="171"/>
  <c r="AE95" i="171"/>
  <c r="Z95" i="171"/>
  <c r="Y95" i="171"/>
  <c r="T95" i="171"/>
  <c r="S95" i="171"/>
  <c r="N95" i="171"/>
  <c r="M95" i="171"/>
  <c r="G95" i="171"/>
  <c r="H95" i="171" s="1"/>
  <c r="B95" i="171"/>
  <c r="AF94" i="171"/>
  <c r="AE94" i="171"/>
  <c r="Z94" i="171"/>
  <c r="Y94" i="171"/>
  <c r="T94" i="171"/>
  <c r="S94" i="171"/>
  <c r="N94" i="171"/>
  <c r="M94" i="171"/>
  <c r="G94" i="171"/>
  <c r="H94" i="171" s="1"/>
  <c r="B94" i="171"/>
  <c r="AF93" i="171"/>
  <c r="AE93" i="171"/>
  <c r="Z93" i="171"/>
  <c r="Y93" i="171"/>
  <c r="T93" i="171"/>
  <c r="S93" i="171"/>
  <c r="N93" i="171"/>
  <c r="M93" i="171"/>
  <c r="G93" i="171"/>
  <c r="H93" i="171" s="1"/>
  <c r="B93" i="171"/>
  <c r="AF92" i="171"/>
  <c r="AE92" i="171"/>
  <c r="Z92" i="171"/>
  <c r="Y92" i="171"/>
  <c r="T92" i="171"/>
  <c r="S92" i="171"/>
  <c r="N92" i="171"/>
  <c r="M92" i="171"/>
  <c r="G92" i="171"/>
  <c r="H92" i="171" s="1"/>
  <c r="B92" i="171"/>
  <c r="AF91" i="171"/>
  <c r="AE91" i="171"/>
  <c r="Z91" i="171"/>
  <c r="Y91" i="171"/>
  <c r="T91" i="171"/>
  <c r="S91" i="171"/>
  <c r="N91" i="171"/>
  <c r="M91" i="171"/>
  <c r="G91" i="171"/>
  <c r="H91" i="171" s="1"/>
  <c r="B91" i="171"/>
  <c r="AF90" i="171"/>
  <c r="AE90" i="171"/>
  <c r="Z90" i="171"/>
  <c r="Y90" i="171"/>
  <c r="T90" i="171"/>
  <c r="S90" i="171"/>
  <c r="N90" i="171"/>
  <c r="M90" i="171"/>
  <c r="G90" i="171"/>
  <c r="H90" i="171" s="1"/>
  <c r="B90" i="171"/>
  <c r="AF89" i="171"/>
  <c r="AE89" i="171"/>
  <c r="Z89" i="171"/>
  <c r="Y89" i="171"/>
  <c r="T89" i="171"/>
  <c r="S89" i="171"/>
  <c r="N89" i="171"/>
  <c r="M89" i="171"/>
  <c r="G89" i="171"/>
  <c r="H89" i="171" s="1"/>
  <c r="B89" i="171"/>
  <c r="AF88" i="171"/>
  <c r="AB88" i="171" s="1"/>
  <c r="AE88" i="171"/>
  <c r="Z88" i="171"/>
  <c r="Y88" i="171"/>
  <c r="T88" i="171"/>
  <c r="P88" i="171" s="1"/>
  <c r="S88" i="171"/>
  <c r="N88" i="171"/>
  <c r="M88" i="171"/>
  <c r="G88" i="171"/>
  <c r="H88" i="171" s="1"/>
  <c r="B88" i="171"/>
  <c r="AF87" i="171"/>
  <c r="AD87" i="171"/>
  <c r="AB87" i="171"/>
  <c r="Z87" i="171"/>
  <c r="X87" i="171"/>
  <c r="V87" i="171" s="1"/>
  <c r="T87" i="171"/>
  <c r="R87" i="171"/>
  <c r="P87" i="171" s="1"/>
  <c r="N87" i="171"/>
  <c r="L87" i="171"/>
  <c r="J87" i="171" s="1"/>
  <c r="B87" i="171"/>
  <c r="AB86" i="171"/>
  <c r="V86" i="171"/>
  <c r="P86" i="171"/>
  <c r="J86" i="171"/>
  <c r="D86" i="171"/>
  <c r="AF85" i="171"/>
  <c r="AE85" i="171"/>
  <c r="Z85" i="171"/>
  <c r="Y85" i="171"/>
  <c r="T85" i="171"/>
  <c r="S85" i="171"/>
  <c r="N85" i="171"/>
  <c r="M85" i="171"/>
  <c r="G85" i="171"/>
  <c r="H85" i="171" s="1"/>
  <c r="B85" i="171"/>
  <c r="AF84" i="171"/>
  <c r="AE84" i="171"/>
  <c r="Z84" i="171"/>
  <c r="Y84" i="171"/>
  <c r="T84" i="171"/>
  <c r="S84" i="171"/>
  <c r="N84" i="171"/>
  <c r="M84" i="171"/>
  <c r="G84" i="171"/>
  <c r="H84" i="171" s="1"/>
  <c r="B84" i="171"/>
  <c r="AF83" i="171"/>
  <c r="AE83" i="171"/>
  <c r="Z83" i="171"/>
  <c r="Y83" i="171"/>
  <c r="T83" i="171"/>
  <c r="S83" i="171"/>
  <c r="N83" i="171"/>
  <c r="M83" i="171"/>
  <c r="H83" i="171"/>
  <c r="G83" i="171"/>
  <c r="B83" i="171"/>
  <c r="AF82" i="171"/>
  <c r="AE82" i="171"/>
  <c r="Z82" i="171"/>
  <c r="Y82" i="171"/>
  <c r="T82" i="171"/>
  <c r="S82" i="171"/>
  <c r="N82" i="171"/>
  <c r="M82" i="171"/>
  <c r="G82" i="171"/>
  <c r="H82" i="171" s="1"/>
  <c r="B82" i="171"/>
  <c r="AF81" i="171"/>
  <c r="AE81" i="171"/>
  <c r="Z81" i="171"/>
  <c r="V81" i="171" s="1"/>
  <c r="Y81" i="171"/>
  <c r="T81" i="171"/>
  <c r="S81" i="171"/>
  <c r="N81" i="171"/>
  <c r="M81" i="171"/>
  <c r="H81" i="171"/>
  <c r="G81" i="171"/>
  <c r="B81" i="171"/>
  <c r="AF80" i="171"/>
  <c r="AE80" i="171"/>
  <c r="Z80" i="171"/>
  <c r="Y80" i="171"/>
  <c r="T80" i="171"/>
  <c r="S80" i="171"/>
  <c r="N80" i="171"/>
  <c r="M80" i="171"/>
  <c r="J80" i="171" s="1"/>
  <c r="G80" i="171"/>
  <c r="H80" i="171" s="1"/>
  <c r="B80" i="171"/>
  <c r="AF79" i="171"/>
  <c r="AE79" i="171"/>
  <c r="Z79" i="171"/>
  <c r="Y79" i="171"/>
  <c r="T79" i="171"/>
  <c r="S79" i="171"/>
  <c r="N79" i="171"/>
  <c r="M79" i="171"/>
  <c r="H79" i="171"/>
  <c r="G79" i="171"/>
  <c r="B79" i="171"/>
  <c r="AF78" i="171"/>
  <c r="AE78" i="171"/>
  <c r="Z78" i="171"/>
  <c r="V78" i="171" s="1"/>
  <c r="Y78" i="171"/>
  <c r="T78" i="171"/>
  <c r="S78" i="171"/>
  <c r="N78" i="171"/>
  <c r="J78" i="171" s="1"/>
  <c r="M78" i="171"/>
  <c r="H78" i="171"/>
  <c r="G78" i="171"/>
  <c r="B78" i="171"/>
  <c r="AF77" i="171"/>
  <c r="AE77" i="171"/>
  <c r="Z77" i="171"/>
  <c r="Y77" i="171"/>
  <c r="T77" i="171"/>
  <c r="S77" i="171"/>
  <c r="N77" i="171"/>
  <c r="M77" i="171"/>
  <c r="G77" i="171"/>
  <c r="H77" i="171" s="1"/>
  <c r="B77" i="171"/>
  <c r="AF76" i="171"/>
  <c r="AE76" i="171"/>
  <c r="Z76" i="171"/>
  <c r="Y76" i="171"/>
  <c r="T76" i="171"/>
  <c r="S76" i="171"/>
  <c r="P76" i="171" s="1"/>
  <c r="N76" i="171"/>
  <c r="M76" i="171"/>
  <c r="G76" i="171"/>
  <c r="H76" i="171" s="1"/>
  <c r="B76" i="171"/>
  <c r="AF75" i="171"/>
  <c r="AE75" i="171"/>
  <c r="Z75" i="171"/>
  <c r="Y75" i="171"/>
  <c r="T75" i="171"/>
  <c r="S75" i="171"/>
  <c r="N75" i="171"/>
  <c r="M75" i="171"/>
  <c r="G75" i="171"/>
  <c r="H75" i="171" s="1"/>
  <c r="B75" i="171"/>
  <c r="AF74" i="171"/>
  <c r="AE74" i="171"/>
  <c r="Z74" i="171"/>
  <c r="Y74" i="171"/>
  <c r="T74" i="171"/>
  <c r="S74" i="171"/>
  <c r="N74" i="171"/>
  <c r="M74" i="171"/>
  <c r="G74" i="171"/>
  <c r="H74" i="171" s="1"/>
  <c r="B74" i="171"/>
  <c r="AF73" i="171"/>
  <c r="AE73" i="171"/>
  <c r="Z73" i="171"/>
  <c r="Y73" i="171"/>
  <c r="T73" i="171"/>
  <c r="S73" i="171"/>
  <c r="N73" i="171"/>
  <c r="M73" i="171"/>
  <c r="G73" i="171"/>
  <c r="H73" i="171" s="1"/>
  <c r="B73" i="171"/>
  <c r="AF72" i="171"/>
  <c r="AE72" i="171"/>
  <c r="Z72" i="171"/>
  <c r="Y72" i="171"/>
  <c r="T72" i="171"/>
  <c r="S72" i="171"/>
  <c r="N72" i="171"/>
  <c r="M72" i="171"/>
  <c r="G72" i="171"/>
  <c r="B72" i="171"/>
  <c r="AF71" i="171"/>
  <c r="AD71" i="171"/>
  <c r="AB71" i="171" s="1"/>
  <c r="Z71" i="171"/>
  <c r="X71" i="171"/>
  <c r="V71" i="171" s="1"/>
  <c r="T71" i="171"/>
  <c r="R71" i="171"/>
  <c r="P71" i="171" s="1"/>
  <c r="N71" i="171"/>
  <c r="L71" i="171"/>
  <c r="J71" i="171" s="1"/>
  <c r="B71" i="171"/>
  <c r="AB70" i="171"/>
  <c r="V70" i="171"/>
  <c r="P70" i="171"/>
  <c r="J70" i="171"/>
  <c r="D70" i="171"/>
  <c r="AF69" i="171"/>
  <c r="AE69" i="171"/>
  <c r="Z69" i="171"/>
  <c r="Y69" i="171"/>
  <c r="T69" i="171"/>
  <c r="S69" i="171"/>
  <c r="N69" i="171"/>
  <c r="M69" i="171"/>
  <c r="G69" i="171"/>
  <c r="H69" i="171" s="1"/>
  <c r="B69" i="171"/>
  <c r="AF68" i="171"/>
  <c r="AE68" i="171"/>
  <c r="Z68" i="171"/>
  <c r="Y68" i="171"/>
  <c r="T68" i="171"/>
  <c r="S68" i="171"/>
  <c r="N68" i="171"/>
  <c r="M68" i="171"/>
  <c r="H68" i="171"/>
  <c r="G68" i="171"/>
  <c r="B68" i="171"/>
  <c r="AF67" i="171"/>
  <c r="AE67" i="171"/>
  <c r="Z67" i="171"/>
  <c r="Y67" i="171"/>
  <c r="T67" i="171"/>
  <c r="P67" i="171" s="1"/>
  <c r="S67" i="171"/>
  <c r="N67" i="171"/>
  <c r="M67" i="171"/>
  <c r="G67" i="171"/>
  <c r="H67" i="171" s="1"/>
  <c r="B67" i="171"/>
  <c r="AF66" i="171"/>
  <c r="AE66" i="171"/>
  <c r="Z66" i="171"/>
  <c r="V66" i="171" s="1"/>
  <c r="Y66" i="171"/>
  <c r="T66" i="171"/>
  <c r="S66" i="171"/>
  <c r="N66" i="171"/>
  <c r="J66" i="171" s="1"/>
  <c r="M66" i="171"/>
  <c r="H66" i="171"/>
  <c r="G66" i="171"/>
  <c r="B66" i="171"/>
  <c r="AF65" i="171"/>
  <c r="AE65" i="171"/>
  <c r="Z65" i="171"/>
  <c r="Y65" i="171"/>
  <c r="T65" i="171"/>
  <c r="S65" i="171"/>
  <c r="N65" i="171"/>
  <c r="M65" i="171"/>
  <c r="G65" i="171"/>
  <c r="H65" i="171" s="1"/>
  <c r="B65" i="171"/>
  <c r="AF64" i="171"/>
  <c r="AE64" i="171"/>
  <c r="Z64" i="171"/>
  <c r="Y64" i="171"/>
  <c r="T64" i="171"/>
  <c r="S64" i="171"/>
  <c r="N64" i="171"/>
  <c r="M64" i="171"/>
  <c r="H64" i="171"/>
  <c r="G64" i="171"/>
  <c r="B64" i="171"/>
  <c r="AF63" i="171"/>
  <c r="AE63" i="171"/>
  <c r="Z63" i="171"/>
  <c r="V63" i="171" s="1"/>
  <c r="Y63" i="171"/>
  <c r="T63" i="171"/>
  <c r="S63" i="171"/>
  <c r="N63" i="171"/>
  <c r="M63" i="171"/>
  <c r="G63" i="171"/>
  <c r="H63" i="171" s="1"/>
  <c r="B63" i="171"/>
  <c r="AF62" i="171"/>
  <c r="AE62" i="171"/>
  <c r="Z62" i="171"/>
  <c r="Y62" i="171"/>
  <c r="T62" i="171"/>
  <c r="S62" i="171"/>
  <c r="N62" i="171"/>
  <c r="M62" i="171"/>
  <c r="H62" i="171"/>
  <c r="G62" i="171"/>
  <c r="B62" i="171"/>
  <c r="AF61" i="171"/>
  <c r="AE61" i="171"/>
  <c r="Z61" i="171"/>
  <c r="Y61" i="171"/>
  <c r="V61" i="171" s="1"/>
  <c r="T61" i="171"/>
  <c r="S61" i="171"/>
  <c r="N61" i="171"/>
  <c r="M61" i="171"/>
  <c r="G61" i="171"/>
  <c r="H61" i="171" s="1"/>
  <c r="B61" i="171"/>
  <c r="AF60" i="171"/>
  <c r="AE60" i="171"/>
  <c r="Z60" i="171"/>
  <c r="Y60" i="171"/>
  <c r="T60" i="171"/>
  <c r="S60" i="171"/>
  <c r="N60" i="171"/>
  <c r="M60" i="171"/>
  <c r="H60" i="171"/>
  <c r="G60" i="171"/>
  <c r="B60" i="171"/>
  <c r="AF59" i="171"/>
  <c r="AE59" i="171"/>
  <c r="Z59" i="171"/>
  <c r="Y59" i="171"/>
  <c r="T59" i="171"/>
  <c r="S59" i="171"/>
  <c r="N59" i="171"/>
  <c r="M59" i="171"/>
  <c r="G59" i="171"/>
  <c r="H59" i="171" s="1"/>
  <c r="B59" i="171"/>
  <c r="AF58" i="171"/>
  <c r="AE58" i="171"/>
  <c r="Z58" i="171"/>
  <c r="Y58" i="171"/>
  <c r="T58" i="171"/>
  <c r="S58" i="171"/>
  <c r="N58" i="171"/>
  <c r="M58" i="171"/>
  <c r="H58" i="171"/>
  <c r="G58" i="171"/>
  <c r="B58" i="171"/>
  <c r="AF57" i="171"/>
  <c r="AE57" i="171"/>
  <c r="Z57" i="171"/>
  <c r="Y57" i="171"/>
  <c r="T57" i="171"/>
  <c r="S57" i="171"/>
  <c r="P57" i="171" s="1"/>
  <c r="N57" i="171"/>
  <c r="M57" i="171"/>
  <c r="G57" i="171"/>
  <c r="H57" i="171" s="1"/>
  <c r="B57" i="171"/>
  <c r="AF56" i="171"/>
  <c r="AE56" i="171"/>
  <c r="Z56" i="171"/>
  <c r="Y56" i="171"/>
  <c r="T56" i="171"/>
  <c r="S56" i="171"/>
  <c r="N56" i="171"/>
  <c r="M56" i="171"/>
  <c r="G56" i="171"/>
  <c r="H56" i="171" s="1"/>
  <c r="B56" i="171"/>
  <c r="AF55" i="171"/>
  <c r="AD55" i="171"/>
  <c r="AB55" i="171" s="1"/>
  <c r="Z55" i="171"/>
  <c r="X55" i="171"/>
  <c r="V55" i="171" s="1"/>
  <c r="T55" i="171"/>
  <c r="R55" i="171"/>
  <c r="P55" i="171" s="1"/>
  <c r="N55" i="171"/>
  <c r="L55" i="171"/>
  <c r="J55" i="171" s="1"/>
  <c r="B55" i="171"/>
  <c r="AB54" i="171"/>
  <c r="V54" i="171"/>
  <c r="P54" i="171"/>
  <c r="J54" i="171"/>
  <c r="D54" i="171"/>
  <c r="AF53" i="171"/>
  <c r="AE53" i="171"/>
  <c r="Z53" i="171"/>
  <c r="Y53" i="171"/>
  <c r="T53" i="171"/>
  <c r="S53" i="171"/>
  <c r="N53" i="171"/>
  <c r="M53" i="171"/>
  <c r="G53" i="171"/>
  <c r="H53" i="171" s="1"/>
  <c r="B53" i="171"/>
  <c r="AF52" i="171"/>
  <c r="AE52" i="171"/>
  <c r="AB52" i="171" s="1"/>
  <c r="Z52" i="171"/>
  <c r="Y52" i="171"/>
  <c r="T52" i="171"/>
  <c r="S52" i="171"/>
  <c r="N52" i="171"/>
  <c r="M52" i="171"/>
  <c r="H52" i="171"/>
  <c r="G52" i="171"/>
  <c r="B52" i="171"/>
  <c r="AF51" i="171"/>
  <c r="AE51" i="171"/>
  <c r="Z51" i="171"/>
  <c r="Y51" i="171"/>
  <c r="T51" i="171"/>
  <c r="S51" i="171"/>
  <c r="N51" i="171"/>
  <c r="M51" i="171"/>
  <c r="G51" i="171"/>
  <c r="H51" i="171" s="1"/>
  <c r="B51" i="171"/>
  <c r="AF50" i="171"/>
  <c r="AE50" i="171"/>
  <c r="Z50" i="171"/>
  <c r="Y50" i="171"/>
  <c r="T50" i="171"/>
  <c r="S50" i="171"/>
  <c r="N50" i="171"/>
  <c r="M50" i="171"/>
  <c r="H50" i="171"/>
  <c r="G50" i="171"/>
  <c r="B50" i="171"/>
  <c r="AF49" i="171"/>
  <c r="AE49" i="171"/>
  <c r="Z49" i="171"/>
  <c r="Y49" i="171"/>
  <c r="T49" i="171"/>
  <c r="S49" i="171"/>
  <c r="N49" i="171"/>
  <c r="M49" i="171"/>
  <c r="G49" i="171"/>
  <c r="H49" i="171" s="1"/>
  <c r="B49" i="171"/>
  <c r="AF48" i="171"/>
  <c r="AE48" i="171"/>
  <c r="Z48" i="171"/>
  <c r="Y48" i="171"/>
  <c r="T48" i="171"/>
  <c r="S48" i="171"/>
  <c r="N48" i="171"/>
  <c r="M48" i="171"/>
  <c r="H48" i="171"/>
  <c r="G48" i="171"/>
  <c r="B48" i="171"/>
  <c r="AF47" i="171"/>
  <c r="AE47" i="171"/>
  <c r="Z47" i="171"/>
  <c r="Y47" i="171"/>
  <c r="T47" i="171"/>
  <c r="S47" i="171"/>
  <c r="N47" i="171"/>
  <c r="M47" i="171"/>
  <c r="G47" i="171"/>
  <c r="H47" i="171" s="1"/>
  <c r="B47" i="171"/>
  <c r="AF46" i="171"/>
  <c r="AE46" i="171"/>
  <c r="Z46" i="171"/>
  <c r="Y46" i="171"/>
  <c r="T46" i="171"/>
  <c r="S46" i="171"/>
  <c r="N46" i="171"/>
  <c r="M46" i="171"/>
  <c r="H46" i="171"/>
  <c r="G46" i="171"/>
  <c r="B46" i="171"/>
  <c r="AF45" i="171"/>
  <c r="AE45" i="171"/>
  <c r="Z45" i="171"/>
  <c r="Y45" i="171"/>
  <c r="T45" i="171"/>
  <c r="S45" i="171"/>
  <c r="N45" i="171"/>
  <c r="M45" i="171"/>
  <c r="G45" i="171"/>
  <c r="H45" i="171" s="1"/>
  <c r="B45" i="171"/>
  <c r="AF44" i="171"/>
  <c r="AE44" i="171"/>
  <c r="Z44" i="171"/>
  <c r="Y44" i="171"/>
  <c r="T44" i="171"/>
  <c r="S44" i="171"/>
  <c r="N44" i="171"/>
  <c r="M44" i="171"/>
  <c r="H44" i="171"/>
  <c r="G44" i="171"/>
  <c r="B44" i="171"/>
  <c r="AF43" i="171"/>
  <c r="AE43" i="171"/>
  <c r="Z43" i="171"/>
  <c r="Y43" i="171"/>
  <c r="T43" i="171"/>
  <c r="S43" i="171"/>
  <c r="N43" i="171"/>
  <c r="M43" i="171"/>
  <c r="G43" i="171"/>
  <c r="H43" i="171" s="1"/>
  <c r="B43" i="171"/>
  <c r="AF42" i="171"/>
  <c r="AE42" i="171"/>
  <c r="Z42" i="171"/>
  <c r="Y42" i="171"/>
  <c r="T42" i="171"/>
  <c r="S42" i="171"/>
  <c r="N42" i="171"/>
  <c r="M42" i="171"/>
  <c r="H42" i="171"/>
  <c r="G42" i="171"/>
  <c r="B42" i="171"/>
  <c r="AF41" i="171"/>
  <c r="AE41" i="171"/>
  <c r="Z41" i="171"/>
  <c r="Y41" i="171"/>
  <c r="T41" i="171"/>
  <c r="S41" i="171"/>
  <c r="N41" i="171"/>
  <c r="M41" i="171"/>
  <c r="G41" i="171"/>
  <c r="H41" i="171" s="1"/>
  <c r="B41" i="171"/>
  <c r="AF40" i="171"/>
  <c r="AE40" i="171"/>
  <c r="Z40" i="171"/>
  <c r="Y40" i="171"/>
  <c r="T40" i="171"/>
  <c r="S40" i="171"/>
  <c r="N40" i="171"/>
  <c r="M40" i="171"/>
  <c r="H40" i="171"/>
  <c r="G40" i="171"/>
  <c r="B40" i="171"/>
  <c r="AF39" i="171"/>
  <c r="AE39" i="171"/>
  <c r="Z39" i="171"/>
  <c r="Y39" i="171"/>
  <c r="T39" i="171"/>
  <c r="S39" i="171"/>
  <c r="N39" i="171"/>
  <c r="M39" i="171"/>
  <c r="G39" i="171"/>
  <c r="B39" i="171"/>
  <c r="AF38" i="171"/>
  <c r="AD38" i="171"/>
  <c r="AB38" i="171" s="1"/>
  <c r="Z38" i="171"/>
  <c r="X38" i="171"/>
  <c r="V38" i="171" s="1"/>
  <c r="T38" i="171"/>
  <c r="R38" i="171"/>
  <c r="P38" i="171" s="1"/>
  <c r="N38" i="171"/>
  <c r="L38" i="171"/>
  <c r="J38" i="171" s="1"/>
  <c r="B38" i="171"/>
  <c r="AB37" i="171"/>
  <c r="V37" i="171"/>
  <c r="P37" i="171"/>
  <c r="J37" i="171"/>
  <c r="D37" i="171"/>
  <c r="AF36" i="171"/>
  <c r="AE36" i="171"/>
  <c r="Z36" i="171"/>
  <c r="Y36" i="171"/>
  <c r="T36" i="171"/>
  <c r="S36" i="171"/>
  <c r="N36" i="171"/>
  <c r="M36" i="171"/>
  <c r="H36" i="171"/>
  <c r="G36" i="171"/>
  <c r="B36" i="171"/>
  <c r="AF35" i="171"/>
  <c r="AE35" i="171"/>
  <c r="Z35" i="171"/>
  <c r="Y35" i="171"/>
  <c r="T35" i="171"/>
  <c r="S35" i="171"/>
  <c r="P35" i="171" s="1"/>
  <c r="N35" i="171"/>
  <c r="M35" i="171"/>
  <c r="G35" i="171"/>
  <c r="H35" i="171" s="1"/>
  <c r="B35" i="171"/>
  <c r="AF34" i="171"/>
  <c r="AE34" i="171"/>
  <c r="Z34" i="171"/>
  <c r="Y34" i="171"/>
  <c r="T34" i="171"/>
  <c r="S34" i="171"/>
  <c r="N34" i="171"/>
  <c r="M34" i="171"/>
  <c r="H34" i="171"/>
  <c r="G34" i="171"/>
  <c r="B34" i="171"/>
  <c r="AF33" i="171"/>
  <c r="AE33" i="171"/>
  <c r="Z33" i="171"/>
  <c r="Y33" i="171"/>
  <c r="T33" i="171"/>
  <c r="S33" i="171"/>
  <c r="N33" i="171"/>
  <c r="M33" i="171"/>
  <c r="G33" i="171"/>
  <c r="H33" i="171" s="1"/>
  <c r="B33" i="171"/>
  <c r="AF32" i="171"/>
  <c r="AE32" i="171"/>
  <c r="Z32" i="171"/>
  <c r="Y32" i="171"/>
  <c r="T32" i="171"/>
  <c r="S32" i="171"/>
  <c r="N32" i="171"/>
  <c r="M32" i="171"/>
  <c r="H32" i="171"/>
  <c r="G32" i="171"/>
  <c r="B32" i="171"/>
  <c r="AF31" i="171"/>
  <c r="AE31" i="171"/>
  <c r="Z31" i="171"/>
  <c r="Y31" i="171"/>
  <c r="T31" i="171"/>
  <c r="S31" i="171"/>
  <c r="N31" i="171"/>
  <c r="M31" i="171"/>
  <c r="G31" i="171"/>
  <c r="H31" i="171" s="1"/>
  <c r="B31" i="171"/>
  <c r="AF30" i="171"/>
  <c r="AE30" i="171"/>
  <c r="Z30" i="171"/>
  <c r="Y30" i="171"/>
  <c r="T30" i="171"/>
  <c r="S30" i="171"/>
  <c r="N30" i="171"/>
  <c r="M30" i="171"/>
  <c r="H30" i="171"/>
  <c r="G30" i="171"/>
  <c r="B30" i="171"/>
  <c r="AF29" i="171"/>
  <c r="AE29" i="171"/>
  <c r="Z29" i="171"/>
  <c r="Y29" i="171"/>
  <c r="T29" i="171"/>
  <c r="S29" i="171"/>
  <c r="N29" i="171"/>
  <c r="M29" i="171"/>
  <c r="G29" i="171"/>
  <c r="H29" i="171" s="1"/>
  <c r="B29" i="171"/>
  <c r="AF28" i="171"/>
  <c r="AE28" i="171"/>
  <c r="Z28" i="171"/>
  <c r="Y28" i="171"/>
  <c r="T28" i="171"/>
  <c r="S28" i="171"/>
  <c r="N28" i="171"/>
  <c r="M28" i="171"/>
  <c r="H28" i="171"/>
  <c r="G28" i="171"/>
  <c r="B28" i="171"/>
  <c r="AF27" i="171"/>
  <c r="AE27" i="171"/>
  <c r="Z27" i="171"/>
  <c r="Y27" i="171"/>
  <c r="T27" i="171"/>
  <c r="S27" i="171"/>
  <c r="N27" i="171"/>
  <c r="M27" i="171"/>
  <c r="G27" i="171"/>
  <c r="H27" i="171" s="1"/>
  <c r="B27" i="171"/>
  <c r="AF26" i="171"/>
  <c r="AE26" i="171"/>
  <c r="AB26" i="171" s="1"/>
  <c r="Z26" i="171"/>
  <c r="Y26" i="171"/>
  <c r="T26" i="171"/>
  <c r="S26" i="171"/>
  <c r="N26" i="171"/>
  <c r="M26" i="171"/>
  <c r="H26" i="171"/>
  <c r="G26" i="171"/>
  <c r="B26" i="171"/>
  <c r="AF25" i="171"/>
  <c r="AE25" i="171"/>
  <c r="Z25" i="171"/>
  <c r="Y25" i="171"/>
  <c r="T25" i="171"/>
  <c r="S25" i="171"/>
  <c r="N25" i="171"/>
  <c r="M25" i="171"/>
  <c r="G25" i="171"/>
  <c r="H25" i="171" s="1"/>
  <c r="B25" i="171"/>
  <c r="AF24" i="171"/>
  <c r="AE24" i="171"/>
  <c r="Z24" i="171"/>
  <c r="Y24" i="171"/>
  <c r="T24" i="171"/>
  <c r="S24" i="171"/>
  <c r="N24" i="171"/>
  <c r="M24" i="171"/>
  <c r="H24" i="171"/>
  <c r="G24" i="171"/>
  <c r="B24" i="171"/>
  <c r="AF23" i="171"/>
  <c r="AE23" i="171"/>
  <c r="Z23" i="171"/>
  <c r="Y23" i="171"/>
  <c r="T23" i="171"/>
  <c r="S23" i="171"/>
  <c r="N23" i="171"/>
  <c r="M23" i="171"/>
  <c r="G23" i="171"/>
  <c r="H23" i="171" s="1"/>
  <c r="B23" i="171"/>
  <c r="AF22" i="171"/>
  <c r="AE22" i="171"/>
  <c r="Z22" i="171"/>
  <c r="Y22" i="171"/>
  <c r="T22" i="171"/>
  <c r="S22" i="171"/>
  <c r="N22" i="171"/>
  <c r="M22" i="171"/>
  <c r="H22" i="171"/>
  <c r="G22" i="171"/>
  <c r="B22" i="171"/>
  <c r="AF21" i="171"/>
  <c r="AD21" i="171"/>
  <c r="AB21" i="171" s="1"/>
  <c r="Z21" i="171"/>
  <c r="X21" i="171"/>
  <c r="V21" i="171" s="1"/>
  <c r="T21" i="171"/>
  <c r="R21" i="171"/>
  <c r="P21" i="171" s="1"/>
  <c r="N21" i="171"/>
  <c r="L21" i="171"/>
  <c r="J21" i="171" s="1"/>
  <c r="B21" i="171"/>
  <c r="B9" i="171"/>
  <c r="G197" i="171" s="1"/>
  <c r="B197" i="170"/>
  <c r="AD187" i="170"/>
  <c r="BV38" i="4" s="1"/>
  <c r="X187" i="170"/>
  <c r="BU38" i="4" s="1"/>
  <c r="R187" i="170"/>
  <c r="BT38" i="4" s="1"/>
  <c r="L187" i="170"/>
  <c r="BS38" i="4" s="1"/>
  <c r="AF184" i="170"/>
  <c r="AE184" i="170"/>
  <c r="Z184" i="170"/>
  <c r="Y184" i="170"/>
  <c r="T184" i="170"/>
  <c r="S184" i="170"/>
  <c r="N184" i="170"/>
  <c r="M184" i="170"/>
  <c r="G184" i="170"/>
  <c r="H184" i="170" s="1"/>
  <c r="B184" i="170"/>
  <c r="AF183" i="170"/>
  <c r="AE183" i="170"/>
  <c r="Z183" i="170"/>
  <c r="Y183" i="170"/>
  <c r="T183" i="170"/>
  <c r="S183" i="170"/>
  <c r="N183" i="170"/>
  <c r="M183" i="170"/>
  <c r="H183" i="170"/>
  <c r="G183" i="170"/>
  <c r="B183" i="170"/>
  <c r="AF182" i="170"/>
  <c r="AE182" i="170"/>
  <c r="Z182" i="170"/>
  <c r="Y182" i="170"/>
  <c r="T182" i="170"/>
  <c r="S182" i="170"/>
  <c r="N182" i="170"/>
  <c r="M182" i="170"/>
  <c r="G182" i="170"/>
  <c r="H182" i="170" s="1"/>
  <c r="B182" i="170"/>
  <c r="AF181" i="170"/>
  <c r="AE181" i="170"/>
  <c r="Z181" i="170"/>
  <c r="Y181" i="170"/>
  <c r="T181" i="170"/>
  <c r="S181" i="170"/>
  <c r="N181" i="170"/>
  <c r="M181" i="170"/>
  <c r="H181" i="170"/>
  <c r="G181" i="170"/>
  <c r="B181" i="170"/>
  <c r="AF180" i="170"/>
  <c r="AE180" i="170"/>
  <c r="Z180" i="170"/>
  <c r="Y180" i="170"/>
  <c r="T180" i="170"/>
  <c r="S180" i="170"/>
  <c r="N180" i="170"/>
  <c r="M180" i="170"/>
  <c r="G180" i="170"/>
  <c r="H180" i="170" s="1"/>
  <c r="B180" i="170"/>
  <c r="AF179" i="170"/>
  <c r="AE179" i="170"/>
  <c r="Z179" i="170"/>
  <c r="Y179" i="170"/>
  <c r="T179" i="170"/>
  <c r="S179" i="170"/>
  <c r="P179" i="170" s="1"/>
  <c r="N179" i="170"/>
  <c r="M179" i="170"/>
  <c r="H179" i="170"/>
  <c r="G179" i="170"/>
  <c r="B179" i="170"/>
  <c r="AF178" i="170"/>
  <c r="AE178" i="170"/>
  <c r="Z178" i="170"/>
  <c r="Y178" i="170"/>
  <c r="T178" i="170"/>
  <c r="S178" i="170"/>
  <c r="N178" i="170"/>
  <c r="M178" i="170"/>
  <c r="H178" i="170"/>
  <c r="G178" i="170"/>
  <c r="B178" i="170"/>
  <c r="AF177" i="170"/>
  <c r="AE177" i="170"/>
  <c r="Z177" i="170"/>
  <c r="Y177" i="170"/>
  <c r="T177" i="170"/>
  <c r="S177" i="170"/>
  <c r="N177" i="170"/>
  <c r="M177" i="170"/>
  <c r="G177" i="170"/>
  <c r="H177" i="170" s="1"/>
  <c r="B177" i="170"/>
  <c r="AF176" i="170"/>
  <c r="AE176" i="170"/>
  <c r="Z176" i="170"/>
  <c r="Y176" i="170"/>
  <c r="T176" i="170"/>
  <c r="S176" i="170"/>
  <c r="N176" i="170"/>
  <c r="M176" i="170"/>
  <c r="H176" i="170"/>
  <c r="G176" i="170"/>
  <c r="B176" i="170"/>
  <c r="AF175" i="170"/>
  <c r="AE175" i="170"/>
  <c r="Z175" i="170"/>
  <c r="Y175" i="170"/>
  <c r="T175" i="170"/>
  <c r="S175" i="170"/>
  <c r="N175" i="170"/>
  <c r="M175" i="170"/>
  <c r="G175" i="170"/>
  <c r="H175" i="170" s="1"/>
  <c r="B175" i="170"/>
  <c r="AF174" i="170"/>
  <c r="AE174" i="170"/>
  <c r="Z174" i="170"/>
  <c r="Y174" i="170"/>
  <c r="T174" i="170"/>
  <c r="S174" i="170"/>
  <c r="N174" i="170"/>
  <c r="M174" i="170"/>
  <c r="G174" i="170"/>
  <c r="H174" i="170" s="1"/>
  <c r="D174" i="170" s="1"/>
  <c r="B174" i="170"/>
  <c r="AF173" i="170"/>
  <c r="AE173" i="170"/>
  <c r="Z173" i="170"/>
  <c r="Y173" i="170"/>
  <c r="T173" i="170"/>
  <c r="S173" i="170"/>
  <c r="N173" i="170"/>
  <c r="M173" i="170"/>
  <c r="G173" i="170"/>
  <c r="B173" i="170"/>
  <c r="AF172" i="170"/>
  <c r="AE172" i="170"/>
  <c r="Z172" i="170"/>
  <c r="Y172" i="170"/>
  <c r="T172" i="170"/>
  <c r="S172" i="170"/>
  <c r="N172" i="170"/>
  <c r="M172" i="170"/>
  <c r="H172" i="170"/>
  <c r="G172" i="170"/>
  <c r="B172" i="170"/>
  <c r="AF171" i="170"/>
  <c r="AE171" i="170"/>
  <c r="Z171" i="170"/>
  <c r="Y171" i="170"/>
  <c r="T171" i="170"/>
  <c r="S171" i="170"/>
  <c r="N171" i="170"/>
  <c r="M171" i="170"/>
  <c r="H171" i="170"/>
  <c r="G171" i="170"/>
  <c r="B171" i="170"/>
  <c r="AF170" i="170"/>
  <c r="AE170" i="170"/>
  <c r="Z170" i="170"/>
  <c r="Y170" i="170"/>
  <c r="T170" i="170"/>
  <c r="S170" i="170"/>
  <c r="N170" i="170"/>
  <c r="M170" i="170"/>
  <c r="H170" i="170"/>
  <c r="G170" i="170"/>
  <c r="B170" i="170"/>
  <c r="AF169" i="170"/>
  <c r="AD169" i="170"/>
  <c r="AB169" i="170" s="1"/>
  <c r="Z169" i="170"/>
  <c r="X169" i="170"/>
  <c r="V169" i="170" s="1"/>
  <c r="T169" i="170"/>
  <c r="R169" i="170"/>
  <c r="P169" i="170" s="1"/>
  <c r="N169" i="170"/>
  <c r="L169" i="170"/>
  <c r="J169" i="170" s="1"/>
  <c r="B169" i="170"/>
  <c r="AB168" i="170"/>
  <c r="V168" i="170"/>
  <c r="P168" i="170"/>
  <c r="J168" i="170"/>
  <c r="D168" i="170"/>
  <c r="AF167" i="170"/>
  <c r="AE167" i="170"/>
  <c r="Z167" i="170"/>
  <c r="Y167" i="170"/>
  <c r="T167" i="170"/>
  <c r="S167" i="170"/>
  <c r="N167" i="170"/>
  <c r="M167" i="170"/>
  <c r="G167" i="170"/>
  <c r="H167" i="170" s="1"/>
  <c r="B167" i="170"/>
  <c r="AF166" i="170"/>
  <c r="AE166" i="170"/>
  <c r="Z166" i="170"/>
  <c r="Y166" i="170"/>
  <c r="T166" i="170"/>
  <c r="S166" i="170"/>
  <c r="N166" i="170"/>
  <c r="M166" i="170"/>
  <c r="H166" i="170"/>
  <c r="G166" i="170"/>
  <c r="B166" i="170"/>
  <c r="AF165" i="170"/>
  <c r="AE165" i="170"/>
  <c r="Z165" i="170"/>
  <c r="Y165" i="170"/>
  <c r="T165" i="170"/>
  <c r="S165" i="170"/>
  <c r="N165" i="170"/>
  <c r="M165" i="170"/>
  <c r="G165" i="170"/>
  <c r="H165" i="170" s="1"/>
  <c r="B165" i="170"/>
  <c r="AF164" i="170"/>
  <c r="AE164" i="170"/>
  <c r="Z164" i="170"/>
  <c r="Y164" i="170"/>
  <c r="T164" i="170"/>
  <c r="S164" i="170"/>
  <c r="N164" i="170"/>
  <c r="M164" i="170"/>
  <c r="H164" i="170"/>
  <c r="G164" i="170"/>
  <c r="B164" i="170"/>
  <c r="AF163" i="170"/>
  <c r="AE163" i="170"/>
  <c r="Z163" i="170"/>
  <c r="Y163" i="170"/>
  <c r="T163" i="170"/>
  <c r="S163" i="170"/>
  <c r="N163" i="170"/>
  <c r="M163" i="170"/>
  <c r="G163" i="170"/>
  <c r="H163" i="170" s="1"/>
  <c r="B163" i="170"/>
  <c r="AF162" i="170"/>
  <c r="AE162" i="170"/>
  <c r="Z162" i="170"/>
  <c r="Y162" i="170"/>
  <c r="T162" i="170"/>
  <c r="S162" i="170"/>
  <c r="N162" i="170"/>
  <c r="M162" i="170"/>
  <c r="H162" i="170"/>
  <c r="G162" i="170"/>
  <c r="B162" i="170"/>
  <c r="AF161" i="170"/>
  <c r="AE161" i="170"/>
  <c r="Z161" i="170"/>
  <c r="Y161" i="170"/>
  <c r="T161" i="170"/>
  <c r="S161" i="170"/>
  <c r="N161" i="170"/>
  <c r="M161" i="170"/>
  <c r="H161" i="170"/>
  <c r="G161" i="170"/>
  <c r="B161" i="170"/>
  <c r="AF160" i="170"/>
  <c r="AE160" i="170"/>
  <c r="Z160" i="170"/>
  <c r="Y160" i="170"/>
  <c r="T160" i="170"/>
  <c r="S160" i="170"/>
  <c r="N160" i="170"/>
  <c r="M160" i="170"/>
  <c r="G160" i="170"/>
  <c r="H160" i="170" s="1"/>
  <c r="B160" i="170"/>
  <c r="AF159" i="170"/>
  <c r="AE159" i="170"/>
  <c r="Z159" i="170"/>
  <c r="Y159" i="170"/>
  <c r="T159" i="170"/>
  <c r="S159" i="170"/>
  <c r="N159" i="170"/>
  <c r="M159" i="170"/>
  <c r="H159" i="170"/>
  <c r="G159" i="170"/>
  <c r="B159" i="170"/>
  <c r="AF158" i="170"/>
  <c r="AE158" i="170"/>
  <c r="Z158" i="170"/>
  <c r="Y158" i="170"/>
  <c r="T158" i="170"/>
  <c r="S158" i="170"/>
  <c r="N158" i="170"/>
  <c r="M158" i="170"/>
  <c r="G158" i="170"/>
  <c r="H158" i="170" s="1"/>
  <c r="B158" i="170"/>
  <c r="AF157" i="170"/>
  <c r="AE157" i="170"/>
  <c r="Z157" i="170"/>
  <c r="Y157" i="170"/>
  <c r="T157" i="170"/>
  <c r="S157" i="170"/>
  <c r="N157" i="170"/>
  <c r="M157" i="170"/>
  <c r="H157" i="170"/>
  <c r="G157" i="170"/>
  <c r="B157" i="170"/>
  <c r="AF156" i="170"/>
  <c r="AE156" i="170"/>
  <c r="Z156" i="170"/>
  <c r="Y156" i="170"/>
  <c r="T156" i="170"/>
  <c r="S156" i="170"/>
  <c r="N156" i="170"/>
  <c r="M156" i="170"/>
  <c r="H156" i="170"/>
  <c r="G156" i="170"/>
  <c r="B156" i="170"/>
  <c r="AF155" i="170"/>
  <c r="AE155" i="170"/>
  <c r="Z155" i="170"/>
  <c r="Y155" i="170"/>
  <c r="T155" i="170"/>
  <c r="S155" i="170"/>
  <c r="N155" i="170"/>
  <c r="M155" i="170"/>
  <c r="G155" i="170"/>
  <c r="H155" i="170" s="1"/>
  <c r="B155" i="170"/>
  <c r="AF154" i="170"/>
  <c r="AE154" i="170"/>
  <c r="Z154" i="170"/>
  <c r="Y154" i="170"/>
  <c r="T154" i="170"/>
  <c r="S154" i="170"/>
  <c r="N154" i="170"/>
  <c r="M154" i="170"/>
  <c r="H154" i="170"/>
  <c r="G154" i="170"/>
  <c r="B154" i="170"/>
  <c r="AF153" i="170"/>
  <c r="AE153" i="170"/>
  <c r="Z153" i="170"/>
  <c r="Y153" i="170"/>
  <c r="T153" i="170"/>
  <c r="S153" i="170"/>
  <c r="N153" i="170"/>
  <c r="M153" i="170"/>
  <c r="G153" i="170"/>
  <c r="B153" i="170"/>
  <c r="AF152" i="170"/>
  <c r="AD152" i="170"/>
  <c r="AB152" i="170" s="1"/>
  <c r="Z152" i="170"/>
  <c r="X152" i="170"/>
  <c r="V152" i="170" s="1"/>
  <c r="T152" i="170"/>
  <c r="R152" i="170"/>
  <c r="P152" i="170" s="1"/>
  <c r="N152" i="170"/>
  <c r="L152" i="170"/>
  <c r="J152" i="170" s="1"/>
  <c r="B152" i="170"/>
  <c r="AB151" i="170"/>
  <c r="V151" i="170"/>
  <c r="P151" i="170"/>
  <c r="J151" i="170"/>
  <c r="D151" i="170"/>
  <c r="AF150" i="170"/>
  <c r="AE150" i="170"/>
  <c r="Z150" i="170"/>
  <c r="Y150" i="170"/>
  <c r="T150" i="170"/>
  <c r="S150" i="170"/>
  <c r="N150" i="170"/>
  <c r="M150" i="170"/>
  <c r="H150" i="170"/>
  <c r="G150" i="170"/>
  <c r="B150" i="170"/>
  <c r="AF149" i="170"/>
  <c r="AE149" i="170"/>
  <c r="Z149" i="170"/>
  <c r="Y149" i="170"/>
  <c r="T149" i="170"/>
  <c r="S149" i="170"/>
  <c r="N149" i="170"/>
  <c r="M149" i="170"/>
  <c r="G149" i="170"/>
  <c r="H149" i="170" s="1"/>
  <c r="B149" i="170"/>
  <c r="AF148" i="170"/>
  <c r="AE148" i="170"/>
  <c r="Z148" i="170"/>
  <c r="Y148" i="170"/>
  <c r="T148" i="170"/>
  <c r="S148" i="170"/>
  <c r="N148" i="170"/>
  <c r="M148" i="170"/>
  <c r="H148" i="170"/>
  <c r="G148" i="170"/>
  <c r="B148" i="170"/>
  <c r="AF147" i="170"/>
  <c r="AE147" i="170"/>
  <c r="Z147" i="170"/>
  <c r="Y147" i="170"/>
  <c r="T147" i="170"/>
  <c r="S147" i="170"/>
  <c r="N147" i="170"/>
  <c r="M147" i="170"/>
  <c r="G147" i="170"/>
  <c r="H147" i="170" s="1"/>
  <c r="B147" i="170"/>
  <c r="AF146" i="170"/>
  <c r="AE146" i="170"/>
  <c r="Z146" i="170"/>
  <c r="Y146" i="170"/>
  <c r="T146" i="170"/>
  <c r="S146" i="170"/>
  <c r="N146" i="170"/>
  <c r="M146" i="170"/>
  <c r="H146" i="170"/>
  <c r="G146" i="170"/>
  <c r="B146" i="170"/>
  <c r="AF145" i="170"/>
  <c r="AE145" i="170"/>
  <c r="Z145" i="170"/>
  <c r="Y145" i="170"/>
  <c r="T145" i="170"/>
  <c r="S145" i="170"/>
  <c r="N145" i="170"/>
  <c r="M145" i="170"/>
  <c r="H145" i="170"/>
  <c r="G145" i="170"/>
  <c r="B145" i="170"/>
  <c r="AF144" i="170"/>
  <c r="AE144" i="170"/>
  <c r="Z144" i="170"/>
  <c r="Y144" i="170"/>
  <c r="T144" i="170"/>
  <c r="S144" i="170"/>
  <c r="N144" i="170"/>
  <c r="M144" i="170"/>
  <c r="G144" i="170"/>
  <c r="H144" i="170" s="1"/>
  <c r="D144" i="170" s="1"/>
  <c r="B144" i="170"/>
  <c r="AF143" i="170"/>
  <c r="AE143" i="170"/>
  <c r="Z143" i="170"/>
  <c r="Y143" i="170"/>
  <c r="T143" i="170"/>
  <c r="S143" i="170"/>
  <c r="N143" i="170"/>
  <c r="M143" i="170"/>
  <c r="G143" i="170"/>
  <c r="H143" i="170" s="1"/>
  <c r="D143" i="170" s="1"/>
  <c r="B143" i="170"/>
  <c r="AF142" i="170"/>
  <c r="AE142" i="170"/>
  <c r="Z142" i="170"/>
  <c r="Y142" i="170"/>
  <c r="T142" i="170"/>
  <c r="S142" i="170"/>
  <c r="N142" i="170"/>
  <c r="M142" i="170"/>
  <c r="G142" i="170"/>
  <c r="H142" i="170" s="1"/>
  <c r="B142" i="170"/>
  <c r="AF141" i="170"/>
  <c r="AE141" i="170"/>
  <c r="Z141" i="170"/>
  <c r="Y141" i="170"/>
  <c r="T141" i="170"/>
  <c r="S141" i="170"/>
  <c r="N141" i="170"/>
  <c r="M141" i="170"/>
  <c r="G141" i="170"/>
  <c r="H141" i="170" s="1"/>
  <c r="D141" i="170" s="1"/>
  <c r="B141" i="170"/>
  <c r="AF140" i="170"/>
  <c r="AE140" i="170"/>
  <c r="Z140" i="170"/>
  <c r="Y140" i="170"/>
  <c r="T140" i="170"/>
  <c r="S140" i="170"/>
  <c r="P140" i="170" s="1"/>
  <c r="N140" i="170"/>
  <c r="M140" i="170"/>
  <c r="G140" i="170"/>
  <c r="H140" i="170" s="1"/>
  <c r="B140" i="170"/>
  <c r="AF139" i="170"/>
  <c r="AE139" i="170"/>
  <c r="Z139" i="170"/>
  <c r="Y139" i="170"/>
  <c r="T139" i="170"/>
  <c r="S139" i="170"/>
  <c r="N139" i="170"/>
  <c r="M139" i="170"/>
  <c r="G139" i="170"/>
  <c r="H139" i="170" s="1"/>
  <c r="D139" i="170" s="1"/>
  <c r="B139" i="170"/>
  <c r="AF138" i="170"/>
  <c r="AE138" i="170"/>
  <c r="Z138" i="170"/>
  <c r="Y138" i="170"/>
  <c r="T138" i="170"/>
  <c r="S138" i="170"/>
  <c r="N138" i="170"/>
  <c r="M138" i="170"/>
  <c r="G138" i="170"/>
  <c r="H138" i="170" s="1"/>
  <c r="B138" i="170"/>
  <c r="AF137" i="170"/>
  <c r="AE137" i="170"/>
  <c r="Z137" i="170"/>
  <c r="Y137" i="170"/>
  <c r="T137" i="170"/>
  <c r="S137" i="170"/>
  <c r="N137" i="170"/>
  <c r="M137" i="170"/>
  <c r="G137" i="170"/>
  <c r="H137" i="170" s="1"/>
  <c r="D137" i="170" s="1"/>
  <c r="B137" i="170"/>
  <c r="AF136" i="170"/>
  <c r="AE136" i="170"/>
  <c r="Z136" i="170"/>
  <c r="Y136" i="170"/>
  <c r="T136" i="170"/>
  <c r="S136" i="170"/>
  <c r="N136" i="170"/>
  <c r="M136" i="170"/>
  <c r="G136" i="170"/>
  <c r="B136" i="170"/>
  <c r="AF135" i="170"/>
  <c r="AD135" i="170"/>
  <c r="AB135" i="170" s="1"/>
  <c r="Z135" i="170"/>
  <c r="X135" i="170"/>
  <c r="V135" i="170" s="1"/>
  <c r="T135" i="170"/>
  <c r="R135" i="170"/>
  <c r="P135" i="170" s="1"/>
  <c r="N135" i="170"/>
  <c r="L135" i="170"/>
  <c r="J135" i="170" s="1"/>
  <c r="B135" i="170"/>
  <c r="AB134" i="170"/>
  <c r="V134" i="170"/>
  <c r="P134" i="170"/>
  <c r="J134" i="170"/>
  <c r="D134" i="170"/>
  <c r="AF133" i="170"/>
  <c r="AE133" i="170"/>
  <c r="Z133" i="170"/>
  <c r="Y133" i="170"/>
  <c r="T133" i="170"/>
  <c r="S133" i="170"/>
  <c r="N133" i="170"/>
  <c r="M133" i="170"/>
  <c r="G133" i="170"/>
  <c r="H133" i="170" s="1"/>
  <c r="B133" i="170"/>
  <c r="AF132" i="170"/>
  <c r="AE132" i="170"/>
  <c r="Z132" i="170"/>
  <c r="Y132" i="170"/>
  <c r="T132" i="170"/>
  <c r="S132" i="170"/>
  <c r="N132" i="170"/>
  <c r="M132" i="170"/>
  <c r="G132" i="170"/>
  <c r="H132" i="170" s="1"/>
  <c r="B132" i="170"/>
  <c r="AF131" i="170"/>
  <c r="AE131" i="170"/>
  <c r="Z131" i="170"/>
  <c r="Y131" i="170"/>
  <c r="T131" i="170"/>
  <c r="S131" i="170"/>
  <c r="N131" i="170"/>
  <c r="M131" i="170"/>
  <c r="G131" i="170"/>
  <c r="H131" i="170" s="1"/>
  <c r="D131" i="170" s="1"/>
  <c r="B131" i="170"/>
  <c r="AF130" i="170"/>
  <c r="AE130" i="170"/>
  <c r="Z130" i="170"/>
  <c r="Y130" i="170"/>
  <c r="T130" i="170"/>
  <c r="S130" i="170"/>
  <c r="N130" i="170"/>
  <c r="M130" i="170"/>
  <c r="H130" i="170"/>
  <c r="G130" i="170"/>
  <c r="B130" i="170"/>
  <c r="AF129" i="170"/>
  <c r="AE129" i="170"/>
  <c r="Z129" i="170"/>
  <c r="Y129" i="170"/>
  <c r="T129" i="170"/>
  <c r="S129" i="170"/>
  <c r="N129" i="170"/>
  <c r="M129" i="170"/>
  <c r="G129" i="170"/>
  <c r="H129" i="170" s="1"/>
  <c r="D129" i="170" s="1"/>
  <c r="B129" i="170"/>
  <c r="AF128" i="170"/>
  <c r="AE128" i="170"/>
  <c r="Z128" i="170"/>
  <c r="Y128" i="170"/>
  <c r="T128" i="170"/>
  <c r="S128" i="170"/>
  <c r="N128" i="170"/>
  <c r="M128" i="170"/>
  <c r="H128" i="170"/>
  <c r="G128" i="170"/>
  <c r="B128" i="170"/>
  <c r="AF127" i="170"/>
  <c r="AE127" i="170"/>
  <c r="Z127" i="170"/>
  <c r="Y127" i="170"/>
  <c r="T127" i="170"/>
  <c r="S127" i="170"/>
  <c r="N127" i="170"/>
  <c r="M127" i="170"/>
  <c r="G127" i="170"/>
  <c r="H127" i="170" s="1"/>
  <c r="D127" i="170" s="1"/>
  <c r="B127" i="170"/>
  <c r="AF126" i="170"/>
  <c r="AE126" i="170"/>
  <c r="Z126" i="170"/>
  <c r="Y126" i="170"/>
  <c r="T126" i="170"/>
  <c r="S126" i="170"/>
  <c r="N126" i="170"/>
  <c r="M126" i="170"/>
  <c r="G126" i="170"/>
  <c r="H126" i="170" s="1"/>
  <c r="B126" i="170"/>
  <c r="AF125" i="170"/>
  <c r="AE125" i="170"/>
  <c r="Z125" i="170"/>
  <c r="Y125" i="170"/>
  <c r="T125" i="170"/>
  <c r="S125" i="170"/>
  <c r="N125" i="170"/>
  <c r="M125" i="170"/>
  <c r="G125" i="170"/>
  <c r="H125" i="170" s="1"/>
  <c r="D125" i="170" s="1"/>
  <c r="B125" i="170"/>
  <c r="AF124" i="170"/>
  <c r="AE124" i="170"/>
  <c r="Z124" i="170"/>
  <c r="Y124" i="170"/>
  <c r="T124" i="170"/>
  <c r="S124" i="170"/>
  <c r="N124" i="170"/>
  <c r="M124" i="170"/>
  <c r="G124" i="170"/>
  <c r="H124" i="170" s="1"/>
  <c r="B124" i="170"/>
  <c r="AF123" i="170"/>
  <c r="AE123" i="170"/>
  <c r="Z123" i="170"/>
  <c r="Y123" i="170"/>
  <c r="T123" i="170"/>
  <c r="S123" i="170"/>
  <c r="N123" i="170"/>
  <c r="M123" i="170"/>
  <c r="G123" i="170"/>
  <c r="H123" i="170" s="1"/>
  <c r="D123" i="170" s="1"/>
  <c r="B123" i="170"/>
  <c r="AF122" i="170"/>
  <c r="AE122" i="170"/>
  <c r="Z122" i="170"/>
  <c r="Y122" i="170"/>
  <c r="T122" i="170"/>
  <c r="S122" i="170"/>
  <c r="N122" i="170"/>
  <c r="M122" i="170"/>
  <c r="H122" i="170"/>
  <c r="G122" i="170"/>
  <c r="B122" i="170"/>
  <c r="AF121" i="170"/>
  <c r="AE121" i="170"/>
  <c r="Z121" i="170"/>
  <c r="Y121" i="170"/>
  <c r="T121" i="170"/>
  <c r="S121" i="170"/>
  <c r="N121" i="170"/>
  <c r="M121" i="170"/>
  <c r="G121" i="170"/>
  <c r="B121" i="170"/>
  <c r="AF120" i="170"/>
  <c r="AE120" i="170"/>
  <c r="Z120" i="170"/>
  <c r="Y120" i="170"/>
  <c r="T120" i="170"/>
  <c r="S120" i="170"/>
  <c r="N120" i="170"/>
  <c r="M120" i="170"/>
  <c r="H120" i="170"/>
  <c r="G120" i="170"/>
  <c r="B120" i="170"/>
  <c r="AF119" i="170"/>
  <c r="AD119" i="170"/>
  <c r="AB119" i="170" s="1"/>
  <c r="Z119" i="170"/>
  <c r="X119" i="170"/>
  <c r="V119" i="170" s="1"/>
  <c r="T119" i="170"/>
  <c r="R119" i="170"/>
  <c r="P119" i="170" s="1"/>
  <c r="N119" i="170"/>
  <c r="L119" i="170"/>
  <c r="J119" i="170" s="1"/>
  <c r="B119" i="170"/>
  <c r="AB118" i="170"/>
  <c r="V118" i="170"/>
  <c r="P118" i="170"/>
  <c r="J118" i="170"/>
  <c r="D118" i="170"/>
  <c r="AI118" i="170" s="1"/>
  <c r="AF117" i="170"/>
  <c r="AE117" i="170"/>
  <c r="Z117" i="170"/>
  <c r="Y117" i="170"/>
  <c r="T117" i="170"/>
  <c r="S117" i="170"/>
  <c r="N117" i="170"/>
  <c r="M117" i="170"/>
  <c r="G117" i="170"/>
  <c r="H117" i="170" s="1"/>
  <c r="D117" i="170" s="1"/>
  <c r="B117" i="170"/>
  <c r="AF116" i="170"/>
  <c r="AE116" i="170"/>
  <c r="Z116" i="170"/>
  <c r="Y116" i="170"/>
  <c r="T116" i="170"/>
  <c r="S116" i="170"/>
  <c r="N116" i="170"/>
  <c r="M116" i="170"/>
  <c r="H116" i="170"/>
  <c r="G116" i="170"/>
  <c r="B116" i="170"/>
  <c r="AF115" i="170"/>
  <c r="AE115" i="170"/>
  <c r="Z115" i="170"/>
  <c r="Y115" i="170"/>
  <c r="T115" i="170"/>
  <c r="S115" i="170"/>
  <c r="N115" i="170"/>
  <c r="M115" i="170"/>
  <c r="G115" i="170"/>
  <c r="H115" i="170" s="1"/>
  <c r="B115" i="170"/>
  <c r="AF114" i="170"/>
  <c r="AE114" i="170"/>
  <c r="Z114" i="170"/>
  <c r="Y114" i="170"/>
  <c r="T114" i="170"/>
  <c r="S114" i="170"/>
  <c r="N114" i="170"/>
  <c r="M114" i="170"/>
  <c r="H114" i="170"/>
  <c r="G114" i="170"/>
  <c r="B114" i="170"/>
  <c r="AF113" i="170"/>
  <c r="AE113" i="170"/>
  <c r="Z113" i="170"/>
  <c r="Y113" i="170"/>
  <c r="T113" i="170"/>
  <c r="S113" i="170"/>
  <c r="N113" i="170"/>
  <c r="M113" i="170"/>
  <c r="H113" i="170"/>
  <c r="G113" i="170"/>
  <c r="B113" i="170"/>
  <c r="AF112" i="170"/>
  <c r="AE112" i="170"/>
  <c r="Z112" i="170"/>
  <c r="Y112" i="170"/>
  <c r="T112" i="170"/>
  <c r="S112" i="170"/>
  <c r="N112" i="170"/>
  <c r="M112" i="170"/>
  <c r="H112" i="170"/>
  <c r="G112" i="170"/>
  <c r="B112" i="170"/>
  <c r="AF111" i="170"/>
  <c r="AE111" i="170"/>
  <c r="Z111" i="170"/>
  <c r="Y111" i="170"/>
  <c r="T111" i="170"/>
  <c r="S111" i="170"/>
  <c r="N111" i="170"/>
  <c r="M111" i="170"/>
  <c r="G111" i="170"/>
  <c r="H111" i="170" s="1"/>
  <c r="B111" i="170"/>
  <c r="AF110" i="170"/>
  <c r="AE110" i="170"/>
  <c r="Z110" i="170"/>
  <c r="Y110" i="170"/>
  <c r="T110" i="170"/>
  <c r="S110" i="170"/>
  <c r="N110" i="170"/>
  <c r="M110" i="170"/>
  <c r="H110" i="170"/>
  <c r="G110" i="170"/>
  <c r="B110" i="170"/>
  <c r="AF109" i="170"/>
  <c r="AE109" i="170"/>
  <c r="Z109" i="170"/>
  <c r="Y109" i="170"/>
  <c r="T109" i="170"/>
  <c r="S109" i="170"/>
  <c r="N109" i="170"/>
  <c r="M109" i="170"/>
  <c r="G109" i="170"/>
  <c r="H109" i="170" s="1"/>
  <c r="D109" i="170" s="1"/>
  <c r="B109" i="170"/>
  <c r="AF108" i="170"/>
  <c r="AE108" i="170"/>
  <c r="Z108" i="170"/>
  <c r="Y108" i="170"/>
  <c r="T108" i="170"/>
  <c r="S108" i="170"/>
  <c r="N108" i="170"/>
  <c r="M108" i="170"/>
  <c r="H108" i="170"/>
  <c r="G108" i="170"/>
  <c r="B108" i="170"/>
  <c r="AF107" i="170"/>
  <c r="AE107" i="170"/>
  <c r="Z107" i="170"/>
  <c r="Y107" i="170"/>
  <c r="T107" i="170"/>
  <c r="S107" i="170"/>
  <c r="N107" i="170"/>
  <c r="M107" i="170"/>
  <c r="G107" i="170"/>
  <c r="H107" i="170" s="1"/>
  <c r="D107" i="170" s="1"/>
  <c r="B107" i="170"/>
  <c r="AF106" i="170"/>
  <c r="AE106" i="170"/>
  <c r="Z106" i="170"/>
  <c r="Y106" i="170"/>
  <c r="T106" i="170"/>
  <c r="S106" i="170"/>
  <c r="N106" i="170"/>
  <c r="M106" i="170"/>
  <c r="H106" i="170"/>
  <c r="G106" i="170"/>
  <c r="B106" i="170"/>
  <c r="AF105" i="170"/>
  <c r="AE105" i="170"/>
  <c r="Z105" i="170"/>
  <c r="Y105" i="170"/>
  <c r="T105" i="170"/>
  <c r="S105" i="170"/>
  <c r="N105" i="170"/>
  <c r="M105" i="170"/>
  <c r="H105" i="170"/>
  <c r="G105" i="170"/>
  <c r="B105" i="170"/>
  <c r="AF104" i="170"/>
  <c r="AD104" i="170"/>
  <c r="AB104" i="170" s="1"/>
  <c r="Z104" i="170"/>
  <c r="X104" i="170"/>
  <c r="V104" i="170" s="1"/>
  <c r="T104" i="170"/>
  <c r="R104" i="170"/>
  <c r="P104" i="170" s="1"/>
  <c r="N104" i="170"/>
  <c r="L104" i="170"/>
  <c r="J104" i="170" s="1"/>
  <c r="B104" i="170"/>
  <c r="AB103" i="170"/>
  <c r="V103" i="170"/>
  <c r="P103" i="170"/>
  <c r="J103" i="170"/>
  <c r="D103" i="170"/>
  <c r="AF102" i="170"/>
  <c r="AE102" i="170"/>
  <c r="Z102" i="170"/>
  <c r="Y102" i="170"/>
  <c r="T102" i="170"/>
  <c r="S102" i="170"/>
  <c r="N102" i="170"/>
  <c r="M102" i="170"/>
  <c r="H102" i="170"/>
  <c r="G102" i="170"/>
  <c r="B102" i="170"/>
  <c r="AF101" i="170"/>
  <c r="AE101" i="170"/>
  <c r="Z101" i="170"/>
  <c r="Y101" i="170"/>
  <c r="T101" i="170"/>
  <c r="S101" i="170"/>
  <c r="N101" i="170"/>
  <c r="M101" i="170"/>
  <c r="H101" i="170"/>
  <c r="G101" i="170"/>
  <c r="B101" i="170"/>
  <c r="AF100" i="170"/>
  <c r="AE100" i="170"/>
  <c r="Z100" i="170"/>
  <c r="Y100" i="170"/>
  <c r="T100" i="170"/>
  <c r="S100" i="170"/>
  <c r="N100" i="170"/>
  <c r="M100" i="170"/>
  <c r="H100" i="170"/>
  <c r="G100" i="170"/>
  <c r="B100" i="170"/>
  <c r="AF99" i="170"/>
  <c r="AE99" i="170"/>
  <c r="Z99" i="170"/>
  <c r="Y99" i="170"/>
  <c r="T99" i="170"/>
  <c r="S99" i="170"/>
  <c r="N99" i="170"/>
  <c r="M99" i="170"/>
  <c r="H99" i="170"/>
  <c r="G99" i="170"/>
  <c r="B99" i="170"/>
  <c r="AF98" i="170"/>
  <c r="AE98" i="170"/>
  <c r="Z98" i="170"/>
  <c r="Y98" i="170"/>
  <c r="T98" i="170"/>
  <c r="S98" i="170"/>
  <c r="N98" i="170"/>
  <c r="M98" i="170"/>
  <c r="H98" i="170"/>
  <c r="G98" i="170"/>
  <c r="B98" i="170"/>
  <c r="AF97" i="170"/>
  <c r="AE97" i="170"/>
  <c r="Z97" i="170"/>
  <c r="Y97" i="170"/>
  <c r="T97" i="170"/>
  <c r="S97" i="170"/>
  <c r="N97" i="170"/>
  <c r="M97" i="170"/>
  <c r="G97" i="170"/>
  <c r="H97" i="170" s="1"/>
  <c r="D97" i="170" s="1"/>
  <c r="B97" i="170"/>
  <c r="AF96" i="170"/>
  <c r="AE96" i="170"/>
  <c r="Z96" i="170"/>
  <c r="Y96" i="170"/>
  <c r="T96" i="170"/>
  <c r="S96" i="170"/>
  <c r="N96" i="170"/>
  <c r="M96" i="170"/>
  <c r="H96" i="170"/>
  <c r="G96" i="170"/>
  <c r="B96" i="170"/>
  <c r="AF95" i="170"/>
  <c r="AE95" i="170"/>
  <c r="Z95" i="170"/>
  <c r="Y95" i="170"/>
  <c r="T95" i="170"/>
  <c r="S95" i="170"/>
  <c r="N95" i="170"/>
  <c r="M95" i="170"/>
  <c r="H95" i="170"/>
  <c r="G95" i="170"/>
  <c r="B95" i="170"/>
  <c r="AF94" i="170"/>
  <c r="AE94" i="170"/>
  <c r="Z94" i="170"/>
  <c r="Y94" i="170"/>
  <c r="T94" i="170"/>
  <c r="S94" i="170"/>
  <c r="N94" i="170"/>
  <c r="M94" i="170"/>
  <c r="H94" i="170"/>
  <c r="G94" i="170"/>
  <c r="B94" i="170"/>
  <c r="AF93" i="170"/>
  <c r="AE93" i="170"/>
  <c r="Z93" i="170"/>
  <c r="Y93" i="170"/>
  <c r="T93" i="170"/>
  <c r="S93" i="170"/>
  <c r="N93" i="170"/>
  <c r="M93" i="170"/>
  <c r="H93" i="170"/>
  <c r="G93" i="170"/>
  <c r="B93" i="170"/>
  <c r="AF92" i="170"/>
  <c r="AE92" i="170"/>
  <c r="Z92" i="170"/>
  <c r="Y92" i="170"/>
  <c r="T92" i="170"/>
  <c r="S92" i="170"/>
  <c r="N92" i="170"/>
  <c r="M92" i="170"/>
  <c r="H92" i="170"/>
  <c r="G92" i="170"/>
  <c r="B92" i="170"/>
  <c r="AF91" i="170"/>
  <c r="AE91" i="170"/>
  <c r="Z91" i="170"/>
  <c r="Y91" i="170"/>
  <c r="T91" i="170"/>
  <c r="S91" i="170"/>
  <c r="N91" i="170"/>
  <c r="M91" i="170"/>
  <c r="H91" i="170"/>
  <c r="G91" i="170"/>
  <c r="B91" i="170"/>
  <c r="AF90" i="170"/>
  <c r="AE90" i="170"/>
  <c r="Z90" i="170"/>
  <c r="Y90" i="170"/>
  <c r="T90" i="170"/>
  <c r="S90" i="170"/>
  <c r="N90" i="170"/>
  <c r="M90" i="170"/>
  <c r="H90" i="170"/>
  <c r="G90" i="170"/>
  <c r="B90" i="170"/>
  <c r="AF89" i="170"/>
  <c r="AE89" i="170"/>
  <c r="Z89" i="170"/>
  <c r="Y89" i="170"/>
  <c r="T89" i="170"/>
  <c r="S89" i="170"/>
  <c r="N89" i="170"/>
  <c r="M89" i="170"/>
  <c r="H89" i="170"/>
  <c r="G89" i="170"/>
  <c r="B89" i="170"/>
  <c r="AF88" i="170"/>
  <c r="AE88" i="170"/>
  <c r="Z88" i="170"/>
  <c r="Y88" i="170"/>
  <c r="T88" i="170"/>
  <c r="S88" i="170"/>
  <c r="N88" i="170"/>
  <c r="M88" i="170"/>
  <c r="H88" i="170"/>
  <c r="G88" i="170"/>
  <c r="B88" i="170"/>
  <c r="AF87" i="170"/>
  <c r="AD87" i="170"/>
  <c r="AB87" i="170" s="1"/>
  <c r="Z87" i="170"/>
  <c r="X87" i="170"/>
  <c r="V87" i="170" s="1"/>
  <c r="T87" i="170"/>
  <c r="R87" i="170"/>
  <c r="P87" i="170" s="1"/>
  <c r="N87" i="170"/>
  <c r="L87" i="170"/>
  <c r="J87" i="170" s="1"/>
  <c r="B87" i="170"/>
  <c r="AB86" i="170"/>
  <c r="V86" i="170"/>
  <c r="P86" i="170"/>
  <c r="J86" i="170"/>
  <c r="D86" i="170"/>
  <c r="AF85" i="170"/>
  <c r="AE85" i="170"/>
  <c r="Z85" i="170"/>
  <c r="Y85" i="170"/>
  <c r="T85" i="170"/>
  <c r="S85" i="170"/>
  <c r="N85" i="170"/>
  <c r="M85" i="170"/>
  <c r="H85" i="170"/>
  <c r="G85" i="170"/>
  <c r="B85" i="170"/>
  <c r="AF84" i="170"/>
  <c r="AE84" i="170"/>
  <c r="Z84" i="170"/>
  <c r="Y84" i="170"/>
  <c r="T84" i="170"/>
  <c r="S84" i="170"/>
  <c r="N84" i="170"/>
  <c r="M84" i="170"/>
  <c r="H84" i="170"/>
  <c r="G84" i="170"/>
  <c r="B84" i="170"/>
  <c r="AF83" i="170"/>
  <c r="AE83" i="170"/>
  <c r="Z83" i="170"/>
  <c r="Y83" i="170"/>
  <c r="T83" i="170"/>
  <c r="S83" i="170"/>
  <c r="N83" i="170"/>
  <c r="M83" i="170"/>
  <c r="H83" i="170"/>
  <c r="G83" i="170"/>
  <c r="B83" i="170"/>
  <c r="AF82" i="170"/>
  <c r="AE82" i="170"/>
  <c r="Z82" i="170"/>
  <c r="Y82" i="170"/>
  <c r="T82" i="170"/>
  <c r="S82" i="170"/>
  <c r="N82" i="170"/>
  <c r="M82" i="170"/>
  <c r="H82" i="170"/>
  <c r="G82" i="170"/>
  <c r="B82" i="170"/>
  <c r="AF81" i="170"/>
  <c r="AE81" i="170"/>
  <c r="Z81" i="170"/>
  <c r="Y81" i="170"/>
  <c r="T81" i="170"/>
  <c r="S81" i="170"/>
  <c r="N81" i="170"/>
  <c r="M81" i="170"/>
  <c r="G81" i="170"/>
  <c r="H81" i="170" s="1"/>
  <c r="D81" i="170" s="1"/>
  <c r="B81" i="170"/>
  <c r="AF80" i="170"/>
  <c r="AE80" i="170"/>
  <c r="Z80" i="170"/>
  <c r="Y80" i="170"/>
  <c r="T80" i="170"/>
  <c r="S80" i="170"/>
  <c r="N80" i="170"/>
  <c r="M80" i="170"/>
  <c r="H80" i="170"/>
  <c r="G80" i="170"/>
  <c r="B80" i="170"/>
  <c r="AF79" i="170"/>
  <c r="AE79" i="170"/>
  <c r="Z79" i="170"/>
  <c r="Y79" i="170"/>
  <c r="T79" i="170"/>
  <c r="S79" i="170"/>
  <c r="N79" i="170"/>
  <c r="M79" i="170"/>
  <c r="G79" i="170"/>
  <c r="H79" i="170" s="1"/>
  <c r="B79" i="170"/>
  <c r="AF78" i="170"/>
  <c r="AE78" i="170"/>
  <c r="Z78" i="170"/>
  <c r="Y78" i="170"/>
  <c r="T78" i="170"/>
  <c r="S78" i="170"/>
  <c r="N78" i="170"/>
  <c r="M78" i="170"/>
  <c r="H78" i="170"/>
  <c r="G78" i="170"/>
  <c r="B78" i="170"/>
  <c r="AF77" i="170"/>
  <c r="AE77" i="170"/>
  <c r="Z77" i="170"/>
  <c r="Y77" i="170"/>
  <c r="T77" i="170"/>
  <c r="S77" i="170"/>
  <c r="N77" i="170"/>
  <c r="M77" i="170"/>
  <c r="H77" i="170"/>
  <c r="G77" i="170"/>
  <c r="B77" i="170"/>
  <c r="AF76" i="170"/>
  <c r="AE76" i="170"/>
  <c r="Z76" i="170"/>
  <c r="Y76" i="170"/>
  <c r="T76" i="170"/>
  <c r="S76" i="170"/>
  <c r="N76" i="170"/>
  <c r="M76" i="170"/>
  <c r="H76" i="170"/>
  <c r="G76" i="170"/>
  <c r="B76" i="170"/>
  <c r="AF75" i="170"/>
  <c r="AE75" i="170"/>
  <c r="Z75" i="170"/>
  <c r="Y75" i="170"/>
  <c r="T75" i="170"/>
  <c r="S75" i="170"/>
  <c r="N75" i="170"/>
  <c r="M75" i="170"/>
  <c r="H75" i="170"/>
  <c r="G75" i="170"/>
  <c r="B75" i="170"/>
  <c r="AF74" i="170"/>
  <c r="AE74" i="170"/>
  <c r="Z74" i="170"/>
  <c r="Y74" i="170"/>
  <c r="T74" i="170"/>
  <c r="S74" i="170"/>
  <c r="N74" i="170"/>
  <c r="M74" i="170"/>
  <c r="H74" i="170"/>
  <c r="G74" i="170"/>
  <c r="B74" i="170"/>
  <c r="AF73" i="170"/>
  <c r="AE73" i="170"/>
  <c r="Z73" i="170"/>
  <c r="Y73" i="170"/>
  <c r="T73" i="170"/>
  <c r="S73" i="170"/>
  <c r="N73" i="170"/>
  <c r="M73" i="170"/>
  <c r="G73" i="170"/>
  <c r="B73" i="170"/>
  <c r="AF72" i="170"/>
  <c r="AE72" i="170"/>
  <c r="Z72" i="170"/>
  <c r="Y72" i="170"/>
  <c r="T72" i="170"/>
  <c r="S72" i="170"/>
  <c r="N72" i="170"/>
  <c r="M72" i="170"/>
  <c r="H72" i="170"/>
  <c r="G72" i="170"/>
  <c r="B72" i="170"/>
  <c r="AF71" i="170"/>
  <c r="AD71" i="170"/>
  <c r="AB71" i="170" s="1"/>
  <c r="Z71" i="170"/>
  <c r="X71" i="170"/>
  <c r="V71" i="170" s="1"/>
  <c r="T71" i="170"/>
  <c r="R71" i="170"/>
  <c r="P71" i="170" s="1"/>
  <c r="N71" i="170"/>
  <c r="L71" i="170"/>
  <c r="J71" i="170" s="1"/>
  <c r="B71" i="170"/>
  <c r="AB70" i="170"/>
  <c r="V70" i="170"/>
  <c r="P70" i="170"/>
  <c r="J70" i="170"/>
  <c r="D70" i="170"/>
  <c r="AF69" i="170"/>
  <c r="AE69" i="170"/>
  <c r="Z69" i="170"/>
  <c r="Y69" i="170"/>
  <c r="T69" i="170"/>
  <c r="S69" i="170"/>
  <c r="N69" i="170"/>
  <c r="M69" i="170"/>
  <c r="G69" i="170"/>
  <c r="H69" i="170" s="1"/>
  <c r="B69" i="170"/>
  <c r="AF68" i="170"/>
  <c r="AE68" i="170"/>
  <c r="Z68" i="170"/>
  <c r="Y68" i="170"/>
  <c r="T68" i="170"/>
  <c r="S68" i="170"/>
  <c r="N68" i="170"/>
  <c r="M68" i="170"/>
  <c r="H68" i="170"/>
  <c r="G68" i="170"/>
  <c r="B68" i="170"/>
  <c r="AF67" i="170"/>
  <c r="AE67" i="170"/>
  <c r="Z67" i="170"/>
  <c r="Y67" i="170"/>
  <c r="T67" i="170"/>
  <c r="S67" i="170"/>
  <c r="N67" i="170"/>
  <c r="M67" i="170"/>
  <c r="G67" i="170"/>
  <c r="H67" i="170" s="1"/>
  <c r="B67" i="170"/>
  <c r="AF66" i="170"/>
  <c r="AE66" i="170"/>
  <c r="Z66" i="170"/>
  <c r="Y66" i="170"/>
  <c r="T66" i="170"/>
  <c r="S66" i="170"/>
  <c r="N66" i="170"/>
  <c r="M66" i="170"/>
  <c r="H66" i="170"/>
  <c r="G66" i="170"/>
  <c r="B66" i="170"/>
  <c r="AF65" i="170"/>
  <c r="AE65" i="170"/>
  <c r="Z65" i="170"/>
  <c r="Y65" i="170"/>
  <c r="T65" i="170"/>
  <c r="S65" i="170"/>
  <c r="N65" i="170"/>
  <c r="M65" i="170"/>
  <c r="G65" i="170"/>
  <c r="H65" i="170" s="1"/>
  <c r="B65" i="170"/>
  <c r="AF64" i="170"/>
  <c r="AE64" i="170"/>
  <c r="Z64" i="170"/>
  <c r="Y64" i="170"/>
  <c r="T64" i="170"/>
  <c r="S64" i="170"/>
  <c r="N64" i="170"/>
  <c r="M64" i="170"/>
  <c r="H64" i="170"/>
  <c r="G64" i="170"/>
  <c r="B64" i="170"/>
  <c r="AF63" i="170"/>
  <c r="AE63" i="170"/>
  <c r="Z63" i="170"/>
  <c r="Y63" i="170"/>
  <c r="T63" i="170"/>
  <c r="S63" i="170"/>
  <c r="N63" i="170"/>
  <c r="M63" i="170"/>
  <c r="H63" i="170"/>
  <c r="G63" i="170"/>
  <c r="B63" i="170"/>
  <c r="AF62" i="170"/>
  <c r="AE62" i="170"/>
  <c r="Z62" i="170"/>
  <c r="Y62" i="170"/>
  <c r="T62" i="170"/>
  <c r="S62" i="170"/>
  <c r="N62" i="170"/>
  <c r="M62" i="170"/>
  <c r="H62" i="170"/>
  <c r="G62" i="170"/>
  <c r="B62" i="170"/>
  <c r="AF61" i="170"/>
  <c r="AE61" i="170"/>
  <c r="Z61" i="170"/>
  <c r="Y61" i="170"/>
  <c r="T61" i="170"/>
  <c r="S61" i="170"/>
  <c r="N61" i="170"/>
  <c r="M61" i="170"/>
  <c r="G61" i="170"/>
  <c r="H61" i="170" s="1"/>
  <c r="B61" i="170"/>
  <c r="AF60" i="170"/>
  <c r="AE60" i="170"/>
  <c r="Z60" i="170"/>
  <c r="Y60" i="170"/>
  <c r="T60" i="170"/>
  <c r="S60" i="170"/>
  <c r="N60" i="170"/>
  <c r="M60" i="170"/>
  <c r="H60" i="170"/>
  <c r="G60" i="170"/>
  <c r="B60" i="170"/>
  <c r="AF59" i="170"/>
  <c r="AE59" i="170"/>
  <c r="Z59" i="170"/>
  <c r="Y59" i="170"/>
  <c r="T59" i="170"/>
  <c r="S59" i="170"/>
  <c r="N59" i="170"/>
  <c r="M59" i="170"/>
  <c r="H59" i="170"/>
  <c r="G59" i="170"/>
  <c r="B59" i="170"/>
  <c r="AF58" i="170"/>
  <c r="AE58" i="170"/>
  <c r="Z58" i="170"/>
  <c r="Y58" i="170"/>
  <c r="T58" i="170"/>
  <c r="S58" i="170"/>
  <c r="N58" i="170"/>
  <c r="M58" i="170"/>
  <c r="H58" i="170"/>
  <c r="G58" i="170"/>
  <c r="B58" i="170"/>
  <c r="AF57" i="170"/>
  <c r="AE57" i="170"/>
  <c r="Z57" i="170"/>
  <c r="Y57" i="170"/>
  <c r="T57" i="170"/>
  <c r="S57" i="170"/>
  <c r="N57" i="170"/>
  <c r="M57" i="170"/>
  <c r="H57" i="170"/>
  <c r="G57" i="170"/>
  <c r="B57" i="170"/>
  <c r="AF56" i="170"/>
  <c r="AE56" i="170"/>
  <c r="Z56" i="170"/>
  <c r="Y56" i="170"/>
  <c r="T56" i="170"/>
  <c r="S56" i="170"/>
  <c r="N56" i="170"/>
  <c r="M56" i="170"/>
  <c r="H56" i="170"/>
  <c r="G56" i="170"/>
  <c r="B56" i="170"/>
  <c r="AF55" i="170"/>
  <c r="AD55" i="170"/>
  <c r="AB55" i="170" s="1"/>
  <c r="Z55" i="170"/>
  <c r="X55" i="170"/>
  <c r="V55" i="170" s="1"/>
  <c r="T55" i="170"/>
  <c r="R55" i="170"/>
  <c r="P55" i="170" s="1"/>
  <c r="N55" i="170"/>
  <c r="L55" i="170"/>
  <c r="J55" i="170" s="1"/>
  <c r="B55" i="170"/>
  <c r="AB54" i="170"/>
  <c r="V54" i="170"/>
  <c r="P54" i="170"/>
  <c r="J54" i="170"/>
  <c r="D54" i="170"/>
  <c r="AF53" i="170"/>
  <c r="AE53" i="170"/>
  <c r="Z53" i="170"/>
  <c r="Y53" i="170"/>
  <c r="T53" i="170"/>
  <c r="S53" i="170"/>
  <c r="N53" i="170"/>
  <c r="M53" i="170"/>
  <c r="G53" i="170"/>
  <c r="H53" i="170" s="1"/>
  <c r="B53" i="170"/>
  <c r="AF52" i="170"/>
  <c r="AE52" i="170"/>
  <c r="Z52" i="170"/>
  <c r="Y52" i="170"/>
  <c r="T52" i="170"/>
  <c r="S52" i="170"/>
  <c r="N52" i="170"/>
  <c r="M52" i="170"/>
  <c r="H52" i="170"/>
  <c r="G52" i="170"/>
  <c r="B52" i="170"/>
  <c r="AF51" i="170"/>
  <c r="AE51" i="170"/>
  <c r="Z51" i="170"/>
  <c r="Y51" i="170"/>
  <c r="T51" i="170"/>
  <c r="S51" i="170"/>
  <c r="N51" i="170"/>
  <c r="M51" i="170"/>
  <c r="H51" i="170"/>
  <c r="G51" i="170"/>
  <c r="B51" i="170"/>
  <c r="AF50" i="170"/>
  <c r="AE50" i="170"/>
  <c r="Z50" i="170"/>
  <c r="Y50" i="170"/>
  <c r="T50" i="170"/>
  <c r="S50" i="170"/>
  <c r="N50" i="170"/>
  <c r="M50" i="170"/>
  <c r="H50" i="170"/>
  <c r="G50" i="170"/>
  <c r="B50" i="170"/>
  <c r="AF49" i="170"/>
  <c r="AE49" i="170"/>
  <c r="Z49" i="170"/>
  <c r="Y49" i="170"/>
  <c r="T49" i="170"/>
  <c r="S49" i="170"/>
  <c r="N49" i="170"/>
  <c r="M49" i="170"/>
  <c r="H49" i="170"/>
  <c r="G49" i="170"/>
  <c r="B49" i="170"/>
  <c r="AF48" i="170"/>
  <c r="AE48" i="170"/>
  <c r="Z48" i="170"/>
  <c r="Y48" i="170"/>
  <c r="T48" i="170"/>
  <c r="S48" i="170"/>
  <c r="N48" i="170"/>
  <c r="M48" i="170"/>
  <c r="H48" i="170"/>
  <c r="G48" i="170"/>
  <c r="B48" i="170"/>
  <c r="AF47" i="170"/>
  <c r="AE47" i="170"/>
  <c r="Z47" i="170"/>
  <c r="Y47" i="170"/>
  <c r="T47" i="170"/>
  <c r="S47" i="170"/>
  <c r="N47" i="170"/>
  <c r="M47" i="170"/>
  <c r="G47" i="170"/>
  <c r="H47" i="170" s="1"/>
  <c r="B47" i="170"/>
  <c r="AF46" i="170"/>
  <c r="AE46" i="170"/>
  <c r="Z46" i="170"/>
  <c r="Y46" i="170"/>
  <c r="T46" i="170"/>
  <c r="S46" i="170"/>
  <c r="N46" i="170"/>
  <c r="M46" i="170"/>
  <c r="H46" i="170"/>
  <c r="G46" i="170"/>
  <c r="B46" i="170"/>
  <c r="AF45" i="170"/>
  <c r="AE45" i="170"/>
  <c r="Z45" i="170"/>
  <c r="Y45" i="170"/>
  <c r="T45" i="170"/>
  <c r="S45" i="170"/>
  <c r="N45" i="170"/>
  <c r="M45" i="170"/>
  <c r="G45" i="170"/>
  <c r="H45" i="170" s="1"/>
  <c r="B45" i="170"/>
  <c r="AF44" i="170"/>
  <c r="AE44" i="170"/>
  <c r="Z44" i="170"/>
  <c r="Y44" i="170"/>
  <c r="T44" i="170"/>
  <c r="S44" i="170"/>
  <c r="N44" i="170"/>
  <c r="M44" i="170"/>
  <c r="H44" i="170"/>
  <c r="G44" i="170"/>
  <c r="B44" i="170"/>
  <c r="AF43" i="170"/>
  <c r="AE43" i="170"/>
  <c r="Z43" i="170"/>
  <c r="Y43" i="170"/>
  <c r="T43" i="170"/>
  <c r="S43" i="170"/>
  <c r="N43" i="170"/>
  <c r="M43" i="170"/>
  <c r="H43" i="170"/>
  <c r="G43" i="170"/>
  <c r="B43" i="170"/>
  <c r="AF42" i="170"/>
  <c r="AE42" i="170"/>
  <c r="Z42" i="170"/>
  <c r="Y42" i="170"/>
  <c r="T42" i="170"/>
  <c r="S42" i="170"/>
  <c r="N42" i="170"/>
  <c r="M42" i="170"/>
  <c r="H42" i="170"/>
  <c r="G42" i="170"/>
  <c r="B42" i="170"/>
  <c r="AF41" i="170"/>
  <c r="AE41" i="170"/>
  <c r="Z41" i="170"/>
  <c r="Y41" i="170"/>
  <c r="T41" i="170"/>
  <c r="S41" i="170"/>
  <c r="N41" i="170"/>
  <c r="M41" i="170"/>
  <c r="H41" i="170"/>
  <c r="G41" i="170"/>
  <c r="B41" i="170"/>
  <c r="AF40" i="170"/>
  <c r="AE40" i="170"/>
  <c r="Z40" i="170"/>
  <c r="Y40" i="170"/>
  <c r="T40" i="170"/>
  <c r="S40" i="170"/>
  <c r="N40" i="170"/>
  <c r="M40" i="170"/>
  <c r="H40" i="170"/>
  <c r="G40" i="170"/>
  <c r="B40" i="170"/>
  <c r="AF39" i="170"/>
  <c r="AE39" i="170"/>
  <c r="Z39" i="170"/>
  <c r="Y39" i="170"/>
  <c r="T39" i="170"/>
  <c r="S39" i="170"/>
  <c r="N39" i="170"/>
  <c r="M39" i="170"/>
  <c r="G39" i="170"/>
  <c r="B39" i="170"/>
  <c r="AF38" i="170"/>
  <c r="AD38" i="170"/>
  <c r="AB38" i="170" s="1"/>
  <c r="Z38" i="170"/>
  <c r="X38" i="170"/>
  <c r="V38" i="170" s="1"/>
  <c r="T38" i="170"/>
  <c r="R38" i="170"/>
  <c r="P38" i="170" s="1"/>
  <c r="N38" i="170"/>
  <c r="L38" i="170"/>
  <c r="J38" i="170" s="1"/>
  <c r="B38" i="170"/>
  <c r="AB37" i="170"/>
  <c r="V37" i="170"/>
  <c r="P37" i="170"/>
  <c r="J37" i="170"/>
  <c r="D37" i="170"/>
  <c r="AF36" i="170"/>
  <c r="AE36" i="170"/>
  <c r="Z36" i="170"/>
  <c r="Y36" i="170"/>
  <c r="T36" i="170"/>
  <c r="S36" i="170"/>
  <c r="N36" i="170"/>
  <c r="M36" i="170"/>
  <c r="H36" i="170"/>
  <c r="G36" i="170"/>
  <c r="B36" i="170"/>
  <c r="AF35" i="170"/>
  <c r="AE35" i="170"/>
  <c r="Z35" i="170"/>
  <c r="Y35" i="170"/>
  <c r="T35" i="170"/>
  <c r="S35" i="170"/>
  <c r="N35" i="170"/>
  <c r="M35" i="170"/>
  <c r="G35" i="170"/>
  <c r="H35" i="170" s="1"/>
  <c r="B35" i="170"/>
  <c r="AF34" i="170"/>
  <c r="AE34" i="170"/>
  <c r="Z34" i="170"/>
  <c r="Y34" i="170"/>
  <c r="T34" i="170"/>
  <c r="S34" i="170"/>
  <c r="N34" i="170"/>
  <c r="M34" i="170"/>
  <c r="H34" i="170"/>
  <c r="G34" i="170"/>
  <c r="B34" i="170"/>
  <c r="AF33" i="170"/>
  <c r="AE33" i="170"/>
  <c r="Z33" i="170"/>
  <c r="Y33" i="170"/>
  <c r="T33" i="170"/>
  <c r="S33" i="170"/>
  <c r="N33" i="170"/>
  <c r="M33" i="170"/>
  <c r="G33" i="170"/>
  <c r="H33" i="170" s="1"/>
  <c r="B33" i="170"/>
  <c r="AF32" i="170"/>
  <c r="AE32" i="170"/>
  <c r="Z32" i="170"/>
  <c r="Y32" i="170"/>
  <c r="T32" i="170"/>
  <c r="S32" i="170"/>
  <c r="N32" i="170"/>
  <c r="M32" i="170"/>
  <c r="H32" i="170"/>
  <c r="G32" i="170"/>
  <c r="B32" i="170"/>
  <c r="AF31" i="170"/>
  <c r="AE31" i="170"/>
  <c r="Z31" i="170"/>
  <c r="Y31" i="170"/>
  <c r="T31" i="170"/>
  <c r="S31" i="170"/>
  <c r="N31" i="170"/>
  <c r="M31" i="170"/>
  <c r="H31" i="170"/>
  <c r="G31" i="170"/>
  <c r="B31" i="170"/>
  <c r="AF30" i="170"/>
  <c r="AE30" i="170"/>
  <c r="Z30" i="170"/>
  <c r="Y30" i="170"/>
  <c r="T30" i="170"/>
  <c r="S30" i="170"/>
  <c r="N30" i="170"/>
  <c r="M30" i="170"/>
  <c r="H30" i="170"/>
  <c r="G30" i="170"/>
  <c r="B30" i="170"/>
  <c r="AF29" i="170"/>
  <c r="AE29" i="170"/>
  <c r="Z29" i="170"/>
  <c r="Y29" i="170"/>
  <c r="T29" i="170"/>
  <c r="S29" i="170"/>
  <c r="N29" i="170"/>
  <c r="M29" i="170"/>
  <c r="H29" i="170"/>
  <c r="G29" i="170"/>
  <c r="B29" i="170"/>
  <c r="AF28" i="170"/>
  <c r="AE28" i="170"/>
  <c r="Z28" i="170"/>
  <c r="Y28" i="170"/>
  <c r="T28" i="170"/>
  <c r="S28" i="170"/>
  <c r="N28" i="170"/>
  <c r="M28" i="170"/>
  <c r="H28" i="170"/>
  <c r="G28" i="170"/>
  <c r="B28" i="170"/>
  <c r="AF27" i="170"/>
  <c r="AE27" i="170"/>
  <c r="Z27" i="170"/>
  <c r="Y27" i="170"/>
  <c r="T27" i="170"/>
  <c r="S27" i="170"/>
  <c r="N27" i="170"/>
  <c r="M27" i="170"/>
  <c r="G27" i="170"/>
  <c r="H27" i="170" s="1"/>
  <c r="B27" i="170"/>
  <c r="AF26" i="170"/>
  <c r="AE26" i="170"/>
  <c r="Z26" i="170"/>
  <c r="Y26" i="170"/>
  <c r="T26" i="170"/>
  <c r="S26" i="170"/>
  <c r="N26" i="170"/>
  <c r="M26" i="170"/>
  <c r="H26" i="170"/>
  <c r="G26" i="170"/>
  <c r="B26" i="170"/>
  <c r="AF25" i="170"/>
  <c r="AE25" i="170"/>
  <c r="Z25" i="170"/>
  <c r="Y25" i="170"/>
  <c r="T25" i="170"/>
  <c r="S25" i="170"/>
  <c r="N25" i="170"/>
  <c r="M25" i="170"/>
  <c r="G25" i="170"/>
  <c r="H25" i="170" s="1"/>
  <c r="B25" i="170"/>
  <c r="AF24" i="170"/>
  <c r="AE24" i="170"/>
  <c r="Z24" i="170"/>
  <c r="Y24" i="170"/>
  <c r="T24" i="170"/>
  <c r="S24" i="170"/>
  <c r="N24" i="170"/>
  <c r="M24" i="170"/>
  <c r="H24" i="170"/>
  <c r="G24" i="170"/>
  <c r="B24" i="170"/>
  <c r="AF23" i="170"/>
  <c r="AE23" i="170"/>
  <c r="Z23" i="170"/>
  <c r="Y23" i="170"/>
  <c r="T23" i="170"/>
  <c r="S23" i="170"/>
  <c r="N23" i="170"/>
  <c r="M23" i="170"/>
  <c r="H23" i="170"/>
  <c r="G23" i="170"/>
  <c r="B23" i="170"/>
  <c r="AF22" i="170"/>
  <c r="AE22" i="170"/>
  <c r="Z22" i="170"/>
  <c r="Y22" i="170"/>
  <c r="T22" i="170"/>
  <c r="S22" i="170"/>
  <c r="N22" i="170"/>
  <c r="M22" i="170"/>
  <c r="H22" i="170"/>
  <c r="G22" i="170"/>
  <c r="B22" i="170"/>
  <c r="AF21" i="170"/>
  <c r="AD21" i="170"/>
  <c r="AB21" i="170" s="1"/>
  <c r="Z21" i="170"/>
  <c r="X21" i="170"/>
  <c r="V21" i="170" s="1"/>
  <c r="T21" i="170"/>
  <c r="R21" i="170"/>
  <c r="P21" i="170" s="1"/>
  <c r="N21" i="170"/>
  <c r="L21" i="170"/>
  <c r="J21" i="170" s="1"/>
  <c r="B21" i="170"/>
  <c r="B9" i="170"/>
  <c r="G197" i="170" s="1"/>
  <c r="B197" i="169"/>
  <c r="AD187" i="169"/>
  <c r="BV37" i="4" s="1"/>
  <c r="X187" i="169"/>
  <c r="BU37" i="4" s="1"/>
  <c r="R187" i="169"/>
  <c r="BT37" i="4" s="1"/>
  <c r="L187" i="169"/>
  <c r="BS37" i="4" s="1"/>
  <c r="AF184" i="169"/>
  <c r="AE184" i="169"/>
  <c r="Z184" i="169"/>
  <c r="Y184" i="169"/>
  <c r="T184" i="169"/>
  <c r="S184" i="169"/>
  <c r="N184" i="169"/>
  <c r="M184" i="169"/>
  <c r="G184" i="169"/>
  <c r="H184" i="169" s="1"/>
  <c r="D184" i="169" s="1"/>
  <c r="B184" i="169"/>
  <c r="AF183" i="169"/>
  <c r="AE183" i="169"/>
  <c r="Z183" i="169"/>
  <c r="Y183" i="169"/>
  <c r="T183" i="169"/>
  <c r="S183" i="169"/>
  <c r="N183" i="169"/>
  <c r="M183" i="169"/>
  <c r="G183" i="169"/>
  <c r="H183" i="169" s="1"/>
  <c r="B183" i="169"/>
  <c r="AF182" i="169"/>
  <c r="AE182" i="169"/>
  <c r="Z182" i="169"/>
  <c r="Y182" i="169"/>
  <c r="T182" i="169"/>
  <c r="S182" i="169"/>
  <c r="N182" i="169"/>
  <c r="M182" i="169"/>
  <c r="G182" i="169"/>
  <c r="H182" i="169" s="1"/>
  <c r="B182" i="169"/>
  <c r="AF181" i="169"/>
  <c r="AE181" i="169"/>
  <c r="Z181" i="169"/>
  <c r="Y181" i="169"/>
  <c r="T181" i="169"/>
  <c r="S181" i="169"/>
  <c r="N181" i="169"/>
  <c r="M181" i="169"/>
  <c r="G181" i="169"/>
  <c r="H181" i="169" s="1"/>
  <c r="B181" i="169"/>
  <c r="AF180" i="169"/>
  <c r="AE180" i="169"/>
  <c r="Z180" i="169"/>
  <c r="Y180" i="169"/>
  <c r="T180" i="169"/>
  <c r="S180" i="169"/>
  <c r="N180" i="169"/>
  <c r="M180" i="169"/>
  <c r="G180" i="169"/>
  <c r="H180" i="169" s="1"/>
  <c r="D180" i="169" s="1"/>
  <c r="B180" i="169"/>
  <c r="AF179" i="169"/>
  <c r="AE179" i="169"/>
  <c r="Z179" i="169"/>
  <c r="Y179" i="169"/>
  <c r="T179" i="169"/>
  <c r="S179" i="169"/>
  <c r="N179" i="169"/>
  <c r="M179" i="169"/>
  <c r="G179" i="169"/>
  <c r="H179" i="169" s="1"/>
  <c r="B179" i="169"/>
  <c r="AF178" i="169"/>
  <c r="AE178" i="169"/>
  <c r="Z178" i="169"/>
  <c r="Y178" i="169"/>
  <c r="T178" i="169"/>
  <c r="S178" i="169"/>
  <c r="N178" i="169"/>
  <c r="M178" i="169"/>
  <c r="G178" i="169"/>
  <c r="H178" i="169" s="1"/>
  <c r="D178" i="169" s="1"/>
  <c r="B178" i="169"/>
  <c r="AF177" i="169"/>
  <c r="AE177" i="169"/>
  <c r="Z177" i="169"/>
  <c r="Y177" i="169"/>
  <c r="T177" i="169"/>
  <c r="S177" i="169"/>
  <c r="N177" i="169"/>
  <c r="M177" i="169"/>
  <c r="H177" i="169"/>
  <c r="G177" i="169"/>
  <c r="B177" i="169"/>
  <c r="AF176" i="169"/>
  <c r="AE176" i="169"/>
  <c r="Z176" i="169"/>
  <c r="Y176" i="169"/>
  <c r="T176" i="169"/>
  <c r="S176" i="169"/>
  <c r="N176" i="169"/>
  <c r="M176" i="169"/>
  <c r="G176" i="169"/>
  <c r="H176" i="169" s="1"/>
  <c r="D176" i="169" s="1"/>
  <c r="B176" i="169"/>
  <c r="AF175" i="169"/>
  <c r="AE175" i="169"/>
  <c r="Z175" i="169"/>
  <c r="Y175" i="169"/>
  <c r="T175" i="169"/>
  <c r="S175" i="169"/>
  <c r="N175" i="169"/>
  <c r="M175" i="169"/>
  <c r="H175" i="169"/>
  <c r="G175" i="169"/>
  <c r="B175" i="169"/>
  <c r="AF174" i="169"/>
  <c r="AE174" i="169"/>
  <c r="Z174" i="169"/>
  <c r="Y174" i="169"/>
  <c r="T174" i="169"/>
  <c r="S174" i="169"/>
  <c r="N174" i="169"/>
  <c r="M174" i="169"/>
  <c r="G174" i="169"/>
  <c r="H174" i="169" s="1"/>
  <c r="D174" i="169" s="1"/>
  <c r="B174" i="169"/>
  <c r="AF173" i="169"/>
  <c r="AE173" i="169"/>
  <c r="Z173" i="169"/>
  <c r="Y173" i="169"/>
  <c r="T173" i="169"/>
  <c r="S173" i="169"/>
  <c r="N173" i="169"/>
  <c r="M173" i="169"/>
  <c r="G173" i="169"/>
  <c r="B173" i="169"/>
  <c r="AF172" i="169"/>
  <c r="AE172" i="169"/>
  <c r="Z172" i="169"/>
  <c r="Y172" i="169"/>
  <c r="T172" i="169"/>
  <c r="S172" i="169"/>
  <c r="N172" i="169"/>
  <c r="M172" i="169"/>
  <c r="G172" i="169"/>
  <c r="H172" i="169" s="1"/>
  <c r="D172" i="169" s="1"/>
  <c r="B172" i="169"/>
  <c r="AF171" i="169"/>
  <c r="AE171" i="169"/>
  <c r="Z171" i="169"/>
  <c r="Y171" i="169"/>
  <c r="T171" i="169"/>
  <c r="S171" i="169"/>
  <c r="N171" i="169"/>
  <c r="M171" i="169"/>
  <c r="G171" i="169"/>
  <c r="H171" i="169" s="1"/>
  <c r="B171" i="169"/>
  <c r="AF170" i="169"/>
  <c r="AE170" i="169"/>
  <c r="Z170" i="169"/>
  <c r="Y170" i="169"/>
  <c r="T170" i="169"/>
  <c r="S170" i="169"/>
  <c r="N170" i="169"/>
  <c r="M170" i="169"/>
  <c r="G170" i="169"/>
  <c r="H170" i="169" s="1"/>
  <c r="B170" i="169"/>
  <c r="AF169" i="169"/>
  <c r="AD169" i="169"/>
  <c r="AB169" i="169" s="1"/>
  <c r="Z169" i="169"/>
  <c r="X169" i="169"/>
  <c r="V169" i="169" s="1"/>
  <c r="T169" i="169"/>
  <c r="R169" i="169"/>
  <c r="P169" i="169" s="1"/>
  <c r="N169" i="169"/>
  <c r="L169" i="169"/>
  <c r="J169" i="169" s="1"/>
  <c r="B169" i="169"/>
  <c r="AB168" i="169"/>
  <c r="V168" i="169"/>
  <c r="P168" i="169"/>
  <c r="J168" i="169"/>
  <c r="D168" i="169"/>
  <c r="AF167" i="169"/>
  <c r="AE167" i="169"/>
  <c r="Z167" i="169"/>
  <c r="Y167" i="169"/>
  <c r="T167" i="169"/>
  <c r="S167" i="169"/>
  <c r="N167" i="169"/>
  <c r="M167" i="169"/>
  <c r="G167" i="169"/>
  <c r="H167" i="169" s="1"/>
  <c r="B167" i="169"/>
  <c r="AF166" i="169"/>
  <c r="AE166" i="169"/>
  <c r="Z166" i="169"/>
  <c r="Y166" i="169"/>
  <c r="T166" i="169"/>
  <c r="S166" i="169"/>
  <c r="N166" i="169"/>
  <c r="M166" i="169"/>
  <c r="G166" i="169"/>
  <c r="H166" i="169" s="1"/>
  <c r="B166" i="169"/>
  <c r="AF165" i="169"/>
  <c r="AE165" i="169"/>
  <c r="Z165" i="169"/>
  <c r="Y165" i="169"/>
  <c r="T165" i="169"/>
  <c r="S165" i="169"/>
  <c r="N165" i="169"/>
  <c r="M165" i="169"/>
  <c r="G165" i="169"/>
  <c r="H165" i="169" s="1"/>
  <c r="B165" i="169"/>
  <c r="AF164" i="169"/>
  <c r="AE164" i="169"/>
  <c r="Z164" i="169"/>
  <c r="Y164" i="169"/>
  <c r="T164" i="169"/>
  <c r="S164" i="169"/>
  <c r="N164" i="169"/>
  <c r="M164" i="169"/>
  <c r="G164" i="169"/>
  <c r="H164" i="169" s="1"/>
  <c r="D164" i="169" s="1"/>
  <c r="B164" i="169"/>
  <c r="AF163" i="169"/>
  <c r="AE163" i="169"/>
  <c r="Z163" i="169"/>
  <c r="Y163" i="169"/>
  <c r="T163" i="169"/>
  <c r="S163" i="169"/>
  <c r="N163" i="169"/>
  <c r="M163" i="169"/>
  <c r="H163" i="169"/>
  <c r="G163" i="169"/>
  <c r="B163" i="169"/>
  <c r="AF162" i="169"/>
  <c r="AE162" i="169"/>
  <c r="Z162" i="169"/>
  <c r="Y162" i="169"/>
  <c r="T162" i="169"/>
  <c r="S162" i="169"/>
  <c r="N162" i="169"/>
  <c r="M162" i="169"/>
  <c r="G162" i="169"/>
  <c r="H162" i="169" s="1"/>
  <c r="D162" i="169" s="1"/>
  <c r="B162" i="169"/>
  <c r="AF161" i="169"/>
  <c r="AE161" i="169"/>
  <c r="Z161" i="169"/>
  <c r="Y161" i="169"/>
  <c r="T161" i="169"/>
  <c r="S161" i="169"/>
  <c r="N161" i="169"/>
  <c r="M161" i="169"/>
  <c r="H161" i="169"/>
  <c r="G161" i="169"/>
  <c r="B161" i="169"/>
  <c r="AF160" i="169"/>
  <c r="AE160" i="169"/>
  <c r="Z160" i="169"/>
  <c r="Y160" i="169"/>
  <c r="T160" i="169"/>
  <c r="S160" i="169"/>
  <c r="N160" i="169"/>
  <c r="M160" i="169"/>
  <c r="G160" i="169"/>
  <c r="H160" i="169" s="1"/>
  <c r="B160" i="169"/>
  <c r="AF159" i="169"/>
  <c r="AE159" i="169"/>
  <c r="Z159" i="169"/>
  <c r="Y159" i="169"/>
  <c r="T159" i="169"/>
  <c r="S159" i="169"/>
  <c r="N159" i="169"/>
  <c r="M159" i="169"/>
  <c r="G159" i="169"/>
  <c r="H159" i="169" s="1"/>
  <c r="B159" i="169"/>
  <c r="AF158" i="169"/>
  <c r="AE158" i="169"/>
  <c r="Z158" i="169"/>
  <c r="Y158" i="169"/>
  <c r="T158" i="169"/>
  <c r="S158" i="169"/>
  <c r="N158" i="169"/>
  <c r="M158" i="169"/>
  <c r="G158" i="169"/>
  <c r="H158" i="169" s="1"/>
  <c r="B158" i="169"/>
  <c r="AF157" i="169"/>
  <c r="AE157" i="169"/>
  <c r="Z157" i="169"/>
  <c r="Y157" i="169"/>
  <c r="T157" i="169"/>
  <c r="S157" i="169"/>
  <c r="N157" i="169"/>
  <c r="M157" i="169"/>
  <c r="G157" i="169"/>
  <c r="H157" i="169" s="1"/>
  <c r="B157" i="169"/>
  <c r="AF156" i="169"/>
  <c r="AE156" i="169"/>
  <c r="Z156" i="169"/>
  <c r="Y156" i="169"/>
  <c r="T156" i="169"/>
  <c r="S156" i="169"/>
  <c r="N156" i="169"/>
  <c r="M156" i="169"/>
  <c r="G156" i="169"/>
  <c r="H156" i="169" s="1"/>
  <c r="D156" i="169" s="1"/>
  <c r="B156" i="169"/>
  <c r="AF155" i="169"/>
  <c r="AE155" i="169"/>
  <c r="Z155" i="169"/>
  <c r="Y155" i="169"/>
  <c r="T155" i="169"/>
  <c r="S155" i="169"/>
  <c r="N155" i="169"/>
  <c r="M155" i="169"/>
  <c r="H155" i="169"/>
  <c r="G155" i="169"/>
  <c r="B155" i="169"/>
  <c r="AF154" i="169"/>
  <c r="AE154" i="169"/>
  <c r="Z154" i="169"/>
  <c r="Y154" i="169"/>
  <c r="T154" i="169"/>
  <c r="S154" i="169"/>
  <c r="N154" i="169"/>
  <c r="M154" i="169"/>
  <c r="G154" i="169"/>
  <c r="H154" i="169" s="1"/>
  <c r="D154" i="169" s="1"/>
  <c r="B154" i="169"/>
  <c r="AF153" i="169"/>
  <c r="AE153" i="169"/>
  <c r="Z153" i="169"/>
  <c r="Y153" i="169"/>
  <c r="T153" i="169"/>
  <c r="S153" i="169"/>
  <c r="N153" i="169"/>
  <c r="M153" i="169"/>
  <c r="H153" i="169"/>
  <c r="G153" i="169"/>
  <c r="B153" i="169"/>
  <c r="AF152" i="169"/>
  <c r="AD152" i="169"/>
  <c r="AB152" i="169" s="1"/>
  <c r="Z152" i="169"/>
  <c r="X152" i="169"/>
  <c r="V152" i="169" s="1"/>
  <c r="T152" i="169"/>
  <c r="R152" i="169"/>
  <c r="P152" i="169" s="1"/>
  <c r="N152" i="169"/>
  <c r="L152" i="169"/>
  <c r="J152" i="169" s="1"/>
  <c r="B152" i="169"/>
  <c r="AB151" i="169"/>
  <c r="V151" i="169"/>
  <c r="P151" i="169"/>
  <c r="J151" i="169"/>
  <c r="D151" i="169"/>
  <c r="AF150" i="169"/>
  <c r="AE150" i="169"/>
  <c r="Z150" i="169"/>
  <c r="Y150" i="169"/>
  <c r="T150" i="169"/>
  <c r="S150" i="169"/>
  <c r="N150" i="169"/>
  <c r="M150" i="169"/>
  <c r="G150" i="169"/>
  <c r="H150" i="169" s="1"/>
  <c r="B150" i="169"/>
  <c r="AF149" i="169"/>
  <c r="AE149" i="169"/>
  <c r="Z149" i="169"/>
  <c r="Y149" i="169"/>
  <c r="T149" i="169"/>
  <c r="S149" i="169"/>
  <c r="N149" i="169"/>
  <c r="M149" i="169"/>
  <c r="G149" i="169"/>
  <c r="H149" i="169" s="1"/>
  <c r="D149" i="169" s="1"/>
  <c r="B149" i="169"/>
  <c r="AF148" i="169"/>
  <c r="AE148" i="169"/>
  <c r="Z148" i="169"/>
  <c r="Y148" i="169"/>
  <c r="T148" i="169"/>
  <c r="S148" i="169"/>
  <c r="N148" i="169"/>
  <c r="M148" i="169"/>
  <c r="H148" i="169"/>
  <c r="G148" i="169"/>
  <c r="B148" i="169"/>
  <c r="AF147" i="169"/>
  <c r="AE147" i="169"/>
  <c r="Z147" i="169"/>
  <c r="Y147" i="169"/>
  <c r="T147" i="169"/>
  <c r="S147" i="169"/>
  <c r="N147" i="169"/>
  <c r="M147" i="169"/>
  <c r="G147" i="169"/>
  <c r="H147" i="169" s="1"/>
  <c r="D147" i="169" s="1"/>
  <c r="B147" i="169"/>
  <c r="AF146" i="169"/>
  <c r="AE146" i="169"/>
  <c r="Z146" i="169"/>
  <c r="Y146" i="169"/>
  <c r="T146" i="169"/>
  <c r="S146" i="169"/>
  <c r="N146" i="169"/>
  <c r="M146" i="169"/>
  <c r="H146" i="169"/>
  <c r="G146" i="169"/>
  <c r="B146" i="169"/>
  <c r="AF145" i="169"/>
  <c r="AE145" i="169"/>
  <c r="Z145" i="169"/>
  <c r="Y145" i="169"/>
  <c r="T145" i="169"/>
  <c r="S145" i="169"/>
  <c r="N145" i="169"/>
  <c r="M145" i="169"/>
  <c r="G145" i="169"/>
  <c r="H145" i="169" s="1"/>
  <c r="D145" i="169" s="1"/>
  <c r="B145" i="169"/>
  <c r="AF144" i="169"/>
  <c r="AE144" i="169"/>
  <c r="Z144" i="169"/>
  <c r="Y144" i="169"/>
  <c r="T144" i="169"/>
  <c r="S144" i="169"/>
  <c r="N144" i="169"/>
  <c r="M144" i="169"/>
  <c r="H144" i="169"/>
  <c r="G144" i="169"/>
  <c r="B144" i="169"/>
  <c r="AF143" i="169"/>
  <c r="AE143" i="169"/>
  <c r="Z143" i="169"/>
  <c r="Y143" i="169"/>
  <c r="T143" i="169"/>
  <c r="S143" i="169"/>
  <c r="N143" i="169"/>
  <c r="M143" i="169"/>
  <c r="G143" i="169"/>
  <c r="H143" i="169" s="1"/>
  <c r="D143" i="169" s="1"/>
  <c r="B143" i="169"/>
  <c r="AF142" i="169"/>
  <c r="AE142" i="169"/>
  <c r="Z142" i="169"/>
  <c r="Y142" i="169"/>
  <c r="T142" i="169"/>
  <c r="S142" i="169"/>
  <c r="N142" i="169"/>
  <c r="M142" i="169"/>
  <c r="H142" i="169"/>
  <c r="G142" i="169"/>
  <c r="B142" i="169"/>
  <c r="AF141" i="169"/>
  <c r="AE141" i="169"/>
  <c r="Z141" i="169"/>
  <c r="Y141" i="169"/>
  <c r="T141" i="169"/>
  <c r="S141" i="169"/>
  <c r="N141" i="169"/>
  <c r="M141" i="169"/>
  <c r="G141" i="169"/>
  <c r="H141" i="169" s="1"/>
  <c r="D141" i="169" s="1"/>
  <c r="B141" i="169"/>
  <c r="AF140" i="169"/>
  <c r="AE140" i="169"/>
  <c r="Z140" i="169"/>
  <c r="Y140" i="169"/>
  <c r="T140" i="169"/>
  <c r="S140" i="169"/>
  <c r="N140" i="169"/>
  <c r="M140" i="169"/>
  <c r="H140" i="169"/>
  <c r="G140" i="169"/>
  <c r="B140" i="169"/>
  <c r="AF139" i="169"/>
  <c r="AE139" i="169"/>
  <c r="Z139" i="169"/>
  <c r="Y139" i="169"/>
  <c r="T139" i="169"/>
  <c r="S139" i="169"/>
  <c r="N139" i="169"/>
  <c r="M139" i="169"/>
  <c r="G139" i="169"/>
  <c r="H139" i="169" s="1"/>
  <c r="D139" i="169" s="1"/>
  <c r="B139" i="169"/>
  <c r="AF138" i="169"/>
  <c r="AE138" i="169"/>
  <c r="Z138" i="169"/>
  <c r="Y138" i="169"/>
  <c r="T138" i="169"/>
  <c r="S138" i="169"/>
  <c r="N138" i="169"/>
  <c r="M138" i="169"/>
  <c r="H138" i="169"/>
  <c r="G138" i="169"/>
  <c r="B138" i="169"/>
  <c r="AF137" i="169"/>
  <c r="AE137" i="169"/>
  <c r="Z137" i="169"/>
  <c r="Y137" i="169"/>
  <c r="T137" i="169"/>
  <c r="S137" i="169"/>
  <c r="N137" i="169"/>
  <c r="M137" i="169"/>
  <c r="G137" i="169"/>
  <c r="H137" i="169" s="1"/>
  <c r="D137" i="169" s="1"/>
  <c r="B137" i="169"/>
  <c r="AF136" i="169"/>
  <c r="AE136" i="169"/>
  <c r="Z136" i="169"/>
  <c r="Y136" i="169"/>
  <c r="T136" i="169"/>
  <c r="S136" i="169"/>
  <c r="N136" i="169"/>
  <c r="M136" i="169"/>
  <c r="H136" i="169"/>
  <c r="G136" i="169"/>
  <c r="B136" i="169"/>
  <c r="AF135" i="169"/>
  <c r="AD135" i="169"/>
  <c r="AB135" i="169" s="1"/>
  <c r="Z135" i="169"/>
  <c r="X135" i="169"/>
  <c r="V135" i="169" s="1"/>
  <c r="T135" i="169"/>
  <c r="R135" i="169"/>
  <c r="P135" i="169" s="1"/>
  <c r="N135" i="169"/>
  <c r="L135" i="169"/>
  <c r="J135" i="169" s="1"/>
  <c r="B135" i="169"/>
  <c r="AB134" i="169"/>
  <c r="V134" i="169"/>
  <c r="P134" i="169"/>
  <c r="J134" i="169"/>
  <c r="D134" i="169"/>
  <c r="AF133" i="169"/>
  <c r="AE133" i="169"/>
  <c r="Z133" i="169"/>
  <c r="Y133" i="169"/>
  <c r="T133" i="169"/>
  <c r="S133" i="169"/>
  <c r="N133" i="169"/>
  <c r="M133" i="169"/>
  <c r="G133" i="169"/>
  <c r="H133" i="169" s="1"/>
  <c r="B133" i="169"/>
  <c r="AF132" i="169"/>
  <c r="AE132" i="169"/>
  <c r="Z132" i="169"/>
  <c r="Y132" i="169"/>
  <c r="T132" i="169"/>
  <c r="S132" i="169"/>
  <c r="N132" i="169"/>
  <c r="M132" i="169"/>
  <c r="H132" i="169"/>
  <c r="G132" i="169"/>
  <c r="B132" i="169"/>
  <c r="AF131" i="169"/>
  <c r="AE131" i="169"/>
  <c r="Z131" i="169"/>
  <c r="Y131" i="169"/>
  <c r="T131" i="169"/>
  <c r="S131" i="169"/>
  <c r="N131" i="169"/>
  <c r="M131" i="169"/>
  <c r="H131" i="169"/>
  <c r="G131" i="169"/>
  <c r="B131" i="169"/>
  <c r="AF130" i="169"/>
  <c r="AE130" i="169"/>
  <c r="Z130" i="169"/>
  <c r="Y130" i="169"/>
  <c r="T130" i="169"/>
  <c r="S130" i="169"/>
  <c r="N130" i="169"/>
  <c r="M130" i="169"/>
  <c r="H130" i="169"/>
  <c r="G130" i="169"/>
  <c r="B130" i="169"/>
  <c r="AF129" i="169"/>
  <c r="AE129" i="169"/>
  <c r="Z129" i="169"/>
  <c r="Y129" i="169"/>
  <c r="T129" i="169"/>
  <c r="S129" i="169"/>
  <c r="N129" i="169"/>
  <c r="M129" i="169"/>
  <c r="H129" i="169"/>
  <c r="G129" i="169"/>
  <c r="B129" i="169"/>
  <c r="AF128" i="169"/>
  <c r="AE128" i="169"/>
  <c r="Z128" i="169"/>
  <c r="Y128" i="169"/>
  <c r="T128" i="169"/>
  <c r="S128" i="169"/>
  <c r="N128" i="169"/>
  <c r="M128" i="169"/>
  <c r="H128" i="169"/>
  <c r="G128" i="169"/>
  <c r="B128" i="169"/>
  <c r="AF127" i="169"/>
  <c r="AE127" i="169"/>
  <c r="Z127" i="169"/>
  <c r="Y127" i="169"/>
  <c r="T127" i="169"/>
  <c r="S127" i="169"/>
  <c r="N127" i="169"/>
  <c r="M127" i="169"/>
  <c r="H127" i="169"/>
  <c r="G127" i="169"/>
  <c r="B127" i="169"/>
  <c r="AF126" i="169"/>
  <c r="AE126" i="169"/>
  <c r="Z126" i="169"/>
  <c r="Y126" i="169"/>
  <c r="T126" i="169"/>
  <c r="S126" i="169"/>
  <c r="N126" i="169"/>
  <c r="M126" i="169"/>
  <c r="H126" i="169"/>
  <c r="G126" i="169"/>
  <c r="B126" i="169"/>
  <c r="AF125" i="169"/>
  <c r="AE125" i="169"/>
  <c r="Z125" i="169"/>
  <c r="Y125" i="169"/>
  <c r="T125" i="169"/>
  <c r="S125" i="169"/>
  <c r="N125" i="169"/>
  <c r="M125" i="169"/>
  <c r="G125" i="169"/>
  <c r="H125" i="169" s="1"/>
  <c r="B125" i="169"/>
  <c r="AF124" i="169"/>
  <c r="AE124" i="169"/>
  <c r="Z124" i="169"/>
  <c r="Y124" i="169"/>
  <c r="T124" i="169"/>
  <c r="S124" i="169"/>
  <c r="N124" i="169"/>
  <c r="M124" i="169"/>
  <c r="G124" i="169"/>
  <c r="H124" i="169" s="1"/>
  <c r="D124" i="169" s="1"/>
  <c r="B124" i="169"/>
  <c r="AF123" i="169"/>
  <c r="AE123" i="169"/>
  <c r="Z123" i="169"/>
  <c r="Y123" i="169"/>
  <c r="T123" i="169"/>
  <c r="S123" i="169"/>
  <c r="N123" i="169"/>
  <c r="M123" i="169"/>
  <c r="H123" i="169"/>
  <c r="G123" i="169"/>
  <c r="B123" i="169"/>
  <c r="AF122" i="169"/>
  <c r="AE122" i="169"/>
  <c r="Z122" i="169"/>
  <c r="Y122" i="169"/>
  <c r="T122" i="169"/>
  <c r="S122" i="169"/>
  <c r="N122" i="169"/>
  <c r="M122" i="169"/>
  <c r="G122" i="169"/>
  <c r="H122" i="169" s="1"/>
  <c r="D122" i="169" s="1"/>
  <c r="B122" i="169"/>
  <c r="AF121" i="169"/>
  <c r="AE121" i="169"/>
  <c r="Z121" i="169"/>
  <c r="Y121" i="169"/>
  <c r="T121" i="169"/>
  <c r="S121" i="169"/>
  <c r="N121" i="169"/>
  <c r="M121" i="169"/>
  <c r="H121" i="169"/>
  <c r="G121" i="169"/>
  <c r="B121" i="169"/>
  <c r="AF120" i="169"/>
  <c r="AE120" i="169"/>
  <c r="Z120" i="169"/>
  <c r="Y120" i="169"/>
  <c r="T120" i="169"/>
  <c r="S120" i="169"/>
  <c r="N120" i="169"/>
  <c r="M120" i="169"/>
  <c r="G120" i="169"/>
  <c r="H120" i="169" s="1"/>
  <c r="D120" i="169" s="1"/>
  <c r="B120" i="169"/>
  <c r="AF119" i="169"/>
  <c r="AD119" i="169"/>
  <c r="AB119" i="169" s="1"/>
  <c r="Z119" i="169"/>
  <c r="X119" i="169"/>
  <c r="V119" i="169" s="1"/>
  <c r="T119" i="169"/>
  <c r="R119" i="169"/>
  <c r="P119" i="169" s="1"/>
  <c r="N119" i="169"/>
  <c r="L119" i="169"/>
  <c r="J119" i="169" s="1"/>
  <c r="H119" i="169"/>
  <c r="B119" i="169"/>
  <c r="AB118" i="169"/>
  <c r="V118" i="169"/>
  <c r="P118" i="169"/>
  <c r="J118" i="169"/>
  <c r="D118" i="169"/>
  <c r="AI118" i="169" s="1"/>
  <c r="AF117" i="169"/>
  <c r="AE117" i="169"/>
  <c r="Z117" i="169"/>
  <c r="Y117" i="169"/>
  <c r="T117" i="169"/>
  <c r="S117" i="169"/>
  <c r="N117" i="169"/>
  <c r="M117" i="169"/>
  <c r="H117" i="169"/>
  <c r="G117" i="169"/>
  <c r="B117" i="169"/>
  <c r="AF116" i="169"/>
  <c r="AE116" i="169"/>
  <c r="Z116" i="169"/>
  <c r="Y116" i="169"/>
  <c r="T116" i="169"/>
  <c r="S116" i="169"/>
  <c r="N116" i="169"/>
  <c r="M116" i="169"/>
  <c r="G116" i="169"/>
  <c r="H116" i="169" s="1"/>
  <c r="B116" i="169"/>
  <c r="AF115" i="169"/>
  <c r="AE115" i="169"/>
  <c r="Z115" i="169"/>
  <c r="Y115" i="169"/>
  <c r="T115" i="169"/>
  <c r="S115" i="169"/>
  <c r="N115" i="169"/>
  <c r="M115" i="169"/>
  <c r="H115" i="169"/>
  <c r="G115" i="169"/>
  <c r="B115" i="169"/>
  <c r="AF114" i="169"/>
  <c r="AE114" i="169"/>
  <c r="Z114" i="169"/>
  <c r="Y114" i="169"/>
  <c r="T114" i="169"/>
  <c r="S114" i="169"/>
  <c r="N114" i="169"/>
  <c r="M114" i="169"/>
  <c r="G114" i="169"/>
  <c r="H114" i="169" s="1"/>
  <c r="B114" i="169"/>
  <c r="AF113" i="169"/>
  <c r="AE113" i="169"/>
  <c r="Z113" i="169"/>
  <c r="Y113" i="169"/>
  <c r="T113" i="169"/>
  <c r="S113" i="169"/>
  <c r="N113" i="169"/>
  <c r="M113" i="169"/>
  <c r="H113" i="169"/>
  <c r="G113" i="169"/>
  <c r="B113" i="169"/>
  <c r="AF112" i="169"/>
  <c r="AE112" i="169"/>
  <c r="Z112" i="169"/>
  <c r="Y112" i="169"/>
  <c r="T112" i="169"/>
  <c r="S112" i="169"/>
  <c r="N112" i="169"/>
  <c r="M112" i="169"/>
  <c r="H112" i="169"/>
  <c r="G112" i="169"/>
  <c r="B112" i="169"/>
  <c r="AF111" i="169"/>
  <c r="AE111" i="169"/>
  <c r="Z111" i="169"/>
  <c r="Y111" i="169"/>
  <c r="T111" i="169"/>
  <c r="S111" i="169"/>
  <c r="N111" i="169"/>
  <c r="M111" i="169"/>
  <c r="H111" i="169"/>
  <c r="G111" i="169"/>
  <c r="B111" i="169"/>
  <c r="AF110" i="169"/>
  <c r="AE110" i="169"/>
  <c r="Z110" i="169"/>
  <c r="Y110" i="169"/>
  <c r="T110" i="169"/>
  <c r="S110" i="169"/>
  <c r="N110" i="169"/>
  <c r="M110" i="169"/>
  <c r="G110" i="169"/>
  <c r="H110" i="169" s="1"/>
  <c r="B110" i="169"/>
  <c r="AF109" i="169"/>
  <c r="AE109" i="169"/>
  <c r="Z109" i="169"/>
  <c r="Y109" i="169"/>
  <c r="T109" i="169"/>
  <c r="S109" i="169"/>
  <c r="N109" i="169"/>
  <c r="M109" i="169"/>
  <c r="H109" i="169"/>
  <c r="G109" i="169"/>
  <c r="B109" i="169"/>
  <c r="AF108" i="169"/>
  <c r="AE108" i="169"/>
  <c r="Z108" i="169"/>
  <c r="Y108" i="169"/>
  <c r="T108" i="169"/>
  <c r="S108" i="169"/>
  <c r="N108" i="169"/>
  <c r="M108" i="169"/>
  <c r="G108" i="169"/>
  <c r="H108" i="169" s="1"/>
  <c r="D108" i="169" s="1"/>
  <c r="B108" i="169"/>
  <c r="AF107" i="169"/>
  <c r="AE107" i="169"/>
  <c r="Z107" i="169"/>
  <c r="Y107" i="169"/>
  <c r="T107" i="169"/>
  <c r="S107" i="169"/>
  <c r="N107" i="169"/>
  <c r="M107" i="169"/>
  <c r="H107" i="169"/>
  <c r="G107" i="169"/>
  <c r="B107" i="169"/>
  <c r="AF106" i="169"/>
  <c r="AE106" i="169"/>
  <c r="Z106" i="169"/>
  <c r="Y106" i="169"/>
  <c r="T106" i="169"/>
  <c r="S106" i="169"/>
  <c r="N106" i="169"/>
  <c r="M106" i="169"/>
  <c r="H106" i="169"/>
  <c r="G106" i="169"/>
  <c r="B106" i="169"/>
  <c r="AF105" i="169"/>
  <c r="AE105" i="169"/>
  <c r="Z105" i="169"/>
  <c r="Y105" i="169"/>
  <c r="T105" i="169"/>
  <c r="S105" i="169"/>
  <c r="N105" i="169"/>
  <c r="M105" i="169"/>
  <c r="H105" i="169"/>
  <c r="G105" i="169"/>
  <c r="B105" i="169"/>
  <c r="AF104" i="169"/>
  <c r="AD104" i="169"/>
  <c r="AB104" i="169" s="1"/>
  <c r="Z104" i="169"/>
  <c r="X104" i="169"/>
  <c r="V104" i="169" s="1"/>
  <c r="T104" i="169"/>
  <c r="R104" i="169"/>
  <c r="P104" i="169" s="1"/>
  <c r="N104" i="169"/>
  <c r="L104" i="169"/>
  <c r="J104" i="169" s="1"/>
  <c r="B104" i="169"/>
  <c r="AB103" i="169"/>
  <c r="V103" i="169"/>
  <c r="P103" i="169"/>
  <c r="J103" i="169"/>
  <c r="D103" i="169"/>
  <c r="AF102" i="169"/>
  <c r="AE102" i="169"/>
  <c r="Z102" i="169"/>
  <c r="Y102" i="169"/>
  <c r="T102" i="169"/>
  <c r="S102" i="169"/>
  <c r="N102" i="169"/>
  <c r="M102" i="169"/>
  <c r="G102" i="169"/>
  <c r="H102" i="169" s="1"/>
  <c r="D102" i="169" s="1"/>
  <c r="B102" i="169"/>
  <c r="AF101" i="169"/>
  <c r="AE101" i="169"/>
  <c r="Z101" i="169"/>
  <c r="Y101" i="169"/>
  <c r="T101" i="169"/>
  <c r="S101" i="169"/>
  <c r="N101" i="169"/>
  <c r="M101" i="169"/>
  <c r="H101" i="169"/>
  <c r="G101" i="169"/>
  <c r="B101" i="169"/>
  <c r="AF100" i="169"/>
  <c r="AE100" i="169"/>
  <c r="Z100" i="169"/>
  <c r="Y100" i="169"/>
  <c r="T100" i="169"/>
  <c r="S100" i="169"/>
  <c r="N100" i="169"/>
  <c r="M100" i="169"/>
  <c r="G100" i="169"/>
  <c r="H100" i="169" s="1"/>
  <c r="B100" i="169"/>
  <c r="AF99" i="169"/>
  <c r="AE99" i="169"/>
  <c r="Z99" i="169"/>
  <c r="Y99" i="169"/>
  <c r="T99" i="169"/>
  <c r="S99" i="169"/>
  <c r="N99" i="169"/>
  <c r="M99" i="169"/>
  <c r="H99" i="169"/>
  <c r="G99" i="169"/>
  <c r="B99" i="169"/>
  <c r="AF98" i="169"/>
  <c r="AE98" i="169"/>
  <c r="Z98" i="169"/>
  <c r="Y98" i="169"/>
  <c r="T98" i="169"/>
  <c r="S98" i="169"/>
  <c r="N98" i="169"/>
  <c r="M98" i="169"/>
  <c r="H98" i="169"/>
  <c r="G98" i="169"/>
  <c r="B98" i="169"/>
  <c r="AF97" i="169"/>
  <c r="AE97" i="169"/>
  <c r="Z97" i="169"/>
  <c r="Y97" i="169"/>
  <c r="T97" i="169"/>
  <c r="S97" i="169"/>
  <c r="N97" i="169"/>
  <c r="M97" i="169"/>
  <c r="H97" i="169"/>
  <c r="G97" i="169"/>
  <c r="B97" i="169"/>
  <c r="AF96" i="169"/>
  <c r="AE96" i="169"/>
  <c r="Z96" i="169"/>
  <c r="Y96" i="169"/>
  <c r="T96" i="169"/>
  <c r="S96" i="169"/>
  <c r="N96" i="169"/>
  <c r="M96" i="169"/>
  <c r="G96" i="169"/>
  <c r="H96" i="169" s="1"/>
  <c r="B96" i="169"/>
  <c r="AF95" i="169"/>
  <c r="AE95" i="169"/>
  <c r="Z95" i="169"/>
  <c r="Y95" i="169"/>
  <c r="T95" i="169"/>
  <c r="S95" i="169"/>
  <c r="N95" i="169"/>
  <c r="M95" i="169"/>
  <c r="H95" i="169"/>
  <c r="G95" i="169"/>
  <c r="B95" i="169"/>
  <c r="AF94" i="169"/>
  <c r="AE94" i="169"/>
  <c r="Z94" i="169"/>
  <c r="Y94" i="169"/>
  <c r="T94" i="169"/>
  <c r="S94" i="169"/>
  <c r="N94" i="169"/>
  <c r="M94" i="169"/>
  <c r="G94" i="169"/>
  <c r="H94" i="169" s="1"/>
  <c r="D94" i="169" s="1"/>
  <c r="B94" i="169"/>
  <c r="AF93" i="169"/>
  <c r="AE93" i="169"/>
  <c r="Z93" i="169"/>
  <c r="Y93" i="169"/>
  <c r="T93" i="169"/>
  <c r="S93" i="169"/>
  <c r="N93" i="169"/>
  <c r="M93" i="169"/>
  <c r="H93" i="169"/>
  <c r="G93" i="169"/>
  <c r="B93" i="169"/>
  <c r="AF92" i="169"/>
  <c r="AE92" i="169"/>
  <c r="Z92" i="169"/>
  <c r="Y92" i="169"/>
  <c r="T92" i="169"/>
  <c r="S92" i="169"/>
  <c r="N92" i="169"/>
  <c r="M92" i="169"/>
  <c r="H92" i="169"/>
  <c r="G92" i="169"/>
  <c r="B92" i="169"/>
  <c r="AF91" i="169"/>
  <c r="AE91" i="169"/>
  <c r="Z91" i="169"/>
  <c r="Y91" i="169"/>
  <c r="T91" i="169"/>
  <c r="S91" i="169"/>
  <c r="N91" i="169"/>
  <c r="M91" i="169"/>
  <c r="H91" i="169"/>
  <c r="G91" i="169"/>
  <c r="B91" i="169"/>
  <c r="AF90" i="169"/>
  <c r="AE90" i="169"/>
  <c r="Z90" i="169"/>
  <c r="Y90" i="169"/>
  <c r="T90" i="169"/>
  <c r="S90" i="169"/>
  <c r="N90" i="169"/>
  <c r="M90" i="169"/>
  <c r="H90" i="169"/>
  <c r="G90" i="169"/>
  <c r="B90" i="169"/>
  <c r="AF89" i="169"/>
  <c r="AE89" i="169"/>
  <c r="Z89" i="169"/>
  <c r="Y89" i="169"/>
  <c r="T89" i="169"/>
  <c r="S89" i="169"/>
  <c r="N89" i="169"/>
  <c r="M89" i="169"/>
  <c r="H89" i="169"/>
  <c r="G89" i="169"/>
  <c r="B89" i="169"/>
  <c r="AF88" i="169"/>
  <c r="AE88" i="169"/>
  <c r="Z88" i="169"/>
  <c r="Y88" i="169"/>
  <c r="T88" i="169"/>
  <c r="S88" i="169"/>
  <c r="N88" i="169"/>
  <c r="M88" i="169"/>
  <c r="G88" i="169"/>
  <c r="B88" i="169"/>
  <c r="AF87" i="169"/>
  <c r="AD87" i="169"/>
  <c r="AB87" i="169" s="1"/>
  <c r="Z87" i="169"/>
  <c r="X87" i="169"/>
  <c r="V87" i="169" s="1"/>
  <c r="T87" i="169"/>
  <c r="R87" i="169"/>
  <c r="P87" i="169" s="1"/>
  <c r="N87" i="169"/>
  <c r="L87" i="169"/>
  <c r="J87" i="169" s="1"/>
  <c r="B87" i="169"/>
  <c r="AB86" i="169"/>
  <c r="V86" i="169"/>
  <c r="P86" i="169"/>
  <c r="J86" i="169"/>
  <c r="D86" i="169"/>
  <c r="AF85" i="169"/>
  <c r="AE85" i="169"/>
  <c r="Z85" i="169"/>
  <c r="Y85" i="169"/>
  <c r="T85" i="169"/>
  <c r="S85" i="169"/>
  <c r="N85" i="169"/>
  <c r="M85" i="169"/>
  <c r="H85" i="169"/>
  <c r="G85" i="169"/>
  <c r="B85" i="169"/>
  <c r="AF84" i="169"/>
  <c r="AE84" i="169"/>
  <c r="Z84" i="169"/>
  <c r="Y84" i="169"/>
  <c r="T84" i="169"/>
  <c r="S84" i="169"/>
  <c r="N84" i="169"/>
  <c r="M84" i="169"/>
  <c r="G84" i="169"/>
  <c r="H84" i="169" s="1"/>
  <c r="D84" i="169" s="1"/>
  <c r="B84" i="169"/>
  <c r="AF83" i="169"/>
  <c r="AE83" i="169"/>
  <c r="Z83" i="169"/>
  <c r="Y83" i="169"/>
  <c r="T83" i="169"/>
  <c r="S83" i="169"/>
  <c r="N83" i="169"/>
  <c r="M83" i="169"/>
  <c r="H83" i="169"/>
  <c r="G83" i="169"/>
  <c r="B83" i="169"/>
  <c r="AF82" i="169"/>
  <c r="AE82" i="169"/>
  <c r="Z82" i="169"/>
  <c r="Y82" i="169"/>
  <c r="T82" i="169"/>
  <c r="S82" i="169"/>
  <c r="N82" i="169"/>
  <c r="M82" i="169"/>
  <c r="G82" i="169"/>
  <c r="H82" i="169" s="1"/>
  <c r="D82" i="169" s="1"/>
  <c r="B82" i="169"/>
  <c r="AF81" i="169"/>
  <c r="AE81" i="169"/>
  <c r="Z81" i="169"/>
  <c r="Y81" i="169"/>
  <c r="T81" i="169"/>
  <c r="S81" i="169"/>
  <c r="N81" i="169"/>
  <c r="M81" i="169"/>
  <c r="H81" i="169"/>
  <c r="G81" i="169"/>
  <c r="B81" i="169"/>
  <c r="AF80" i="169"/>
  <c r="AE80" i="169"/>
  <c r="Z80" i="169"/>
  <c r="Y80" i="169"/>
  <c r="T80" i="169"/>
  <c r="S80" i="169"/>
  <c r="N80" i="169"/>
  <c r="M80" i="169"/>
  <c r="H80" i="169"/>
  <c r="G80" i="169"/>
  <c r="B80" i="169"/>
  <c r="AF79" i="169"/>
  <c r="AE79" i="169"/>
  <c r="Z79" i="169"/>
  <c r="Y79" i="169"/>
  <c r="T79" i="169"/>
  <c r="S79" i="169"/>
  <c r="N79" i="169"/>
  <c r="M79" i="169"/>
  <c r="H79" i="169"/>
  <c r="G79" i="169"/>
  <c r="B79" i="169"/>
  <c r="AF78" i="169"/>
  <c r="AE78" i="169"/>
  <c r="Z78" i="169"/>
  <c r="Y78" i="169"/>
  <c r="T78" i="169"/>
  <c r="S78" i="169"/>
  <c r="N78" i="169"/>
  <c r="M78" i="169"/>
  <c r="H78" i="169"/>
  <c r="G78" i="169"/>
  <c r="B78" i="169"/>
  <c r="AF77" i="169"/>
  <c r="AE77" i="169"/>
  <c r="Z77" i="169"/>
  <c r="Y77" i="169"/>
  <c r="T77" i="169"/>
  <c r="S77" i="169"/>
  <c r="N77" i="169"/>
  <c r="M77" i="169"/>
  <c r="H77" i="169"/>
  <c r="G77" i="169"/>
  <c r="B77" i="169"/>
  <c r="AF76" i="169"/>
  <c r="AE76" i="169"/>
  <c r="Z76" i="169"/>
  <c r="Y76" i="169"/>
  <c r="T76" i="169"/>
  <c r="S76" i="169"/>
  <c r="N76" i="169"/>
  <c r="M76" i="169"/>
  <c r="G76" i="169"/>
  <c r="H76" i="169" s="1"/>
  <c r="D76" i="169" s="1"/>
  <c r="B76" i="169"/>
  <c r="AF75" i="169"/>
  <c r="AE75" i="169"/>
  <c r="Z75" i="169"/>
  <c r="Y75" i="169"/>
  <c r="T75" i="169"/>
  <c r="S75" i="169"/>
  <c r="N75" i="169"/>
  <c r="M75" i="169"/>
  <c r="H75" i="169"/>
  <c r="G75" i="169"/>
  <c r="B75" i="169"/>
  <c r="AF74" i="169"/>
  <c r="AE74" i="169"/>
  <c r="Z74" i="169"/>
  <c r="Y74" i="169"/>
  <c r="T74" i="169"/>
  <c r="S74" i="169"/>
  <c r="N74" i="169"/>
  <c r="M74" i="169"/>
  <c r="G74" i="169"/>
  <c r="H74" i="169" s="1"/>
  <c r="B74" i="169"/>
  <c r="AF73" i="169"/>
  <c r="AE73" i="169"/>
  <c r="Z73" i="169"/>
  <c r="Y73" i="169"/>
  <c r="T73" i="169"/>
  <c r="S73" i="169"/>
  <c r="N73" i="169"/>
  <c r="M73" i="169"/>
  <c r="H73" i="169"/>
  <c r="G73" i="169"/>
  <c r="B73" i="169"/>
  <c r="AF72" i="169"/>
  <c r="AE72" i="169"/>
  <c r="Z72" i="169"/>
  <c r="Y72" i="169"/>
  <c r="T72" i="169"/>
  <c r="S72" i="169"/>
  <c r="N72" i="169"/>
  <c r="M72" i="169"/>
  <c r="G72" i="169"/>
  <c r="B72" i="169"/>
  <c r="AF71" i="169"/>
  <c r="AD71" i="169"/>
  <c r="AB71" i="169" s="1"/>
  <c r="Z71" i="169"/>
  <c r="X71" i="169"/>
  <c r="V71" i="169" s="1"/>
  <c r="T71" i="169"/>
  <c r="R71" i="169"/>
  <c r="P71" i="169" s="1"/>
  <c r="N71" i="169"/>
  <c r="L71" i="169"/>
  <c r="J71" i="169" s="1"/>
  <c r="B71" i="169"/>
  <c r="AB70" i="169"/>
  <c r="V70" i="169"/>
  <c r="P70" i="169"/>
  <c r="J70" i="169"/>
  <c r="D70" i="169"/>
  <c r="AF69" i="169"/>
  <c r="AE69" i="169"/>
  <c r="Z69" i="169"/>
  <c r="Y69" i="169"/>
  <c r="T69" i="169"/>
  <c r="S69" i="169"/>
  <c r="N69" i="169"/>
  <c r="M69" i="169"/>
  <c r="H69" i="169"/>
  <c r="G69" i="169"/>
  <c r="B69" i="169"/>
  <c r="AF68" i="169"/>
  <c r="AE68" i="169"/>
  <c r="Z68" i="169"/>
  <c r="Y68" i="169"/>
  <c r="T68" i="169"/>
  <c r="S68" i="169"/>
  <c r="N68" i="169"/>
  <c r="M68" i="169"/>
  <c r="G68" i="169"/>
  <c r="H68" i="169" s="1"/>
  <c r="B68" i="169"/>
  <c r="AF67" i="169"/>
  <c r="AE67" i="169"/>
  <c r="Z67" i="169"/>
  <c r="Y67" i="169"/>
  <c r="T67" i="169"/>
  <c r="S67" i="169"/>
  <c r="N67" i="169"/>
  <c r="M67" i="169"/>
  <c r="H67" i="169"/>
  <c r="G67" i="169"/>
  <c r="B67" i="169"/>
  <c r="AF66" i="169"/>
  <c r="AE66" i="169"/>
  <c r="Z66" i="169"/>
  <c r="Y66" i="169"/>
  <c r="T66" i="169"/>
  <c r="S66" i="169"/>
  <c r="N66" i="169"/>
  <c r="M66" i="169"/>
  <c r="H66" i="169"/>
  <c r="G66" i="169"/>
  <c r="B66" i="169"/>
  <c r="AF65" i="169"/>
  <c r="AE65" i="169"/>
  <c r="Z65" i="169"/>
  <c r="Y65" i="169"/>
  <c r="T65" i="169"/>
  <c r="S65" i="169"/>
  <c r="N65" i="169"/>
  <c r="M65" i="169"/>
  <c r="H65" i="169"/>
  <c r="G65" i="169"/>
  <c r="B65" i="169"/>
  <c r="AF64" i="169"/>
  <c r="AE64" i="169"/>
  <c r="Z64" i="169"/>
  <c r="Y64" i="169"/>
  <c r="T64" i="169"/>
  <c r="S64" i="169"/>
  <c r="N64" i="169"/>
  <c r="M64" i="169"/>
  <c r="G64" i="169"/>
  <c r="H64" i="169" s="1"/>
  <c r="B64" i="169"/>
  <c r="AF63" i="169"/>
  <c r="AE63" i="169"/>
  <c r="Z63" i="169"/>
  <c r="Y63" i="169"/>
  <c r="T63" i="169"/>
  <c r="S63" i="169"/>
  <c r="N63" i="169"/>
  <c r="M63" i="169"/>
  <c r="H63" i="169"/>
  <c r="G63" i="169"/>
  <c r="B63" i="169"/>
  <c r="AF62" i="169"/>
  <c r="AE62" i="169"/>
  <c r="Z62" i="169"/>
  <c r="Y62" i="169"/>
  <c r="T62" i="169"/>
  <c r="S62" i="169"/>
  <c r="N62" i="169"/>
  <c r="M62" i="169"/>
  <c r="G62" i="169"/>
  <c r="H62" i="169" s="1"/>
  <c r="D62" i="169" s="1"/>
  <c r="B62" i="169"/>
  <c r="AF61" i="169"/>
  <c r="AE61" i="169"/>
  <c r="Z61" i="169"/>
  <c r="Y61" i="169"/>
  <c r="T61" i="169"/>
  <c r="S61" i="169"/>
  <c r="N61" i="169"/>
  <c r="M61" i="169"/>
  <c r="H61" i="169"/>
  <c r="G61" i="169"/>
  <c r="B61" i="169"/>
  <c r="AF60" i="169"/>
  <c r="AE60" i="169"/>
  <c r="Z60" i="169"/>
  <c r="Y60" i="169"/>
  <c r="T60" i="169"/>
  <c r="S60" i="169"/>
  <c r="N60" i="169"/>
  <c r="M60" i="169"/>
  <c r="H60" i="169"/>
  <c r="G60" i="169"/>
  <c r="B60" i="169"/>
  <c r="AF59" i="169"/>
  <c r="AE59" i="169"/>
  <c r="Z59" i="169"/>
  <c r="Y59" i="169"/>
  <c r="T59" i="169"/>
  <c r="S59" i="169"/>
  <c r="N59" i="169"/>
  <c r="M59" i="169"/>
  <c r="H59" i="169"/>
  <c r="G59" i="169"/>
  <c r="B59" i="169"/>
  <c r="AF58" i="169"/>
  <c r="AE58" i="169"/>
  <c r="Z58" i="169"/>
  <c r="Y58" i="169"/>
  <c r="T58" i="169"/>
  <c r="S58" i="169"/>
  <c r="N58" i="169"/>
  <c r="M58" i="169"/>
  <c r="H58" i="169"/>
  <c r="G58" i="169"/>
  <c r="B58" i="169"/>
  <c r="AF57" i="169"/>
  <c r="AE57" i="169"/>
  <c r="Z57" i="169"/>
  <c r="Y57" i="169"/>
  <c r="T57" i="169"/>
  <c r="S57" i="169"/>
  <c r="N57" i="169"/>
  <c r="M57" i="169"/>
  <c r="H57" i="169"/>
  <c r="G57" i="169"/>
  <c r="B57" i="169"/>
  <c r="AF56" i="169"/>
  <c r="AE56" i="169"/>
  <c r="Z56" i="169"/>
  <c r="Y56" i="169"/>
  <c r="T56" i="169"/>
  <c r="S56" i="169"/>
  <c r="N56" i="169"/>
  <c r="M56" i="169"/>
  <c r="G56" i="169"/>
  <c r="H56" i="169" s="1"/>
  <c r="D56" i="169" s="1"/>
  <c r="B56" i="169"/>
  <c r="AF55" i="169"/>
  <c r="AD55" i="169"/>
  <c r="AB55" i="169" s="1"/>
  <c r="Z55" i="169"/>
  <c r="X55" i="169"/>
  <c r="V55" i="169" s="1"/>
  <c r="T55" i="169"/>
  <c r="R55" i="169"/>
  <c r="P55" i="169" s="1"/>
  <c r="N55" i="169"/>
  <c r="L55" i="169"/>
  <c r="J55" i="169" s="1"/>
  <c r="B55" i="169"/>
  <c r="AB54" i="169"/>
  <c r="V54" i="169"/>
  <c r="P54" i="169"/>
  <c r="J54" i="169"/>
  <c r="D54" i="169"/>
  <c r="AF53" i="169"/>
  <c r="AE53" i="169"/>
  <c r="Z53" i="169"/>
  <c r="Y53" i="169"/>
  <c r="T53" i="169"/>
  <c r="S53" i="169"/>
  <c r="N53" i="169"/>
  <c r="M53" i="169"/>
  <c r="G53" i="169"/>
  <c r="H53" i="169" s="1"/>
  <c r="B53" i="169"/>
  <c r="AF52" i="169"/>
  <c r="AE52" i="169"/>
  <c r="Z52" i="169"/>
  <c r="Y52" i="169"/>
  <c r="T52" i="169"/>
  <c r="S52" i="169"/>
  <c r="N52" i="169"/>
  <c r="M52" i="169"/>
  <c r="H52" i="169"/>
  <c r="G52" i="169"/>
  <c r="B52" i="169"/>
  <c r="AF51" i="169"/>
  <c r="AE51" i="169"/>
  <c r="Z51" i="169"/>
  <c r="Y51" i="169"/>
  <c r="T51" i="169"/>
  <c r="S51" i="169"/>
  <c r="N51" i="169"/>
  <c r="M51" i="169"/>
  <c r="G51" i="169"/>
  <c r="H51" i="169" s="1"/>
  <c r="B51" i="169"/>
  <c r="AF50" i="169"/>
  <c r="AE50" i="169"/>
  <c r="Z50" i="169"/>
  <c r="Y50" i="169"/>
  <c r="T50" i="169"/>
  <c r="S50" i="169"/>
  <c r="N50" i="169"/>
  <c r="M50" i="169"/>
  <c r="G50" i="169"/>
  <c r="H50" i="169" s="1"/>
  <c r="B50" i="169"/>
  <c r="AF49" i="169"/>
  <c r="AE49" i="169"/>
  <c r="Z49" i="169"/>
  <c r="Y49" i="169"/>
  <c r="T49" i="169"/>
  <c r="S49" i="169"/>
  <c r="N49" i="169"/>
  <c r="M49" i="169"/>
  <c r="G49" i="169"/>
  <c r="H49" i="169" s="1"/>
  <c r="B49" i="169"/>
  <c r="AF48" i="169"/>
  <c r="AE48" i="169"/>
  <c r="Z48" i="169"/>
  <c r="Y48" i="169"/>
  <c r="T48" i="169"/>
  <c r="S48" i="169"/>
  <c r="N48" i="169"/>
  <c r="M48" i="169"/>
  <c r="G48" i="169"/>
  <c r="H48" i="169" s="1"/>
  <c r="B48" i="169"/>
  <c r="AF47" i="169"/>
  <c r="AE47" i="169"/>
  <c r="Z47" i="169"/>
  <c r="Y47" i="169"/>
  <c r="T47" i="169"/>
  <c r="S47" i="169"/>
  <c r="N47" i="169"/>
  <c r="M47" i="169"/>
  <c r="G47" i="169"/>
  <c r="H47" i="169" s="1"/>
  <c r="D47" i="169" s="1"/>
  <c r="B47" i="169"/>
  <c r="AF46" i="169"/>
  <c r="AE46" i="169"/>
  <c r="Z46" i="169"/>
  <c r="Y46" i="169"/>
  <c r="T46" i="169"/>
  <c r="S46" i="169"/>
  <c r="N46" i="169"/>
  <c r="M46" i="169"/>
  <c r="H46" i="169"/>
  <c r="G46" i="169"/>
  <c r="B46" i="169"/>
  <c r="AF45" i="169"/>
  <c r="AE45" i="169"/>
  <c r="Z45" i="169"/>
  <c r="Y45" i="169"/>
  <c r="T45" i="169"/>
  <c r="S45" i="169"/>
  <c r="N45" i="169"/>
  <c r="M45" i="169"/>
  <c r="G45" i="169"/>
  <c r="H45" i="169" s="1"/>
  <c r="B45" i="169"/>
  <c r="AF44" i="169"/>
  <c r="AE44" i="169"/>
  <c r="Z44" i="169"/>
  <c r="Y44" i="169"/>
  <c r="T44" i="169"/>
  <c r="S44" i="169"/>
  <c r="N44" i="169"/>
  <c r="M44" i="169"/>
  <c r="H44" i="169"/>
  <c r="G44" i="169"/>
  <c r="B44" i="169"/>
  <c r="AF43" i="169"/>
  <c r="AE43" i="169"/>
  <c r="Z43" i="169"/>
  <c r="Y43" i="169"/>
  <c r="T43" i="169"/>
  <c r="S43" i="169"/>
  <c r="N43" i="169"/>
  <c r="M43" i="169"/>
  <c r="G43" i="169"/>
  <c r="H43" i="169" s="1"/>
  <c r="D43" i="169" s="1"/>
  <c r="B43" i="169"/>
  <c r="AF42" i="169"/>
  <c r="AE42" i="169"/>
  <c r="Z42" i="169"/>
  <c r="Y42" i="169"/>
  <c r="T42" i="169"/>
  <c r="S42" i="169"/>
  <c r="N42" i="169"/>
  <c r="M42" i="169"/>
  <c r="G42" i="169"/>
  <c r="H42" i="169" s="1"/>
  <c r="B42" i="169"/>
  <c r="AF41" i="169"/>
  <c r="AE41" i="169"/>
  <c r="Z41" i="169"/>
  <c r="Y41" i="169"/>
  <c r="T41" i="169"/>
  <c r="S41" i="169"/>
  <c r="N41" i="169"/>
  <c r="M41" i="169"/>
  <c r="H41" i="169"/>
  <c r="G41" i="169"/>
  <c r="B41" i="169"/>
  <c r="AF40" i="169"/>
  <c r="AE40" i="169"/>
  <c r="Z40" i="169"/>
  <c r="Y40" i="169"/>
  <c r="T40" i="169"/>
  <c r="S40" i="169"/>
  <c r="N40" i="169"/>
  <c r="M40" i="169"/>
  <c r="G40" i="169"/>
  <c r="H40" i="169" s="1"/>
  <c r="B40" i="169"/>
  <c r="AF39" i="169"/>
  <c r="AE39" i="169"/>
  <c r="Z39" i="169"/>
  <c r="Y39" i="169"/>
  <c r="T39" i="169"/>
  <c r="S39" i="169"/>
  <c r="N39" i="169"/>
  <c r="M39" i="169"/>
  <c r="H39" i="169"/>
  <c r="G39" i="169"/>
  <c r="B39" i="169"/>
  <c r="AF38" i="169"/>
  <c r="AD38" i="169"/>
  <c r="AB38" i="169" s="1"/>
  <c r="Z38" i="169"/>
  <c r="X38" i="169"/>
  <c r="V38" i="169" s="1"/>
  <c r="T38" i="169"/>
  <c r="R38" i="169"/>
  <c r="P38" i="169" s="1"/>
  <c r="N38" i="169"/>
  <c r="L38" i="169"/>
  <c r="J38" i="169" s="1"/>
  <c r="B38" i="169"/>
  <c r="AB37" i="169"/>
  <c r="V37" i="169"/>
  <c r="P37" i="169"/>
  <c r="J37" i="169"/>
  <c r="D37" i="169"/>
  <c r="AF36" i="169"/>
  <c r="AE36" i="169"/>
  <c r="Z36" i="169"/>
  <c r="Y36" i="169"/>
  <c r="T36" i="169"/>
  <c r="S36" i="169"/>
  <c r="N36" i="169"/>
  <c r="M36" i="169"/>
  <c r="G36" i="169"/>
  <c r="H36" i="169" s="1"/>
  <c r="B36" i="169"/>
  <c r="AF35" i="169"/>
  <c r="AE35" i="169"/>
  <c r="Z35" i="169"/>
  <c r="Y35" i="169"/>
  <c r="T35" i="169"/>
  <c r="S35" i="169"/>
  <c r="N35" i="169"/>
  <c r="M35" i="169"/>
  <c r="H35" i="169"/>
  <c r="G35" i="169"/>
  <c r="B35" i="169"/>
  <c r="AF34" i="169"/>
  <c r="AE34" i="169"/>
  <c r="Z34" i="169"/>
  <c r="Y34" i="169"/>
  <c r="T34" i="169"/>
  <c r="S34" i="169"/>
  <c r="N34" i="169"/>
  <c r="M34" i="169"/>
  <c r="G34" i="169"/>
  <c r="H34" i="169" s="1"/>
  <c r="B34" i="169"/>
  <c r="AF33" i="169"/>
  <c r="AE33" i="169"/>
  <c r="Z33" i="169"/>
  <c r="Y33" i="169"/>
  <c r="T33" i="169"/>
  <c r="S33" i="169"/>
  <c r="N33" i="169"/>
  <c r="M33" i="169"/>
  <c r="H33" i="169"/>
  <c r="G33" i="169"/>
  <c r="B33" i="169"/>
  <c r="AF32" i="169"/>
  <c r="AE32" i="169"/>
  <c r="Z32" i="169"/>
  <c r="Y32" i="169"/>
  <c r="T32" i="169"/>
  <c r="S32" i="169"/>
  <c r="N32" i="169"/>
  <c r="M32" i="169"/>
  <c r="G32" i="169"/>
  <c r="H32" i="169" s="1"/>
  <c r="B32" i="169"/>
  <c r="AF31" i="169"/>
  <c r="AE31" i="169"/>
  <c r="Z31" i="169"/>
  <c r="Y31" i="169"/>
  <c r="T31" i="169"/>
  <c r="S31" i="169"/>
  <c r="N31" i="169"/>
  <c r="M31" i="169"/>
  <c r="H31" i="169"/>
  <c r="G31" i="169"/>
  <c r="B31" i="169"/>
  <c r="AF30" i="169"/>
  <c r="AE30" i="169"/>
  <c r="Z30" i="169"/>
  <c r="Y30" i="169"/>
  <c r="T30" i="169"/>
  <c r="S30" i="169"/>
  <c r="N30" i="169"/>
  <c r="M30" i="169"/>
  <c r="G30" i="169"/>
  <c r="H30" i="169" s="1"/>
  <c r="B30" i="169"/>
  <c r="AF29" i="169"/>
  <c r="AE29" i="169"/>
  <c r="Z29" i="169"/>
  <c r="Y29" i="169"/>
  <c r="T29" i="169"/>
  <c r="S29" i="169"/>
  <c r="N29" i="169"/>
  <c r="M29" i="169"/>
  <c r="H29" i="169"/>
  <c r="G29" i="169"/>
  <c r="B29" i="169"/>
  <c r="AF28" i="169"/>
  <c r="AE28" i="169"/>
  <c r="Z28" i="169"/>
  <c r="Y28" i="169"/>
  <c r="T28" i="169"/>
  <c r="S28" i="169"/>
  <c r="N28" i="169"/>
  <c r="M28" i="169"/>
  <c r="G28" i="169"/>
  <c r="H28" i="169" s="1"/>
  <c r="B28" i="169"/>
  <c r="AF27" i="169"/>
  <c r="AE27" i="169"/>
  <c r="Z27" i="169"/>
  <c r="Y27" i="169"/>
  <c r="T27" i="169"/>
  <c r="S27" i="169"/>
  <c r="N27" i="169"/>
  <c r="M27" i="169"/>
  <c r="H27" i="169"/>
  <c r="G27" i="169"/>
  <c r="B27" i="169"/>
  <c r="AF26" i="169"/>
  <c r="AE26" i="169"/>
  <c r="Z26" i="169"/>
  <c r="Y26" i="169"/>
  <c r="T26" i="169"/>
  <c r="S26" i="169"/>
  <c r="N26" i="169"/>
  <c r="M26" i="169"/>
  <c r="G26" i="169"/>
  <c r="H26" i="169" s="1"/>
  <c r="B26" i="169"/>
  <c r="AF25" i="169"/>
  <c r="AE25" i="169"/>
  <c r="Z25" i="169"/>
  <c r="Y25" i="169"/>
  <c r="T25" i="169"/>
  <c r="S25" i="169"/>
  <c r="N25" i="169"/>
  <c r="M25" i="169"/>
  <c r="H25" i="169"/>
  <c r="G25" i="169"/>
  <c r="B25" i="169"/>
  <c r="AF24" i="169"/>
  <c r="AE24" i="169"/>
  <c r="Z24" i="169"/>
  <c r="Y24" i="169"/>
  <c r="T24" i="169"/>
  <c r="S24" i="169"/>
  <c r="N24" i="169"/>
  <c r="M24" i="169"/>
  <c r="G24" i="169"/>
  <c r="H24" i="169" s="1"/>
  <c r="B24" i="169"/>
  <c r="AF23" i="169"/>
  <c r="AE23" i="169"/>
  <c r="Z23" i="169"/>
  <c r="Y23" i="169"/>
  <c r="T23" i="169"/>
  <c r="S23" i="169"/>
  <c r="N23" i="169"/>
  <c r="M23" i="169"/>
  <c r="H23" i="169"/>
  <c r="G23" i="169"/>
  <c r="B23" i="169"/>
  <c r="AF22" i="169"/>
  <c r="AE22" i="169"/>
  <c r="Z22" i="169"/>
  <c r="Y22" i="169"/>
  <c r="T22" i="169"/>
  <c r="S22" i="169"/>
  <c r="N22" i="169"/>
  <c r="M22" i="169"/>
  <c r="G22" i="169"/>
  <c r="B22" i="169"/>
  <c r="AF21" i="169"/>
  <c r="AD21" i="169"/>
  <c r="AB21" i="169" s="1"/>
  <c r="Z21" i="169"/>
  <c r="X21" i="169"/>
  <c r="V21" i="169" s="1"/>
  <c r="T21" i="169"/>
  <c r="R21" i="169"/>
  <c r="P21" i="169" s="1"/>
  <c r="N21" i="169"/>
  <c r="L21" i="169"/>
  <c r="J21" i="169" s="1"/>
  <c r="B21" i="169"/>
  <c r="B9" i="169"/>
  <c r="G197" i="169" s="1"/>
  <c r="B197" i="168"/>
  <c r="AD187" i="168"/>
  <c r="BV36" i="4" s="1"/>
  <c r="X187" i="168"/>
  <c r="BU36" i="4" s="1"/>
  <c r="R187" i="168"/>
  <c r="BT36" i="4" s="1"/>
  <c r="L187" i="168"/>
  <c r="BS36" i="4" s="1"/>
  <c r="AF184" i="168"/>
  <c r="AE184" i="168"/>
  <c r="Z184" i="168"/>
  <c r="Y184" i="168"/>
  <c r="T184" i="168"/>
  <c r="S184" i="168"/>
  <c r="N184" i="168"/>
  <c r="M184" i="168"/>
  <c r="G184" i="168"/>
  <c r="H184" i="168" s="1"/>
  <c r="D184" i="168" s="1"/>
  <c r="B184" i="168"/>
  <c r="AF183" i="168"/>
  <c r="AE183" i="168"/>
  <c r="Z183" i="168"/>
  <c r="Y183" i="168"/>
  <c r="T183" i="168"/>
  <c r="S183" i="168"/>
  <c r="N183" i="168"/>
  <c r="M183" i="168"/>
  <c r="G183" i="168"/>
  <c r="H183" i="168" s="1"/>
  <c r="B183" i="168"/>
  <c r="AF182" i="168"/>
  <c r="AE182" i="168"/>
  <c r="Z182" i="168"/>
  <c r="Y182" i="168"/>
  <c r="T182" i="168"/>
  <c r="S182" i="168"/>
  <c r="N182" i="168"/>
  <c r="M182" i="168"/>
  <c r="G182" i="168"/>
  <c r="H182" i="168" s="1"/>
  <c r="D182" i="168" s="1"/>
  <c r="B182" i="168"/>
  <c r="AF181" i="168"/>
  <c r="AE181" i="168"/>
  <c r="Z181" i="168"/>
  <c r="Y181" i="168"/>
  <c r="T181" i="168"/>
  <c r="S181" i="168"/>
  <c r="N181" i="168"/>
  <c r="M181" i="168"/>
  <c r="G181" i="168"/>
  <c r="H181" i="168" s="1"/>
  <c r="B181" i="168"/>
  <c r="AF180" i="168"/>
  <c r="AE180" i="168"/>
  <c r="Z180" i="168"/>
  <c r="Y180" i="168"/>
  <c r="T180" i="168"/>
  <c r="S180" i="168"/>
  <c r="N180" i="168"/>
  <c r="M180" i="168"/>
  <c r="G180" i="168"/>
  <c r="H180" i="168" s="1"/>
  <c r="D180" i="168" s="1"/>
  <c r="B180" i="168"/>
  <c r="AF179" i="168"/>
  <c r="AE179" i="168"/>
  <c r="Z179" i="168"/>
  <c r="Y179" i="168"/>
  <c r="T179" i="168"/>
  <c r="S179" i="168"/>
  <c r="N179" i="168"/>
  <c r="M179" i="168"/>
  <c r="G179" i="168"/>
  <c r="B179" i="168"/>
  <c r="AF178" i="168"/>
  <c r="AE178" i="168"/>
  <c r="Z178" i="168"/>
  <c r="Y178" i="168"/>
  <c r="T178" i="168"/>
  <c r="S178" i="168"/>
  <c r="N178" i="168"/>
  <c r="M178" i="168"/>
  <c r="G178" i="168"/>
  <c r="H178" i="168" s="1"/>
  <c r="B178" i="168"/>
  <c r="AF177" i="168"/>
  <c r="AE177" i="168"/>
  <c r="Z177" i="168"/>
  <c r="Y177" i="168"/>
  <c r="T177" i="168"/>
  <c r="S177" i="168"/>
  <c r="N177" i="168"/>
  <c r="M177" i="168"/>
  <c r="G177" i="168"/>
  <c r="H177" i="168" s="1"/>
  <c r="B177" i="168"/>
  <c r="AF176" i="168"/>
  <c r="AE176" i="168"/>
  <c r="Z176" i="168"/>
  <c r="Y176" i="168"/>
  <c r="T176" i="168"/>
  <c r="S176" i="168"/>
  <c r="N176" i="168"/>
  <c r="M176" i="168"/>
  <c r="G176" i="168"/>
  <c r="H176" i="168" s="1"/>
  <c r="D176" i="168" s="1"/>
  <c r="B176" i="168"/>
  <c r="AF175" i="168"/>
  <c r="AE175" i="168"/>
  <c r="Z175" i="168"/>
  <c r="Y175" i="168"/>
  <c r="T175" i="168"/>
  <c r="S175" i="168"/>
  <c r="N175" i="168"/>
  <c r="M175" i="168"/>
  <c r="G175" i="168"/>
  <c r="H175" i="168" s="1"/>
  <c r="B175" i="168"/>
  <c r="AF174" i="168"/>
  <c r="AE174" i="168"/>
  <c r="Z174" i="168"/>
  <c r="Y174" i="168"/>
  <c r="T174" i="168"/>
  <c r="S174" i="168"/>
  <c r="N174" i="168"/>
  <c r="M174" i="168"/>
  <c r="G174" i="168"/>
  <c r="H174" i="168" s="1"/>
  <c r="B174" i="168"/>
  <c r="AF173" i="168"/>
  <c r="AE173" i="168"/>
  <c r="Z173" i="168"/>
  <c r="Y173" i="168"/>
  <c r="T173" i="168"/>
  <c r="S173" i="168"/>
  <c r="N173" i="168"/>
  <c r="M173" i="168"/>
  <c r="G173" i="168"/>
  <c r="H173" i="168" s="1"/>
  <c r="B173" i="168"/>
  <c r="AF172" i="168"/>
  <c r="AE172" i="168"/>
  <c r="Z172" i="168"/>
  <c r="Y172" i="168"/>
  <c r="T172" i="168"/>
  <c r="S172" i="168"/>
  <c r="N172" i="168"/>
  <c r="M172" i="168"/>
  <c r="G172" i="168"/>
  <c r="H172" i="168" s="1"/>
  <c r="D172" i="168" s="1"/>
  <c r="B172" i="168"/>
  <c r="AF171" i="168"/>
  <c r="AE171" i="168"/>
  <c r="Z171" i="168"/>
  <c r="Y171" i="168"/>
  <c r="T171" i="168"/>
  <c r="S171" i="168"/>
  <c r="N171" i="168"/>
  <c r="M171" i="168"/>
  <c r="G171" i="168"/>
  <c r="H171" i="168" s="1"/>
  <c r="B171" i="168"/>
  <c r="AF170" i="168"/>
  <c r="AE170" i="168"/>
  <c r="Z170" i="168"/>
  <c r="Y170" i="168"/>
  <c r="T170" i="168"/>
  <c r="S170" i="168"/>
  <c r="N170" i="168"/>
  <c r="M170" i="168"/>
  <c r="G170" i="168"/>
  <c r="H170" i="168" s="1"/>
  <c r="B170" i="168"/>
  <c r="AF169" i="168"/>
  <c r="AD169" i="168"/>
  <c r="AB169" i="168" s="1"/>
  <c r="Z169" i="168"/>
  <c r="X169" i="168"/>
  <c r="V169" i="168" s="1"/>
  <c r="T169" i="168"/>
  <c r="R169" i="168"/>
  <c r="P169" i="168" s="1"/>
  <c r="N169" i="168"/>
  <c r="L169" i="168"/>
  <c r="J169" i="168" s="1"/>
  <c r="B169" i="168"/>
  <c r="AB168" i="168"/>
  <c r="V168" i="168"/>
  <c r="P168" i="168"/>
  <c r="J168" i="168"/>
  <c r="D168" i="168"/>
  <c r="AF167" i="168"/>
  <c r="AE167" i="168"/>
  <c r="Z167" i="168"/>
  <c r="Y167" i="168"/>
  <c r="T167" i="168"/>
  <c r="S167" i="168"/>
  <c r="N167" i="168"/>
  <c r="M167" i="168"/>
  <c r="G167" i="168"/>
  <c r="H167" i="168" s="1"/>
  <c r="B167" i="168"/>
  <c r="AF166" i="168"/>
  <c r="AE166" i="168"/>
  <c r="Z166" i="168"/>
  <c r="Y166" i="168"/>
  <c r="T166" i="168"/>
  <c r="S166" i="168"/>
  <c r="N166" i="168"/>
  <c r="M166" i="168"/>
  <c r="G166" i="168"/>
  <c r="H166" i="168" s="1"/>
  <c r="D166" i="168" s="1"/>
  <c r="B166" i="168"/>
  <c r="AF165" i="168"/>
  <c r="AE165" i="168"/>
  <c r="Z165" i="168"/>
  <c r="Y165" i="168"/>
  <c r="T165" i="168"/>
  <c r="S165" i="168"/>
  <c r="N165" i="168"/>
  <c r="M165" i="168"/>
  <c r="G165" i="168"/>
  <c r="H165" i="168" s="1"/>
  <c r="B165" i="168"/>
  <c r="AF164" i="168"/>
  <c r="AE164" i="168"/>
  <c r="Z164" i="168"/>
  <c r="Y164" i="168"/>
  <c r="T164" i="168"/>
  <c r="S164" i="168"/>
  <c r="N164" i="168"/>
  <c r="M164" i="168"/>
  <c r="G164" i="168"/>
  <c r="H164" i="168" s="1"/>
  <c r="D164" i="168" s="1"/>
  <c r="B164" i="168"/>
  <c r="AF163" i="168"/>
  <c r="AE163" i="168"/>
  <c r="Z163" i="168"/>
  <c r="Y163" i="168"/>
  <c r="T163" i="168"/>
  <c r="S163" i="168"/>
  <c r="N163" i="168"/>
  <c r="M163" i="168"/>
  <c r="G163" i="168"/>
  <c r="H163" i="168" s="1"/>
  <c r="B163" i="168"/>
  <c r="AF162" i="168"/>
  <c r="AE162" i="168"/>
  <c r="Z162" i="168"/>
  <c r="Y162" i="168"/>
  <c r="T162" i="168"/>
  <c r="S162" i="168"/>
  <c r="N162" i="168"/>
  <c r="M162" i="168"/>
  <c r="H162" i="168"/>
  <c r="G162" i="168"/>
  <c r="B162" i="168"/>
  <c r="AF161" i="168"/>
  <c r="AE161" i="168"/>
  <c r="Z161" i="168"/>
  <c r="Y161" i="168"/>
  <c r="T161" i="168"/>
  <c r="S161" i="168"/>
  <c r="N161" i="168"/>
  <c r="M161" i="168"/>
  <c r="G161" i="168"/>
  <c r="H161" i="168" s="1"/>
  <c r="B161" i="168"/>
  <c r="AF160" i="168"/>
  <c r="AE160" i="168"/>
  <c r="Z160" i="168"/>
  <c r="Y160" i="168"/>
  <c r="T160" i="168"/>
  <c r="S160" i="168"/>
  <c r="N160" i="168"/>
  <c r="M160" i="168"/>
  <c r="H160" i="168"/>
  <c r="G160" i="168"/>
  <c r="B160" i="168"/>
  <c r="AF159" i="168"/>
  <c r="AE159" i="168"/>
  <c r="Z159" i="168"/>
  <c r="Y159" i="168"/>
  <c r="T159" i="168"/>
  <c r="S159" i="168"/>
  <c r="N159" i="168"/>
  <c r="M159" i="168"/>
  <c r="G159" i="168"/>
  <c r="H159" i="168" s="1"/>
  <c r="B159" i="168"/>
  <c r="AF158" i="168"/>
  <c r="AE158" i="168"/>
  <c r="Z158" i="168"/>
  <c r="Y158" i="168"/>
  <c r="T158" i="168"/>
  <c r="S158" i="168"/>
  <c r="N158" i="168"/>
  <c r="M158" i="168"/>
  <c r="H158" i="168"/>
  <c r="G158" i="168"/>
  <c r="B158" i="168"/>
  <c r="AF157" i="168"/>
  <c r="AE157" i="168"/>
  <c r="Z157" i="168"/>
  <c r="Y157" i="168"/>
  <c r="T157" i="168"/>
  <c r="S157" i="168"/>
  <c r="N157" i="168"/>
  <c r="M157" i="168"/>
  <c r="G157" i="168"/>
  <c r="H157" i="168" s="1"/>
  <c r="B157" i="168"/>
  <c r="AF156" i="168"/>
  <c r="AE156" i="168"/>
  <c r="Z156" i="168"/>
  <c r="Y156" i="168"/>
  <c r="T156" i="168"/>
  <c r="S156" i="168"/>
  <c r="N156" i="168"/>
  <c r="M156" i="168"/>
  <c r="H156" i="168"/>
  <c r="G156" i="168"/>
  <c r="B156" i="168"/>
  <c r="AF155" i="168"/>
  <c r="AE155" i="168"/>
  <c r="Z155" i="168"/>
  <c r="Y155" i="168"/>
  <c r="T155" i="168"/>
  <c r="S155" i="168"/>
  <c r="N155" i="168"/>
  <c r="M155" i="168"/>
  <c r="G155" i="168"/>
  <c r="H155" i="168" s="1"/>
  <c r="B155" i="168"/>
  <c r="AF154" i="168"/>
  <c r="AE154" i="168"/>
  <c r="Z154" i="168"/>
  <c r="Y154" i="168"/>
  <c r="T154" i="168"/>
  <c r="S154" i="168"/>
  <c r="N154" i="168"/>
  <c r="M154" i="168"/>
  <c r="H154" i="168"/>
  <c r="G154" i="168"/>
  <c r="B154" i="168"/>
  <c r="AF153" i="168"/>
  <c r="AE153" i="168"/>
  <c r="Z153" i="168"/>
  <c r="Y153" i="168"/>
  <c r="T153" i="168"/>
  <c r="S153" i="168"/>
  <c r="N153" i="168"/>
  <c r="M153" i="168"/>
  <c r="G153" i="168"/>
  <c r="B153" i="168"/>
  <c r="AF152" i="168"/>
  <c r="AD152" i="168"/>
  <c r="AB152" i="168" s="1"/>
  <c r="Z152" i="168"/>
  <c r="X152" i="168"/>
  <c r="V152" i="168" s="1"/>
  <c r="T152" i="168"/>
  <c r="R152" i="168"/>
  <c r="P152" i="168" s="1"/>
  <c r="N152" i="168"/>
  <c r="L152" i="168"/>
  <c r="J152" i="168" s="1"/>
  <c r="B152" i="168"/>
  <c r="AB151" i="168"/>
  <c r="V151" i="168"/>
  <c r="P151" i="168"/>
  <c r="J151" i="168"/>
  <c r="D151" i="168"/>
  <c r="AF150" i="168"/>
  <c r="AE150" i="168"/>
  <c r="Z150" i="168"/>
  <c r="Y150" i="168"/>
  <c r="T150" i="168"/>
  <c r="S150" i="168"/>
  <c r="N150" i="168"/>
  <c r="M150" i="168"/>
  <c r="H150" i="168"/>
  <c r="G150" i="168"/>
  <c r="B150" i="168"/>
  <c r="AF149" i="168"/>
  <c r="AE149" i="168"/>
  <c r="Z149" i="168"/>
  <c r="Y149" i="168"/>
  <c r="T149" i="168"/>
  <c r="S149" i="168"/>
  <c r="N149" i="168"/>
  <c r="M149" i="168"/>
  <c r="G149" i="168"/>
  <c r="H149" i="168" s="1"/>
  <c r="B149" i="168"/>
  <c r="AF148" i="168"/>
  <c r="AE148" i="168"/>
  <c r="Z148" i="168"/>
  <c r="Y148" i="168"/>
  <c r="T148" i="168"/>
  <c r="S148" i="168"/>
  <c r="N148" i="168"/>
  <c r="M148" i="168"/>
  <c r="H148" i="168"/>
  <c r="G148" i="168"/>
  <c r="B148" i="168"/>
  <c r="AF147" i="168"/>
  <c r="AE147" i="168"/>
  <c r="Z147" i="168"/>
  <c r="Y147" i="168"/>
  <c r="T147" i="168"/>
  <c r="S147" i="168"/>
  <c r="N147" i="168"/>
  <c r="M147" i="168"/>
  <c r="G147" i="168"/>
  <c r="H147" i="168" s="1"/>
  <c r="B147" i="168"/>
  <c r="AF146" i="168"/>
  <c r="AE146" i="168"/>
  <c r="Z146" i="168"/>
  <c r="Y146" i="168"/>
  <c r="T146" i="168"/>
  <c r="S146" i="168"/>
  <c r="N146" i="168"/>
  <c r="M146" i="168"/>
  <c r="H146" i="168"/>
  <c r="G146" i="168"/>
  <c r="B146" i="168"/>
  <c r="AF145" i="168"/>
  <c r="AE145" i="168"/>
  <c r="Z145" i="168"/>
  <c r="Y145" i="168"/>
  <c r="T145" i="168"/>
  <c r="S145" i="168"/>
  <c r="N145" i="168"/>
  <c r="M145" i="168"/>
  <c r="G145" i="168"/>
  <c r="H145" i="168" s="1"/>
  <c r="B145" i="168"/>
  <c r="AF144" i="168"/>
  <c r="AE144" i="168"/>
  <c r="Z144" i="168"/>
  <c r="Y144" i="168"/>
  <c r="T144" i="168"/>
  <c r="S144" i="168"/>
  <c r="N144" i="168"/>
  <c r="M144" i="168"/>
  <c r="H144" i="168"/>
  <c r="G144" i="168"/>
  <c r="B144" i="168"/>
  <c r="AF143" i="168"/>
  <c r="AE143" i="168"/>
  <c r="Z143" i="168"/>
  <c r="Y143" i="168"/>
  <c r="T143" i="168"/>
  <c r="S143" i="168"/>
  <c r="N143" i="168"/>
  <c r="M143" i="168"/>
  <c r="H143" i="168"/>
  <c r="G143" i="168"/>
  <c r="B143" i="168"/>
  <c r="AF142" i="168"/>
  <c r="AE142" i="168"/>
  <c r="Z142" i="168"/>
  <c r="Y142" i="168"/>
  <c r="T142" i="168"/>
  <c r="S142" i="168"/>
  <c r="N142" i="168"/>
  <c r="M142" i="168"/>
  <c r="H142" i="168"/>
  <c r="G142" i="168"/>
  <c r="B142" i="168"/>
  <c r="AF141" i="168"/>
  <c r="AE141" i="168"/>
  <c r="Z141" i="168"/>
  <c r="Y141" i="168"/>
  <c r="T141" i="168"/>
  <c r="S141" i="168"/>
  <c r="N141" i="168"/>
  <c r="M141" i="168"/>
  <c r="G141" i="168"/>
  <c r="H141" i="168" s="1"/>
  <c r="B141" i="168"/>
  <c r="AF140" i="168"/>
  <c r="AE140" i="168"/>
  <c r="Z140" i="168"/>
  <c r="Y140" i="168"/>
  <c r="T140" i="168"/>
  <c r="S140" i="168"/>
  <c r="N140" i="168"/>
  <c r="M140" i="168"/>
  <c r="H140" i="168"/>
  <c r="G140" i="168"/>
  <c r="B140" i="168"/>
  <c r="AF139" i="168"/>
  <c r="AE139" i="168"/>
  <c r="Z139" i="168"/>
  <c r="Y139" i="168"/>
  <c r="T139" i="168"/>
  <c r="S139" i="168"/>
  <c r="N139" i="168"/>
  <c r="M139" i="168"/>
  <c r="H139" i="168"/>
  <c r="G139" i="168"/>
  <c r="B139" i="168"/>
  <c r="AF138" i="168"/>
  <c r="AE138" i="168"/>
  <c r="Z138" i="168"/>
  <c r="Y138" i="168"/>
  <c r="T138" i="168"/>
  <c r="S138" i="168"/>
  <c r="N138" i="168"/>
  <c r="M138" i="168"/>
  <c r="H138" i="168"/>
  <c r="G138" i="168"/>
  <c r="B138" i="168"/>
  <c r="AF137" i="168"/>
  <c r="AE137" i="168"/>
  <c r="Z137" i="168"/>
  <c r="Y137" i="168"/>
  <c r="T137" i="168"/>
  <c r="S137" i="168"/>
  <c r="N137" i="168"/>
  <c r="M137" i="168"/>
  <c r="H137" i="168"/>
  <c r="G137" i="168"/>
  <c r="B137" i="168"/>
  <c r="AF136" i="168"/>
  <c r="AE136" i="168"/>
  <c r="Z136" i="168"/>
  <c r="Y136" i="168"/>
  <c r="T136" i="168"/>
  <c r="S136" i="168"/>
  <c r="N136" i="168"/>
  <c r="M136" i="168"/>
  <c r="H136" i="168"/>
  <c r="G136" i="168"/>
  <c r="B136" i="168"/>
  <c r="AF135" i="168"/>
  <c r="AD135" i="168"/>
  <c r="AB135" i="168" s="1"/>
  <c r="Z135" i="168"/>
  <c r="X135" i="168"/>
  <c r="V135" i="168" s="1"/>
  <c r="T135" i="168"/>
  <c r="R135" i="168"/>
  <c r="P135" i="168" s="1"/>
  <c r="N135" i="168"/>
  <c r="L135" i="168"/>
  <c r="J135" i="168" s="1"/>
  <c r="H135" i="168"/>
  <c r="B135" i="168"/>
  <c r="AB134" i="168"/>
  <c r="V134" i="168"/>
  <c r="P134" i="168"/>
  <c r="J134" i="168"/>
  <c r="D134" i="168"/>
  <c r="AF133" i="168"/>
  <c r="AE133" i="168"/>
  <c r="Z133" i="168"/>
  <c r="Y133" i="168"/>
  <c r="T133" i="168"/>
  <c r="S133" i="168"/>
  <c r="N133" i="168"/>
  <c r="M133" i="168"/>
  <c r="H133" i="168"/>
  <c r="G133" i="168"/>
  <c r="B133" i="168"/>
  <c r="AF132" i="168"/>
  <c r="AE132" i="168"/>
  <c r="Z132" i="168"/>
  <c r="Y132" i="168"/>
  <c r="T132" i="168"/>
  <c r="S132" i="168"/>
  <c r="N132" i="168"/>
  <c r="M132" i="168"/>
  <c r="H132" i="168"/>
  <c r="G132" i="168"/>
  <c r="B132" i="168"/>
  <c r="AF131" i="168"/>
  <c r="AE131" i="168"/>
  <c r="Z131" i="168"/>
  <c r="Y131" i="168"/>
  <c r="T131" i="168"/>
  <c r="S131" i="168"/>
  <c r="N131" i="168"/>
  <c r="M131" i="168"/>
  <c r="H131" i="168"/>
  <c r="G131" i="168"/>
  <c r="B131" i="168"/>
  <c r="AF130" i="168"/>
  <c r="AE130" i="168"/>
  <c r="Z130" i="168"/>
  <c r="Y130" i="168"/>
  <c r="T130" i="168"/>
  <c r="S130" i="168"/>
  <c r="N130" i="168"/>
  <c r="M130" i="168"/>
  <c r="H130" i="168"/>
  <c r="G130" i="168"/>
  <c r="B130" i="168"/>
  <c r="AF129" i="168"/>
  <c r="AE129" i="168"/>
  <c r="Z129" i="168"/>
  <c r="Y129" i="168"/>
  <c r="T129" i="168"/>
  <c r="S129" i="168"/>
  <c r="N129" i="168"/>
  <c r="M129" i="168"/>
  <c r="H129" i="168"/>
  <c r="G129" i="168"/>
  <c r="B129" i="168"/>
  <c r="AF128" i="168"/>
  <c r="AE128" i="168"/>
  <c r="Z128" i="168"/>
  <c r="Y128" i="168"/>
  <c r="T128" i="168"/>
  <c r="S128" i="168"/>
  <c r="N128" i="168"/>
  <c r="M128" i="168"/>
  <c r="H128" i="168"/>
  <c r="G128" i="168"/>
  <c r="B128" i="168"/>
  <c r="AF127" i="168"/>
  <c r="AE127" i="168"/>
  <c r="Z127" i="168"/>
  <c r="Y127" i="168"/>
  <c r="T127" i="168"/>
  <c r="S127" i="168"/>
  <c r="N127" i="168"/>
  <c r="M127" i="168"/>
  <c r="H127" i="168"/>
  <c r="G127" i="168"/>
  <c r="B127" i="168"/>
  <c r="AF126" i="168"/>
  <c r="AE126" i="168"/>
  <c r="Z126" i="168"/>
  <c r="Y126" i="168"/>
  <c r="T126" i="168"/>
  <c r="S126" i="168"/>
  <c r="N126" i="168"/>
  <c r="M126" i="168"/>
  <c r="H126" i="168"/>
  <c r="G126" i="168"/>
  <c r="B126" i="168"/>
  <c r="AF125" i="168"/>
  <c r="AE125" i="168"/>
  <c r="Z125" i="168"/>
  <c r="Y125" i="168"/>
  <c r="T125" i="168"/>
  <c r="S125" i="168"/>
  <c r="N125" i="168"/>
  <c r="M125" i="168"/>
  <c r="H125" i="168"/>
  <c r="G125" i="168"/>
  <c r="B125" i="168"/>
  <c r="AF124" i="168"/>
  <c r="AE124" i="168"/>
  <c r="Z124" i="168"/>
  <c r="Y124" i="168"/>
  <c r="T124" i="168"/>
  <c r="S124" i="168"/>
  <c r="N124" i="168"/>
  <c r="M124" i="168"/>
  <c r="H124" i="168"/>
  <c r="G124" i="168"/>
  <c r="B124" i="168"/>
  <c r="AF123" i="168"/>
  <c r="AE123" i="168"/>
  <c r="Z123" i="168"/>
  <c r="Y123" i="168"/>
  <c r="T123" i="168"/>
  <c r="S123" i="168"/>
  <c r="N123" i="168"/>
  <c r="M123" i="168"/>
  <c r="H123" i="168"/>
  <c r="G123" i="168"/>
  <c r="B123" i="168"/>
  <c r="AF122" i="168"/>
  <c r="AE122" i="168"/>
  <c r="Z122" i="168"/>
  <c r="Y122" i="168"/>
  <c r="T122" i="168"/>
  <c r="S122" i="168"/>
  <c r="N122" i="168"/>
  <c r="M122" i="168"/>
  <c r="H122" i="168"/>
  <c r="G122" i="168"/>
  <c r="B122" i="168"/>
  <c r="AF121" i="168"/>
  <c r="AE121" i="168"/>
  <c r="Z121" i="168"/>
  <c r="Y121" i="168"/>
  <c r="T121" i="168"/>
  <c r="S121" i="168"/>
  <c r="N121" i="168"/>
  <c r="M121" i="168"/>
  <c r="H121" i="168"/>
  <c r="G121" i="168"/>
  <c r="B121" i="168"/>
  <c r="AF120" i="168"/>
  <c r="AE120" i="168"/>
  <c r="Z120" i="168"/>
  <c r="Y120" i="168"/>
  <c r="T120" i="168"/>
  <c r="S120" i="168"/>
  <c r="N120" i="168"/>
  <c r="M120" i="168"/>
  <c r="H120" i="168"/>
  <c r="G120" i="168"/>
  <c r="B120" i="168"/>
  <c r="AF119" i="168"/>
  <c r="AD119" i="168"/>
  <c r="AB119" i="168" s="1"/>
  <c r="Z119" i="168"/>
  <c r="X119" i="168"/>
  <c r="V119" i="168" s="1"/>
  <c r="T119" i="168"/>
  <c r="R119" i="168"/>
  <c r="P119" i="168" s="1"/>
  <c r="N119" i="168"/>
  <c r="L119" i="168"/>
  <c r="J119" i="168" s="1"/>
  <c r="H119" i="168"/>
  <c r="B119" i="168"/>
  <c r="AB118" i="168"/>
  <c r="V118" i="168"/>
  <c r="P118" i="168"/>
  <c r="J118" i="168"/>
  <c r="D118" i="168"/>
  <c r="AI118" i="168" s="1"/>
  <c r="AF117" i="168"/>
  <c r="AE117" i="168"/>
  <c r="Z117" i="168"/>
  <c r="Y117" i="168"/>
  <c r="T117" i="168"/>
  <c r="S117" i="168"/>
  <c r="N117" i="168"/>
  <c r="M117" i="168"/>
  <c r="G117" i="168"/>
  <c r="H117" i="168" s="1"/>
  <c r="D117" i="168" s="1"/>
  <c r="B117" i="168"/>
  <c r="AF116" i="168"/>
  <c r="AE116" i="168"/>
  <c r="Z116" i="168"/>
  <c r="Y116" i="168"/>
  <c r="T116" i="168"/>
  <c r="S116" i="168"/>
  <c r="N116" i="168"/>
  <c r="M116" i="168"/>
  <c r="G116" i="168"/>
  <c r="H116" i="168" s="1"/>
  <c r="B116" i="168"/>
  <c r="AF115" i="168"/>
  <c r="AE115" i="168"/>
  <c r="Z115" i="168"/>
  <c r="Y115" i="168"/>
  <c r="T115" i="168"/>
  <c r="S115" i="168"/>
  <c r="N115" i="168"/>
  <c r="M115" i="168"/>
  <c r="G115" i="168"/>
  <c r="H115" i="168" s="1"/>
  <c r="D115" i="168" s="1"/>
  <c r="B115" i="168"/>
  <c r="AF114" i="168"/>
  <c r="AE114" i="168"/>
  <c r="Z114" i="168"/>
  <c r="Y114" i="168"/>
  <c r="T114" i="168"/>
  <c r="S114" i="168"/>
  <c r="N114" i="168"/>
  <c r="M114" i="168"/>
  <c r="G114" i="168"/>
  <c r="H114" i="168" s="1"/>
  <c r="B114" i="168"/>
  <c r="AF113" i="168"/>
  <c r="AE113" i="168"/>
  <c r="Z113" i="168"/>
  <c r="Y113" i="168"/>
  <c r="T113" i="168"/>
  <c r="S113" i="168"/>
  <c r="N113" i="168"/>
  <c r="M113" i="168"/>
  <c r="G113" i="168"/>
  <c r="H113" i="168" s="1"/>
  <c r="B113" i="168"/>
  <c r="AF112" i="168"/>
  <c r="AE112" i="168"/>
  <c r="Z112" i="168"/>
  <c r="Y112" i="168"/>
  <c r="T112" i="168"/>
  <c r="S112" i="168"/>
  <c r="N112" i="168"/>
  <c r="M112" i="168"/>
  <c r="G112" i="168"/>
  <c r="H112" i="168" s="1"/>
  <c r="B112" i="168"/>
  <c r="AF111" i="168"/>
  <c r="AE111" i="168"/>
  <c r="Z111" i="168"/>
  <c r="Y111" i="168"/>
  <c r="T111" i="168"/>
  <c r="S111" i="168"/>
  <c r="N111" i="168"/>
  <c r="M111" i="168"/>
  <c r="G111" i="168"/>
  <c r="H111" i="168" s="1"/>
  <c r="D111" i="168" s="1"/>
  <c r="B111" i="168"/>
  <c r="AF110" i="168"/>
  <c r="AE110" i="168"/>
  <c r="Z110" i="168"/>
  <c r="Y110" i="168"/>
  <c r="T110" i="168"/>
  <c r="S110" i="168"/>
  <c r="N110" i="168"/>
  <c r="M110" i="168"/>
  <c r="G110" i="168"/>
  <c r="H110" i="168" s="1"/>
  <c r="B110" i="168"/>
  <c r="AF109" i="168"/>
  <c r="AE109" i="168"/>
  <c r="Z109" i="168"/>
  <c r="Y109" i="168"/>
  <c r="T109" i="168"/>
  <c r="S109" i="168"/>
  <c r="N109" i="168"/>
  <c r="M109" i="168"/>
  <c r="G109" i="168"/>
  <c r="H109" i="168" s="1"/>
  <c r="D109" i="168" s="1"/>
  <c r="B109" i="168"/>
  <c r="AF108" i="168"/>
  <c r="AE108" i="168"/>
  <c r="Z108" i="168"/>
  <c r="Y108" i="168"/>
  <c r="T108" i="168"/>
  <c r="S108" i="168"/>
  <c r="N108" i="168"/>
  <c r="M108" i="168"/>
  <c r="G108" i="168"/>
  <c r="H108" i="168" s="1"/>
  <c r="B108" i="168"/>
  <c r="AF107" i="168"/>
  <c r="AE107" i="168"/>
  <c r="Z107" i="168"/>
  <c r="Y107" i="168"/>
  <c r="T107" i="168"/>
  <c r="S107" i="168"/>
  <c r="N107" i="168"/>
  <c r="M107" i="168"/>
  <c r="G107" i="168"/>
  <c r="H107" i="168" s="1"/>
  <c r="D107" i="168" s="1"/>
  <c r="B107" i="168"/>
  <c r="AF106" i="168"/>
  <c r="AE106" i="168"/>
  <c r="Z106" i="168"/>
  <c r="Y106" i="168"/>
  <c r="T106" i="168"/>
  <c r="S106" i="168"/>
  <c r="N106" i="168"/>
  <c r="M106" i="168"/>
  <c r="G106" i="168"/>
  <c r="H106" i="168" s="1"/>
  <c r="D106" i="168" s="1"/>
  <c r="B106" i="168"/>
  <c r="AF105" i="168"/>
  <c r="AE105" i="168"/>
  <c r="Z105" i="168"/>
  <c r="Y105" i="168"/>
  <c r="T105" i="168"/>
  <c r="S105" i="168"/>
  <c r="N105" i="168"/>
  <c r="M105" i="168"/>
  <c r="G105" i="168"/>
  <c r="B105" i="168"/>
  <c r="AF104" i="168"/>
  <c r="AD104" i="168"/>
  <c r="AB104" i="168" s="1"/>
  <c r="Z104" i="168"/>
  <c r="X104" i="168"/>
  <c r="V104" i="168" s="1"/>
  <c r="T104" i="168"/>
  <c r="R104" i="168"/>
  <c r="P104" i="168" s="1"/>
  <c r="N104" i="168"/>
  <c r="L104" i="168"/>
  <c r="J104" i="168" s="1"/>
  <c r="B104" i="168"/>
  <c r="AB103" i="168"/>
  <c r="V103" i="168"/>
  <c r="P103" i="168"/>
  <c r="J103" i="168"/>
  <c r="D103" i="168"/>
  <c r="AF102" i="168"/>
  <c r="AE102" i="168"/>
  <c r="Z102" i="168"/>
  <c r="Y102" i="168"/>
  <c r="T102" i="168"/>
  <c r="S102" i="168"/>
  <c r="N102" i="168"/>
  <c r="M102" i="168"/>
  <c r="G102" i="168"/>
  <c r="H102" i="168" s="1"/>
  <c r="D102" i="168" s="1"/>
  <c r="B102" i="168"/>
  <c r="AF101" i="168"/>
  <c r="AE101" i="168"/>
  <c r="Z101" i="168"/>
  <c r="Y101" i="168"/>
  <c r="T101" i="168"/>
  <c r="S101" i="168"/>
  <c r="N101" i="168"/>
  <c r="M101" i="168"/>
  <c r="H101" i="168"/>
  <c r="G101" i="168"/>
  <c r="B101" i="168"/>
  <c r="AF100" i="168"/>
  <c r="AE100" i="168"/>
  <c r="Z100" i="168"/>
  <c r="Y100" i="168"/>
  <c r="T100" i="168"/>
  <c r="S100" i="168"/>
  <c r="N100" i="168"/>
  <c r="M100" i="168"/>
  <c r="G100" i="168"/>
  <c r="H100" i="168" s="1"/>
  <c r="B100" i="168"/>
  <c r="AF99" i="168"/>
  <c r="AE99" i="168"/>
  <c r="Z99" i="168"/>
  <c r="Y99" i="168"/>
  <c r="T99" i="168"/>
  <c r="S99" i="168"/>
  <c r="N99" i="168"/>
  <c r="M99" i="168"/>
  <c r="G99" i="168"/>
  <c r="H99" i="168" s="1"/>
  <c r="B99" i="168"/>
  <c r="AF98" i="168"/>
  <c r="AE98" i="168"/>
  <c r="Z98" i="168"/>
  <c r="Y98" i="168"/>
  <c r="T98" i="168"/>
  <c r="S98" i="168"/>
  <c r="N98" i="168"/>
  <c r="M98" i="168"/>
  <c r="G98" i="168"/>
  <c r="H98" i="168" s="1"/>
  <c r="D98" i="168" s="1"/>
  <c r="B98" i="168"/>
  <c r="AF97" i="168"/>
  <c r="AE97" i="168"/>
  <c r="Z97" i="168"/>
  <c r="Y97" i="168"/>
  <c r="T97" i="168"/>
  <c r="S97" i="168"/>
  <c r="N97" i="168"/>
  <c r="M97" i="168"/>
  <c r="H97" i="168"/>
  <c r="G97" i="168"/>
  <c r="B97" i="168"/>
  <c r="AF96" i="168"/>
  <c r="AE96" i="168"/>
  <c r="Z96" i="168"/>
  <c r="Y96" i="168"/>
  <c r="T96" i="168"/>
  <c r="S96" i="168"/>
  <c r="N96" i="168"/>
  <c r="M96" i="168"/>
  <c r="H96" i="168"/>
  <c r="G96" i="168"/>
  <c r="B96" i="168"/>
  <c r="AF95" i="168"/>
  <c r="AE95" i="168"/>
  <c r="Z95" i="168"/>
  <c r="Y95" i="168"/>
  <c r="T95" i="168"/>
  <c r="S95" i="168"/>
  <c r="N95" i="168"/>
  <c r="M95" i="168"/>
  <c r="H95" i="168"/>
  <c r="G95" i="168"/>
  <c r="B95" i="168"/>
  <c r="AF94" i="168"/>
  <c r="AE94" i="168"/>
  <c r="Z94" i="168"/>
  <c r="Y94" i="168"/>
  <c r="T94" i="168"/>
  <c r="S94" i="168"/>
  <c r="N94" i="168"/>
  <c r="M94" i="168"/>
  <c r="H94" i="168"/>
  <c r="G94" i="168"/>
  <c r="B94" i="168"/>
  <c r="AF93" i="168"/>
  <c r="AE93" i="168"/>
  <c r="Z93" i="168"/>
  <c r="Y93" i="168"/>
  <c r="T93" i="168"/>
  <c r="S93" i="168"/>
  <c r="N93" i="168"/>
  <c r="M93" i="168"/>
  <c r="H93" i="168"/>
  <c r="G93" i="168"/>
  <c r="B93" i="168"/>
  <c r="AF92" i="168"/>
  <c r="AE92" i="168"/>
  <c r="Z92" i="168"/>
  <c r="Y92" i="168"/>
  <c r="T92" i="168"/>
  <c r="S92" i="168"/>
  <c r="N92" i="168"/>
  <c r="M92" i="168"/>
  <c r="H92" i="168"/>
  <c r="G92" i="168"/>
  <c r="B92" i="168"/>
  <c r="AF91" i="168"/>
  <c r="AE91" i="168"/>
  <c r="Z91" i="168"/>
  <c r="Y91" i="168"/>
  <c r="T91" i="168"/>
  <c r="S91" i="168"/>
  <c r="N91" i="168"/>
  <c r="M91" i="168"/>
  <c r="H91" i="168"/>
  <c r="G91" i="168"/>
  <c r="B91" i="168"/>
  <c r="AF90" i="168"/>
  <c r="AE90" i="168"/>
  <c r="Z90" i="168"/>
  <c r="Y90" i="168"/>
  <c r="T90" i="168"/>
  <c r="S90" i="168"/>
  <c r="N90" i="168"/>
  <c r="M90" i="168"/>
  <c r="H90" i="168"/>
  <c r="G90" i="168"/>
  <c r="B90" i="168"/>
  <c r="AF89" i="168"/>
  <c r="AE89" i="168"/>
  <c r="Z89" i="168"/>
  <c r="Y89" i="168"/>
  <c r="T89" i="168"/>
  <c r="S89" i="168"/>
  <c r="N89" i="168"/>
  <c r="M89" i="168"/>
  <c r="H89" i="168"/>
  <c r="G89" i="168"/>
  <c r="B89" i="168"/>
  <c r="AF88" i="168"/>
  <c r="AE88" i="168"/>
  <c r="Z88" i="168"/>
  <c r="Y88" i="168"/>
  <c r="T88" i="168"/>
  <c r="S88" i="168"/>
  <c r="N88" i="168"/>
  <c r="M88" i="168"/>
  <c r="H88" i="168"/>
  <c r="G88" i="168"/>
  <c r="B88" i="168"/>
  <c r="AF87" i="168"/>
  <c r="AD87" i="168"/>
  <c r="AB87" i="168" s="1"/>
  <c r="Z87" i="168"/>
  <c r="X87" i="168"/>
  <c r="V87" i="168" s="1"/>
  <c r="T87" i="168"/>
  <c r="R87" i="168"/>
  <c r="P87" i="168" s="1"/>
  <c r="N87" i="168"/>
  <c r="L87" i="168"/>
  <c r="J87" i="168" s="1"/>
  <c r="H87" i="168"/>
  <c r="B87" i="168"/>
  <c r="AB86" i="168"/>
  <c r="V86" i="168"/>
  <c r="P86" i="168"/>
  <c r="J86" i="168"/>
  <c r="D86" i="168"/>
  <c r="AF85" i="168"/>
  <c r="AE85" i="168"/>
  <c r="Z85" i="168"/>
  <c r="Y85" i="168"/>
  <c r="T85" i="168"/>
  <c r="S85" i="168"/>
  <c r="N85" i="168"/>
  <c r="M85" i="168"/>
  <c r="H85" i="168"/>
  <c r="G85" i="168"/>
  <c r="B85" i="168"/>
  <c r="AF84" i="168"/>
  <c r="AE84" i="168"/>
  <c r="Z84" i="168"/>
  <c r="Y84" i="168"/>
  <c r="T84" i="168"/>
  <c r="S84" i="168"/>
  <c r="N84" i="168"/>
  <c r="M84" i="168"/>
  <c r="H84" i="168"/>
  <c r="G84" i="168"/>
  <c r="B84" i="168"/>
  <c r="AF83" i="168"/>
  <c r="AE83" i="168"/>
  <c r="Z83" i="168"/>
  <c r="Y83" i="168"/>
  <c r="T83" i="168"/>
  <c r="S83" i="168"/>
  <c r="N83" i="168"/>
  <c r="M83" i="168"/>
  <c r="H83" i="168"/>
  <c r="G83" i="168"/>
  <c r="B83" i="168"/>
  <c r="AF82" i="168"/>
  <c r="AE82" i="168"/>
  <c r="Z82" i="168"/>
  <c r="Y82" i="168"/>
  <c r="T82" i="168"/>
  <c r="S82" i="168"/>
  <c r="N82" i="168"/>
  <c r="M82" i="168"/>
  <c r="H82" i="168"/>
  <c r="G82" i="168"/>
  <c r="B82" i="168"/>
  <c r="AF81" i="168"/>
  <c r="AE81" i="168"/>
  <c r="Z81" i="168"/>
  <c r="Y81" i="168"/>
  <c r="T81" i="168"/>
  <c r="S81" i="168"/>
  <c r="N81" i="168"/>
  <c r="M81" i="168"/>
  <c r="H81" i="168"/>
  <c r="G81" i="168"/>
  <c r="B81" i="168"/>
  <c r="AF80" i="168"/>
  <c r="AE80" i="168"/>
  <c r="Z80" i="168"/>
  <c r="Y80" i="168"/>
  <c r="T80" i="168"/>
  <c r="S80" i="168"/>
  <c r="N80" i="168"/>
  <c r="M80" i="168"/>
  <c r="H80" i="168"/>
  <c r="G80" i="168"/>
  <c r="B80" i="168"/>
  <c r="AF79" i="168"/>
  <c r="AE79" i="168"/>
  <c r="Z79" i="168"/>
  <c r="Y79" i="168"/>
  <c r="T79" i="168"/>
  <c r="S79" i="168"/>
  <c r="N79" i="168"/>
  <c r="M79" i="168"/>
  <c r="H79" i="168"/>
  <c r="G79" i="168"/>
  <c r="B79" i="168"/>
  <c r="AF78" i="168"/>
  <c r="AE78" i="168"/>
  <c r="Z78" i="168"/>
  <c r="Y78" i="168"/>
  <c r="T78" i="168"/>
  <c r="S78" i="168"/>
  <c r="N78" i="168"/>
  <c r="M78" i="168"/>
  <c r="H78" i="168"/>
  <c r="G78" i="168"/>
  <c r="B78" i="168"/>
  <c r="AF77" i="168"/>
  <c r="AE77" i="168"/>
  <c r="Z77" i="168"/>
  <c r="Y77" i="168"/>
  <c r="T77" i="168"/>
  <c r="S77" i="168"/>
  <c r="N77" i="168"/>
  <c r="M77" i="168"/>
  <c r="H77" i="168"/>
  <c r="G77" i="168"/>
  <c r="B77" i="168"/>
  <c r="AF76" i="168"/>
  <c r="AE76" i="168"/>
  <c r="Z76" i="168"/>
  <c r="Y76" i="168"/>
  <c r="T76" i="168"/>
  <c r="S76" i="168"/>
  <c r="N76" i="168"/>
  <c r="M76" i="168"/>
  <c r="H76" i="168"/>
  <c r="G76" i="168"/>
  <c r="B76" i="168"/>
  <c r="AF75" i="168"/>
  <c r="AE75" i="168"/>
  <c r="Z75" i="168"/>
  <c r="Y75" i="168"/>
  <c r="T75" i="168"/>
  <c r="S75" i="168"/>
  <c r="N75" i="168"/>
  <c r="M75" i="168"/>
  <c r="H75" i="168"/>
  <c r="G75" i="168"/>
  <c r="B75" i="168"/>
  <c r="AF74" i="168"/>
  <c r="AE74" i="168"/>
  <c r="Z74" i="168"/>
  <c r="Y74" i="168"/>
  <c r="T74" i="168"/>
  <c r="S74" i="168"/>
  <c r="N74" i="168"/>
  <c r="M74" i="168"/>
  <c r="H74" i="168"/>
  <c r="G74" i="168"/>
  <c r="B74" i="168"/>
  <c r="AF73" i="168"/>
  <c r="AE73" i="168"/>
  <c r="Z73" i="168"/>
  <c r="Y73" i="168"/>
  <c r="T73" i="168"/>
  <c r="S73" i="168"/>
  <c r="N73" i="168"/>
  <c r="M73" i="168"/>
  <c r="H73" i="168"/>
  <c r="G73" i="168"/>
  <c r="B73" i="168"/>
  <c r="AF72" i="168"/>
  <c r="AE72" i="168"/>
  <c r="Z72" i="168"/>
  <c r="Y72" i="168"/>
  <c r="T72" i="168"/>
  <c r="S72" i="168"/>
  <c r="N72" i="168"/>
  <c r="M72" i="168"/>
  <c r="H72" i="168"/>
  <c r="G72" i="168"/>
  <c r="B72" i="168"/>
  <c r="AF71" i="168"/>
  <c r="AD71" i="168"/>
  <c r="AB71" i="168" s="1"/>
  <c r="Z71" i="168"/>
  <c r="X71" i="168"/>
  <c r="V71" i="168" s="1"/>
  <c r="T71" i="168"/>
  <c r="R71" i="168"/>
  <c r="P71" i="168" s="1"/>
  <c r="N71" i="168"/>
  <c r="L71" i="168"/>
  <c r="J71" i="168" s="1"/>
  <c r="H71" i="168"/>
  <c r="B71" i="168"/>
  <c r="AB70" i="168"/>
  <c r="V70" i="168"/>
  <c r="P70" i="168"/>
  <c r="J70" i="168"/>
  <c r="D70" i="168"/>
  <c r="AF69" i="168"/>
  <c r="AE69" i="168"/>
  <c r="Z69" i="168"/>
  <c r="Y69" i="168"/>
  <c r="T69" i="168"/>
  <c r="S69" i="168"/>
  <c r="N69" i="168"/>
  <c r="M69" i="168"/>
  <c r="H69" i="168"/>
  <c r="G69" i="168"/>
  <c r="B69" i="168"/>
  <c r="AF68" i="168"/>
  <c r="AE68" i="168"/>
  <c r="Z68" i="168"/>
  <c r="Y68" i="168"/>
  <c r="T68" i="168"/>
  <c r="S68" i="168"/>
  <c r="N68" i="168"/>
  <c r="M68" i="168"/>
  <c r="H68" i="168"/>
  <c r="G68" i="168"/>
  <c r="B68" i="168"/>
  <c r="AF67" i="168"/>
  <c r="AE67" i="168"/>
  <c r="Z67" i="168"/>
  <c r="Y67" i="168"/>
  <c r="T67" i="168"/>
  <c r="S67" i="168"/>
  <c r="N67" i="168"/>
  <c r="M67" i="168"/>
  <c r="H67" i="168"/>
  <c r="G67" i="168"/>
  <c r="B67" i="168"/>
  <c r="AF66" i="168"/>
  <c r="AE66" i="168"/>
  <c r="Z66" i="168"/>
  <c r="Y66" i="168"/>
  <c r="T66" i="168"/>
  <c r="S66" i="168"/>
  <c r="N66" i="168"/>
  <c r="M66" i="168"/>
  <c r="H66" i="168"/>
  <c r="G66" i="168"/>
  <c r="B66" i="168"/>
  <c r="AF65" i="168"/>
  <c r="AE65" i="168"/>
  <c r="Z65" i="168"/>
  <c r="Y65" i="168"/>
  <c r="T65" i="168"/>
  <c r="S65" i="168"/>
  <c r="N65" i="168"/>
  <c r="M65" i="168"/>
  <c r="H65" i="168"/>
  <c r="G65" i="168"/>
  <c r="B65" i="168"/>
  <c r="AF64" i="168"/>
  <c r="AE64" i="168"/>
  <c r="Z64" i="168"/>
  <c r="Y64" i="168"/>
  <c r="T64" i="168"/>
  <c r="S64" i="168"/>
  <c r="N64" i="168"/>
  <c r="M64" i="168"/>
  <c r="H64" i="168"/>
  <c r="G64" i="168"/>
  <c r="B64" i="168"/>
  <c r="AF63" i="168"/>
  <c r="AE63" i="168"/>
  <c r="Z63" i="168"/>
  <c r="Y63" i="168"/>
  <c r="T63" i="168"/>
  <c r="S63" i="168"/>
  <c r="N63" i="168"/>
  <c r="M63" i="168"/>
  <c r="H63" i="168"/>
  <c r="G63" i="168"/>
  <c r="B63" i="168"/>
  <c r="AF62" i="168"/>
  <c r="AE62" i="168"/>
  <c r="Z62" i="168"/>
  <c r="Y62" i="168"/>
  <c r="T62" i="168"/>
  <c r="S62" i="168"/>
  <c r="N62" i="168"/>
  <c r="M62" i="168"/>
  <c r="H62" i="168"/>
  <c r="G62" i="168"/>
  <c r="B62" i="168"/>
  <c r="AF61" i="168"/>
  <c r="AE61" i="168"/>
  <c r="Z61" i="168"/>
  <c r="Y61" i="168"/>
  <c r="T61" i="168"/>
  <c r="S61" i="168"/>
  <c r="N61" i="168"/>
  <c r="M61" i="168"/>
  <c r="H61" i="168"/>
  <c r="G61" i="168"/>
  <c r="B61" i="168"/>
  <c r="AF60" i="168"/>
  <c r="AE60" i="168"/>
  <c r="Z60" i="168"/>
  <c r="Y60" i="168"/>
  <c r="T60" i="168"/>
  <c r="S60" i="168"/>
  <c r="N60" i="168"/>
  <c r="M60" i="168"/>
  <c r="H60" i="168"/>
  <c r="G60" i="168"/>
  <c r="B60" i="168"/>
  <c r="AF59" i="168"/>
  <c r="AE59" i="168"/>
  <c r="Z59" i="168"/>
  <c r="Y59" i="168"/>
  <c r="T59" i="168"/>
  <c r="S59" i="168"/>
  <c r="N59" i="168"/>
  <c r="M59" i="168"/>
  <c r="H59" i="168"/>
  <c r="G59" i="168"/>
  <c r="B59" i="168"/>
  <c r="AF58" i="168"/>
  <c r="AE58" i="168"/>
  <c r="Z58" i="168"/>
  <c r="Y58" i="168"/>
  <c r="T58" i="168"/>
  <c r="S58" i="168"/>
  <c r="N58" i="168"/>
  <c r="M58" i="168"/>
  <c r="H58" i="168"/>
  <c r="G58" i="168"/>
  <c r="B58" i="168"/>
  <c r="AF57" i="168"/>
  <c r="AE57" i="168"/>
  <c r="Z57" i="168"/>
  <c r="Y57" i="168"/>
  <c r="T57" i="168"/>
  <c r="S57" i="168"/>
  <c r="N57" i="168"/>
  <c r="M57" i="168"/>
  <c r="H57" i="168"/>
  <c r="G57" i="168"/>
  <c r="B57" i="168"/>
  <c r="AF56" i="168"/>
  <c r="AE56" i="168"/>
  <c r="Z56" i="168"/>
  <c r="Y56" i="168"/>
  <c r="T56" i="168"/>
  <c r="S56" i="168"/>
  <c r="N56" i="168"/>
  <c r="M56" i="168"/>
  <c r="H56" i="168"/>
  <c r="G56" i="168"/>
  <c r="B56" i="168"/>
  <c r="AF55" i="168"/>
  <c r="AD55" i="168"/>
  <c r="AB55" i="168" s="1"/>
  <c r="Z55" i="168"/>
  <c r="X55" i="168"/>
  <c r="V55" i="168" s="1"/>
  <c r="T55" i="168"/>
  <c r="R55" i="168"/>
  <c r="P55" i="168" s="1"/>
  <c r="N55" i="168"/>
  <c r="L55" i="168"/>
  <c r="J55" i="168" s="1"/>
  <c r="B55" i="168"/>
  <c r="AB54" i="168"/>
  <c r="V54" i="168"/>
  <c r="P54" i="168"/>
  <c r="J54" i="168"/>
  <c r="D54" i="168"/>
  <c r="AF53" i="168"/>
  <c r="AE53" i="168"/>
  <c r="Z53" i="168"/>
  <c r="Y53" i="168"/>
  <c r="T53" i="168"/>
  <c r="S53" i="168"/>
  <c r="N53" i="168"/>
  <c r="M53" i="168"/>
  <c r="H53" i="168"/>
  <c r="G53" i="168"/>
  <c r="B53" i="168"/>
  <c r="AF52" i="168"/>
  <c r="AE52" i="168"/>
  <c r="Z52" i="168"/>
  <c r="Y52" i="168"/>
  <c r="T52" i="168"/>
  <c r="S52" i="168"/>
  <c r="N52" i="168"/>
  <c r="M52" i="168"/>
  <c r="H52" i="168"/>
  <c r="G52" i="168"/>
  <c r="B52" i="168"/>
  <c r="AF51" i="168"/>
  <c r="AE51" i="168"/>
  <c r="Z51" i="168"/>
  <c r="Y51" i="168"/>
  <c r="T51" i="168"/>
  <c r="S51" i="168"/>
  <c r="N51" i="168"/>
  <c r="M51" i="168"/>
  <c r="H51" i="168"/>
  <c r="G51" i="168"/>
  <c r="B51" i="168"/>
  <c r="AF50" i="168"/>
  <c r="AE50" i="168"/>
  <c r="Z50" i="168"/>
  <c r="Y50" i="168"/>
  <c r="T50" i="168"/>
  <c r="S50" i="168"/>
  <c r="N50" i="168"/>
  <c r="M50" i="168"/>
  <c r="H50" i="168"/>
  <c r="G50" i="168"/>
  <c r="B50" i="168"/>
  <c r="AF49" i="168"/>
  <c r="AE49" i="168"/>
  <c r="Z49" i="168"/>
  <c r="Y49" i="168"/>
  <c r="T49" i="168"/>
  <c r="S49" i="168"/>
  <c r="N49" i="168"/>
  <c r="M49" i="168"/>
  <c r="H49" i="168"/>
  <c r="G49" i="168"/>
  <c r="B49" i="168"/>
  <c r="AF48" i="168"/>
  <c r="AE48" i="168"/>
  <c r="Z48" i="168"/>
  <c r="Y48" i="168"/>
  <c r="T48" i="168"/>
  <c r="S48" i="168"/>
  <c r="N48" i="168"/>
  <c r="M48" i="168"/>
  <c r="H48" i="168"/>
  <c r="G48" i="168"/>
  <c r="B48" i="168"/>
  <c r="AF47" i="168"/>
  <c r="AE47" i="168"/>
  <c r="Z47" i="168"/>
  <c r="Y47" i="168"/>
  <c r="T47" i="168"/>
  <c r="S47" i="168"/>
  <c r="N47" i="168"/>
  <c r="M47" i="168"/>
  <c r="H47" i="168"/>
  <c r="G47" i="168"/>
  <c r="B47" i="168"/>
  <c r="AF46" i="168"/>
  <c r="AE46" i="168"/>
  <c r="Z46" i="168"/>
  <c r="Y46" i="168"/>
  <c r="T46" i="168"/>
  <c r="S46" i="168"/>
  <c r="N46" i="168"/>
  <c r="M46" i="168"/>
  <c r="H46" i="168"/>
  <c r="G46" i="168"/>
  <c r="B46" i="168"/>
  <c r="AF45" i="168"/>
  <c r="AE45" i="168"/>
  <c r="Z45" i="168"/>
  <c r="Y45" i="168"/>
  <c r="T45" i="168"/>
  <c r="S45" i="168"/>
  <c r="N45" i="168"/>
  <c r="M45" i="168"/>
  <c r="H45" i="168"/>
  <c r="G45" i="168"/>
  <c r="B45" i="168"/>
  <c r="AF44" i="168"/>
  <c r="AE44" i="168"/>
  <c r="Z44" i="168"/>
  <c r="Y44" i="168"/>
  <c r="T44" i="168"/>
  <c r="S44" i="168"/>
  <c r="N44" i="168"/>
  <c r="M44" i="168"/>
  <c r="G44" i="168"/>
  <c r="H44" i="168" s="1"/>
  <c r="B44" i="168"/>
  <c r="AF43" i="168"/>
  <c r="AE43" i="168"/>
  <c r="Z43" i="168"/>
  <c r="Y43" i="168"/>
  <c r="T43" i="168"/>
  <c r="S43" i="168"/>
  <c r="N43" i="168"/>
  <c r="M43" i="168"/>
  <c r="G43" i="168"/>
  <c r="H43" i="168" s="1"/>
  <c r="B43" i="168"/>
  <c r="AF42" i="168"/>
  <c r="AE42" i="168"/>
  <c r="Z42" i="168"/>
  <c r="Y42" i="168"/>
  <c r="T42" i="168"/>
  <c r="S42" i="168"/>
  <c r="N42" i="168"/>
  <c r="M42" i="168"/>
  <c r="G42" i="168"/>
  <c r="H42" i="168" s="1"/>
  <c r="B42" i="168"/>
  <c r="AF41" i="168"/>
  <c r="AE41" i="168"/>
  <c r="Z41" i="168"/>
  <c r="Y41" i="168"/>
  <c r="T41" i="168"/>
  <c r="S41" i="168"/>
  <c r="N41" i="168"/>
  <c r="M41" i="168"/>
  <c r="G41" i="168"/>
  <c r="H41" i="168" s="1"/>
  <c r="B41" i="168"/>
  <c r="AF40" i="168"/>
  <c r="AE40" i="168"/>
  <c r="Z40" i="168"/>
  <c r="Y40" i="168"/>
  <c r="T40" i="168"/>
  <c r="S40" i="168"/>
  <c r="N40" i="168"/>
  <c r="M40" i="168"/>
  <c r="G40" i="168"/>
  <c r="H40" i="168" s="1"/>
  <c r="B40" i="168"/>
  <c r="AF39" i="168"/>
  <c r="AE39" i="168"/>
  <c r="Z39" i="168"/>
  <c r="Y39" i="168"/>
  <c r="T39" i="168"/>
  <c r="S39" i="168"/>
  <c r="N39" i="168"/>
  <c r="M39" i="168"/>
  <c r="G39" i="168"/>
  <c r="B39" i="168"/>
  <c r="AF38" i="168"/>
  <c r="AD38" i="168"/>
  <c r="AB38" i="168" s="1"/>
  <c r="Z38" i="168"/>
  <c r="X38" i="168"/>
  <c r="V38" i="168" s="1"/>
  <c r="T38" i="168"/>
  <c r="R38" i="168"/>
  <c r="P38" i="168" s="1"/>
  <c r="N38" i="168"/>
  <c r="L38" i="168"/>
  <c r="J38" i="168" s="1"/>
  <c r="B38" i="168"/>
  <c r="AB37" i="168"/>
  <c r="V37" i="168"/>
  <c r="P37" i="168"/>
  <c r="J37" i="168"/>
  <c r="D37" i="168"/>
  <c r="AF36" i="168"/>
  <c r="AE36" i="168"/>
  <c r="Z36" i="168"/>
  <c r="Y36" i="168"/>
  <c r="T36" i="168"/>
  <c r="S36" i="168"/>
  <c r="N36" i="168"/>
  <c r="M36" i="168"/>
  <c r="G36" i="168"/>
  <c r="H36" i="168" s="1"/>
  <c r="B36" i="168"/>
  <c r="AF35" i="168"/>
  <c r="AE35" i="168"/>
  <c r="Z35" i="168"/>
  <c r="Y35" i="168"/>
  <c r="T35" i="168"/>
  <c r="S35" i="168"/>
  <c r="N35" i="168"/>
  <c r="M35" i="168"/>
  <c r="G35" i="168"/>
  <c r="H35" i="168" s="1"/>
  <c r="B35" i="168"/>
  <c r="AF34" i="168"/>
  <c r="AE34" i="168"/>
  <c r="Z34" i="168"/>
  <c r="Y34" i="168"/>
  <c r="T34" i="168"/>
  <c r="S34" i="168"/>
  <c r="N34" i="168"/>
  <c r="M34" i="168"/>
  <c r="G34" i="168"/>
  <c r="H34" i="168" s="1"/>
  <c r="B34" i="168"/>
  <c r="AF33" i="168"/>
  <c r="AE33" i="168"/>
  <c r="Z33" i="168"/>
  <c r="Y33" i="168"/>
  <c r="T33" i="168"/>
  <c r="S33" i="168"/>
  <c r="N33" i="168"/>
  <c r="M33" i="168"/>
  <c r="G33" i="168"/>
  <c r="H33" i="168" s="1"/>
  <c r="B33" i="168"/>
  <c r="AF32" i="168"/>
  <c r="AE32" i="168"/>
  <c r="Z32" i="168"/>
  <c r="Y32" i="168"/>
  <c r="T32" i="168"/>
  <c r="S32" i="168"/>
  <c r="N32" i="168"/>
  <c r="M32" i="168"/>
  <c r="G32" i="168"/>
  <c r="H32" i="168" s="1"/>
  <c r="B32" i="168"/>
  <c r="AF31" i="168"/>
  <c r="AE31" i="168"/>
  <c r="Z31" i="168"/>
  <c r="Y31" i="168"/>
  <c r="T31" i="168"/>
  <c r="S31" i="168"/>
  <c r="N31" i="168"/>
  <c r="M31" i="168"/>
  <c r="G31" i="168"/>
  <c r="H31" i="168" s="1"/>
  <c r="B31" i="168"/>
  <c r="AF30" i="168"/>
  <c r="AE30" i="168"/>
  <c r="Z30" i="168"/>
  <c r="Y30" i="168"/>
  <c r="T30" i="168"/>
  <c r="S30" i="168"/>
  <c r="N30" i="168"/>
  <c r="M30" i="168"/>
  <c r="G30" i="168"/>
  <c r="H30" i="168" s="1"/>
  <c r="B30" i="168"/>
  <c r="AF29" i="168"/>
  <c r="AE29" i="168"/>
  <c r="Z29" i="168"/>
  <c r="Y29" i="168"/>
  <c r="T29" i="168"/>
  <c r="S29" i="168"/>
  <c r="N29" i="168"/>
  <c r="M29" i="168"/>
  <c r="G29" i="168"/>
  <c r="H29" i="168" s="1"/>
  <c r="B29" i="168"/>
  <c r="AF28" i="168"/>
  <c r="AE28" i="168"/>
  <c r="Z28" i="168"/>
  <c r="Y28" i="168"/>
  <c r="T28" i="168"/>
  <c r="S28" i="168"/>
  <c r="N28" i="168"/>
  <c r="M28" i="168"/>
  <c r="G28" i="168"/>
  <c r="H28" i="168" s="1"/>
  <c r="B28" i="168"/>
  <c r="AF27" i="168"/>
  <c r="AE27" i="168"/>
  <c r="Z27" i="168"/>
  <c r="Y27" i="168"/>
  <c r="T27" i="168"/>
  <c r="S27" i="168"/>
  <c r="N27" i="168"/>
  <c r="J27" i="168" s="1"/>
  <c r="M27" i="168"/>
  <c r="G27" i="168"/>
  <c r="H27" i="168" s="1"/>
  <c r="B27" i="168"/>
  <c r="AF26" i="168"/>
  <c r="AE26" i="168"/>
  <c r="Z26" i="168"/>
  <c r="Y26" i="168"/>
  <c r="T26" i="168"/>
  <c r="S26" i="168"/>
  <c r="N26" i="168"/>
  <c r="M26" i="168"/>
  <c r="G26" i="168"/>
  <c r="H26" i="168" s="1"/>
  <c r="B26" i="168"/>
  <c r="AF25" i="168"/>
  <c r="AE25" i="168"/>
  <c r="Z25" i="168"/>
  <c r="Y25" i="168"/>
  <c r="T25" i="168"/>
  <c r="S25" i="168"/>
  <c r="N25" i="168"/>
  <c r="M25" i="168"/>
  <c r="G25" i="168"/>
  <c r="H25" i="168" s="1"/>
  <c r="B25" i="168"/>
  <c r="AF24" i="168"/>
  <c r="AE24" i="168"/>
  <c r="Z24" i="168"/>
  <c r="Y24" i="168"/>
  <c r="T24" i="168"/>
  <c r="S24" i="168"/>
  <c r="N24" i="168"/>
  <c r="M24" i="168"/>
  <c r="G24" i="168"/>
  <c r="H24" i="168" s="1"/>
  <c r="B24" i="168"/>
  <c r="AF23" i="168"/>
  <c r="AE23" i="168"/>
  <c r="Z23" i="168"/>
  <c r="Y23" i="168"/>
  <c r="T23" i="168"/>
  <c r="S23" i="168"/>
  <c r="N23" i="168"/>
  <c r="M23" i="168"/>
  <c r="G23" i="168"/>
  <c r="H23" i="168" s="1"/>
  <c r="B23" i="168"/>
  <c r="AF22" i="168"/>
  <c r="AE22" i="168"/>
  <c r="Z22" i="168"/>
  <c r="Y22" i="168"/>
  <c r="T22" i="168"/>
  <c r="S22" i="168"/>
  <c r="N22" i="168"/>
  <c r="M22" i="168"/>
  <c r="G22" i="168"/>
  <c r="B22" i="168"/>
  <c r="AF21" i="168"/>
  <c r="AD21" i="168"/>
  <c r="AB21" i="168" s="1"/>
  <c r="Z21" i="168"/>
  <c r="X21" i="168"/>
  <c r="V21" i="168" s="1"/>
  <c r="T21" i="168"/>
  <c r="R21" i="168"/>
  <c r="P21" i="168" s="1"/>
  <c r="N21" i="168"/>
  <c r="L21" i="168"/>
  <c r="J21" i="168" s="1"/>
  <c r="B21" i="168"/>
  <c r="B9" i="168"/>
  <c r="G197" i="168" s="1"/>
  <c r="B197" i="167"/>
  <c r="AD187" i="167"/>
  <c r="BV35" i="4" s="1"/>
  <c r="X187" i="167"/>
  <c r="BU35" i="4" s="1"/>
  <c r="R187" i="167"/>
  <c r="BT35" i="4" s="1"/>
  <c r="L187" i="167"/>
  <c r="BS35" i="4" s="1"/>
  <c r="AF184" i="167"/>
  <c r="AE184" i="167"/>
  <c r="Z184" i="167"/>
  <c r="Y184" i="167"/>
  <c r="T184" i="167"/>
  <c r="S184" i="167"/>
  <c r="N184" i="167"/>
  <c r="M184" i="167"/>
  <c r="H184" i="167"/>
  <c r="G184" i="167"/>
  <c r="B184" i="167"/>
  <c r="AF183" i="167"/>
  <c r="AE183" i="167"/>
  <c r="Z183" i="167"/>
  <c r="Y183" i="167"/>
  <c r="T183" i="167"/>
  <c r="S183" i="167"/>
  <c r="N183" i="167"/>
  <c r="M183" i="167"/>
  <c r="G183" i="167"/>
  <c r="H183" i="167" s="1"/>
  <c r="B183" i="167"/>
  <c r="AF182" i="167"/>
  <c r="AE182" i="167"/>
  <c r="Z182" i="167"/>
  <c r="Y182" i="167"/>
  <c r="T182" i="167"/>
  <c r="S182" i="167"/>
  <c r="N182" i="167"/>
  <c r="M182" i="167"/>
  <c r="H182" i="167"/>
  <c r="G182" i="167"/>
  <c r="B182" i="167"/>
  <c r="AF181" i="167"/>
  <c r="AE181" i="167"/>
  <c r="Z181" i="167"/>
  <c r="Y181" i="167"/>
  <c r="T181" i="167"/>
  <c r="S181" i="167"/>
  <c r="N181" i="167"/>
  <c r="M181" i="167"/>
  <c r="G181" i="167"/>
  <c r="H181" i="167" s="1"/>
  <c r="B181" i="167"/>
  <c r="AF180" i="167"/>
  <c r="AE180" i="167"/>
  <c r="Z180" i="167"/>
  <c r="Y180" i="167"/>
  <c r="T180" i="167"/>
  <c r="S180" i="167"/>
  <c r="N180" i="167"/>
  <c r="M180" i="167"/>
  <c r="H180" i="167"/>
  <c r="G180" i="167"/>
  <c r="B180" i="167"/>
  <c r="AF179" i="167"/>
  <c r="AE179" i="167"/>
  <c r="Z179" i="167"/>
  <c r="Y179" i="167"/>
  <c r="T179" i="167"/>
  <c r="S179" i="167"/>
  <c r="N179" i="167"/>
  <c r="M179" i="167"/>
  <c r="G179" i="167"/>
  <c r="H179" i="167" s="1"/>
  <c r="B179" i="167"/>
  <c r="AF178" i="167"/>
  <c r="AE178" i="167"/>
  <c r="Z178" i="167"/>
  <c r="Y178" i="167"/>
  <c r="T178" i="167"/>
  <c r="S178" i="167"/>
  <c r="N178" i="167"/>
  <c r="M178" i="167"/>
  <c r="H178" i="167"/>
  <c r="G178" i="167"/>
  <c r="B178" i="167"/>
  <c r="AF177" i="167"/>
  <c r="AE177" i="167"/>
  <c r="Z177" i="167"/>
  <c r="Y177" i="167"/>
  <c r="T177" i="167"/>
  <c r="S177" i="167"/>
  <c r="N177" i="167"/>
  <c r="M177" i="167"/>
  <c r="G177" i="167"/>
  <c r="H177" i="167" s="1"/>
  <c r="B177" i="167"/>
  <c r="AF176" i="167"/>
  <c r="AE176" i="167"/>
  <c r="Z176" i="167"/>
  <c r="Y176" i="167"/>
  <c r="T176" i="167"/>
  <c r="S176" i="167"/>
  <c r="N176" i="167"/>
  <c r="M176" i="167"/>
  <c r="H176" i="167"/>
  <c r="G176" i="167"/>
  <c r="B176" i="167"/>
  <c r="AF175" i="167"/>
  <c r="AE175" i="167"/>
  <c r="Z175" i="167"/>
  <c r="Y175" i="167"/>
  <c r="T175" i="167"/>
  <c r="S175" i="167"/>
  <c r="N175" i="167"/>
  <c r="M175" i="167"/>
  <c r="G175" i="167"/>
  <c r="H175" i="167" s="1"/>
  <c r="B175" i="167"/>
  <c r="AF174" i="167"/>
  <c r="AE174" i="167"/>
  <c r="Z174" i="167"/>
  <c r="Y174" i="167"/>
  <c r="T174" i="167"/>
  <c r="S174" i="167"/>
  <c r="N174" i="167"/>
  <c r="M174" i="167"/>
  <c r="H174" i="167"/>
  <c r="G174" i="167"/>
  <c r="B174" i="167"/>
  <c r="AF173" i="167"/>
  <c r="AE173" i="167"/>
  <c r="Z173" i="167"/>
  <c r="Y173" i="167"/>
  <c r="T173" i="167"/>
  <c r="S173" i="167"/>
  <c r="N173" i="167"/>
  <c r="M173" i="167"/>
  <c r="G173" i="167"/>
  <c r="H173" i="167" s="1"/>
  <c r="B173" i="167"/>
  <c r="AF172" i="167"/>
  <c r="AE172" i="167"/>
  <c r="Z172" i="167"/>
  <c r="Y172" i="167"/>
  <c r="T172" i="167"/>
  <c r="S172" i="167"/>
  <c r="N172" i="167"/>
  <c r="M172" i="167"/>
  <c r="H172" i="167"/>
  <c r="G172" i="167"/>
  <c r="B172" i="167"/>
  <c r="AF171" i="167"/>
  <c r="AE171" i="167"/>
  <c r="Z171" i="167"/>
  <c r="Y171" i="167"/>
  <c r="T171" i="167"/>
  <c r="S171" i="167"/>
  <c r="N171" i="167"/>
  <c r="M171" i="167"/>
  <c r="G171" i="167"/>
  <c r="H171" i="167" s="1"/>
  <c r="B171" i="167"/>
  <c r="AF170" i="167"/>
  <c r="AE170" i="167"/>
  <c r="Z170" i="167"/>
  <c r="Y170" i="167"/>
  <c r="T170" i="167"/>
  <c r="S170" i="167"/>
  <c r="N170" i="167"/>
  <c r="M170" i="167"/>
  <c r="H170" i="167"/>
  <c r="G170" i="167"/>
  <c r="B170" i="167"/>
  <c r="AF169" i="167"/>
  <c r="AD169" i="167"/>
  <c r="AB169" i="167" s="1"/>
  <c r="Z169" i="167"/>
  <c r="X169" i="167"/>
  <c r="V169" i="167" s="1"/>
  <c r="T169" i="167"/>
  <c r="R169" i="167"/>
  <c r="P169" i="167" s="1"/>
  <c r="N169" i="167"/>
  <c r="L169" i="167"/>
  <c r="J169" i="167" s="1"/>
  <c r="B169" i="167"/>
  <c r="AB168" i="167"/>
  <c r="V168" i="167"/>
  <c r="P168" i="167"/>
  <c r="J168" i="167"/>
  <c r="D168" i="167"/>
  <c r="AF167" i="167"/>
  <c r="AE167" i="167"/>
  <c r="Z167" i="167"/>
  <c r="Y167" i="167"/>
  <c r="T167" i="167"/>
  <c r="S167" i="167"/>
  <c r="N167" i="167"/>
  <c r="M167" i="167"/>
  <c r="G167" i="167"/>
  <c r="H167" i="167" s="1"/>
  <c r="B167" i="167"/>
  <c r="AF166" i="167"/>
  <c r="AE166" i="167"/>
  <c r="Z166" i="167"/>
  <c r="Y166" i="167"/>
  <c r="T166" i="167"/>
  <c r="S166" i="167"/>
  <c r="N166" i="167"/>
  <c r="M166" i="167"/>
  <c r="H166" i="167"/>
  <c r="G166" i="167"/>
  <c r="B166" i="167"/>
  <c r="AF165" i="167"/>
  <c r="AE165" i="167"/>
  <c r="Z165" i="167"/>
  <c r="Y165" i="167"/>
  <c r="T165" i="167"/>
  <c r="S165" i="167"/>
  <c r="N165" i="167"/>
  <c r="M165" i="167"/>
  <c r="G165" i="167"/>
  <c r="H165" i="167" s="1"/>
  <c r="B165" i="167"/>
  <c r="AF164" i="167"/>
  <c r="AE164" i="167"/>
  <c r="Z164" i="167"/>
  <c r="Y164" i="167"/>
  <c r="T164" i="167"/>
  <c r="S164" i="167"/>
  <c r="N164" i="167"/>
  <c r="M164" i="167"/>
  <c r="H164" i="167"/>
  <c r="G164" i="167"/>
  <c r="B164" i="167"/>
  <c r="AF163" i="167"/>
  <c r="AE163" i="167"/>
  <c r="Z163" i="167"/>
  <c r="Y163" i="167"/>
  <c r="T163" i="167"/>
  <c r="S163" i="167"/>
  <c r="N163" i="167"/>
  <c r="M163" i="167"/>
  <c r="G163" i="167"/>
  <c r="H163" i="167" s="1"/>
  <c r="B163" i="167"/>
  <c r="AF162" i="167"/>
  <c r="AE162" i="167"/>
  <c r="Z162" i="167"/>
  <c r="Y162" i="167"/>
  <c r="T162" i="167"/>
  <c r="S162" i="167"/>
  <c r="N162" i="167"/>
  <c r="M162" i="167"/>
  <c r="H162" i="167"/>
  <c r="G162" i="167"/>
  <c r="B162" i="167"/>
  <c r="AF161" i="167"/>
  <c r="AE161" i="167"/>
  <c r="Z161" i="167"/>
  <c r="Y161" i="167"/>
  <c r="T161" i="167"/>
  <c r="S161" i="167"/>
  <c r="N161" i="167"/>
  <c r="M161" i="167"/>
  <c r="G161" i="167"/>
  <c r="H161" i="167" s="1"/>
  <c r="B161" i="167"/>
  <c r="AF160" i="167"/>
  <c r="AE160" i="167"/>
  <c r="Z160" i="167"/>
  <c r="Y160" i="167"/>
  <c r="T160" i="167"/>
  <c r="S160" i="167"/>
  <c r="N160" i="167"/>
  <c r="M160" i="167"/>
  <c r="H160" i="167"/>
  <c r="G160" i="167"/>
  <c r="B160" i="167"/>
  <c r="AF159" i="167"/>
  <c r="AE159" i="167"/>
  <c r="Z159" i="167"/>
  <c r="Y159" i="167"/>
  <c r="T159" i="167"/>
  <c r="S159" i="167"/>
  <c r="N159" i="167"/>
  <c r="M159" i="167"/>
  <c r="G159" i="167"/>
  <c r="H159" i="167" s="1"/>
  <c r="B159" i="167"/>
  <c r="AF158" i="167"/>
  <c r="AE158" i="167"/>
  <c r="Z158" i="167"/>
  <c r="Y158" i="167"/>
  <c r="T158" i="167"/>
  <c r="S158" i="167"/>
  <c r="N158" i="167"/>
  <c r="M158" i="167"/>
  <c r="H158" i="167"/>
  <c r="G158" i="167"/>
  <c r="B158" i="167"/>
  <c r="AF157" i="167"/>
  <c r="AE157" i="167"/>
  <c r="Z157" i="167"/>
  <c r="Y157" i="167"/>
  <c r="T157" i="167"/>
  <c r="S157" i="167"/>
  <c r="N157" i="167"/>
  <c r="M157" i="167"/>
  <c r="G157" i="167"/>
  <c r="H157" i="167" s="1"/>
  <c r="B157" i="167"/>
  <c r="AF156" i="167"/>
  <c r="AE156" i="167"/>
  <c r="Z156" i="167"/>
  <c r="Y156" i="167"/>
  <c r="T156" i="167"/>
  <c r="S156" i="167"/>
  <c r="N156" i="167"/>
  <c r="M156" i="167"/>
  <c r="H156" i="167"/>
  <c r="G156" i="167"/>
  <c r="B156" i="167"/>
  <c r="AF155" i="167"/>
  <c r="AE155" i="167"/>
  <c r="Z155" i="167"/>
  <c r="Y155" i="167"/>
  <c r="T155" i="167"/>
  <c r="S155" i="167"/>
  <c r="N155" i="167"/>
  <c r="M155" i="167"/>
  <c r="G155" i="167"/>
  <c r="H155" i="167" s="1"/>
  <c r="B155" i="167"/>
  <c r="AF154" i="167"/>
  <c r="AE154" i="167"/>
  <c r="Z154" i="167"/>
  <c r="Y154" i="167"/>
  <c r="T154" i="167"/>
  <c r="S154" i="167"/>
  <c r="N154" i="167"/>
  <c r="M154" i="167"/>
  <c r="H154" i="167"/>
  <c r="G154" i="167"/>
  <c r="B154" i="167"/>
  <c r="AF153" i="167"/>
  <c r="AE153" i="167"/>
  <c r="Z153" i="167"/>
  <c r="Y153" i="167"/>
  <c r="T153" i="167"/>
  <c r="S153" i="167"/>
  <c r="N153" i="167"/>
  <c r="M153" i="167"/>
  <c r="G153" i="167"/>
  <c r="B153" i="167"/>
  <c r="AF152" i="167"/>
  <c r="AD152" i="167"/>
  <c r="AB152" i="167" s="1"/>
  <c r="Z152" i="167"/>
  <c r="X152" i="167"/>
  <c r="V152" i="167" s="1"/>
  <c r="T152" i="167"/>
  <c r="R152" i="167"/>
  <c r="P152" i="167" s="1"/>
  <c r="N152" i="167"/>
  <c r="L152" i="167"/>
  <c r="J152" i="167" s="1"/>
  <c r="B152" i="167"/>
  <c r="AB151" i="167"/>
  <c r="V151" i="167"/>
  <c r="P151" i="167"/>
  <c r="J151" i="167"/>
  <c r="D151" i="167"/>
  <c r="AF150" i="167"/>
  <c r="AE150" i="167"/>
  <c r="Z150" i="167"/>
  <c r="Y150" i="167"/>
  <c r="T150" i="167"/>
  <c r="S150" i="167"/>
  <c r="N150" i="167"/>
  <c r="M150" i="167"/>
  <c r="H150" i="167"/>
  <c r="G150" i="167"/>
  <c r="B150" i="167"/>
  <c r="AF149" i="167"/>
  <c r="AE149" i="167"/>
  <c r="Z149" i="167"/>
  <c r="Y149" i="167"/>
  <c r="T149" i="167"/>
  <c r="S149" i="167"/>
  <c r="N149" i="167"/>
  <c r="M149" i="167"/>
  <c r="H149" i="167"/>
  <c r="G149" i="167"/>
  <c r="B149" i="167"/>
  <c r="AF148" i="167"/>
  <c r="AE148" i="167"/>
  <c r="Z148" i="167"/>
  <c r="Y148" i="167"/>
  <c r="T148" i="167"/>
  <c r="S148" i="167"/>
  <c r="N148" i="167"/>
  <c r="M148" i="167"/>
  <c r="H148" i="167"/>
  <c r="G148" i="167"/>
  <c r="B148" i="167"/>
  <c r="AF147" i="167"/>
  <c r="AE147" i="167"/>
  <c r="Z147" i="167"/>
  <c r="Y147" i="167"/>
  <c r="T147" i="167"/>
  <c r="S147" i="167"/>
  <c r="N147" i="167"/>
  <c r="M147" i="167"/>
  <c r="H147" i="167"/>
  <c r="G147" i="167"/>
  <c r="B147" i="167"/>
  <c r="AF146" i="167"/>
  <c r="AE146" i="167"/>
  <c r="Z146" i="167"/>
  <c r="Y146" i="167"/>
  <c r="T146" i="167"/>
  <c r="S146" i="167"/>
  <c r="N146" i="167"/>
  <c r="M146" i="167"/>
  <c r="H146" i="167"/>
  <c r="G146" i="167"/>
  <c r="B146" i="167"/>
  <c r="AF145" i="167"/>
  <c r="AE145" i="167"/>
  <c r="Z145" i="167"/>
  <c r="Y145" i="167"/>
  <c r="T145" i="167"/>
  <c r="S145" i="167"/>
  <c r="N145" i="167"/>
  <c r="M145" i="167"/>
  <c r="H145" i="167"/>
  <c r="G145" i="167"/>
  <c r="B145" i="167"/>
  <c r="AF144" i="167"/>
  <c r="AE144" i="167"/>
  <c r="Z144" i="167"/>
  <c r="Y144" i="167"/>
  <c r="T144" i="167"/>
  <c r="S144" i="167"/>
  <c r="N144" i="167"/>
  <c r="M144" i="167"/>
  <c r="H144" i="167"/>
  <c r="G144" i="167"/>
  <c r="B144" i="167"/>
  <c r="AF143" i="167"/>
  <c r="AE143" i="167"/>
  <c r="Z143" i="167"/>
  <c r="Y143" i="167"/>
  <c r="T143" i="167"/>
  <c r="S143" i="167"/>
  <c r="N143" i="167"/>
  <c r="M143" i="167"/>
  <c r="H143" i="167"/>
  <c r="G143" i="167"/>
  <c r="B143" i="167"/>
  <c r="AF142" i="167"/>
  <c r="AE142" i="167"/>
  <c r="Z142" i="167"/>
  <c r="Y142" i="167"/>
  <c r="T142" i="167"/>
  <c r="S142" i="167"/>
  <c r="N142" i="167"/>
  <c r="M142" i="167"/>
  <c r="H142" i="167"/>
  <c r="G142" i="167"/>
  <c r="B142" i="167"/>
  <c r="AF141" i="167"/>
  <c r="AE141" i="167"/>
  <c r="Z141" i="167"/>
  <c r="Y141" i="167"/>
  <c r="T141" i="167"/>
  <c r="S141" i="167"/>
  <c r="N141" i="167"/>
  <c r="M141" i="167"/>
  <c r="H141" i="167"/>
  <c r="G141" i="167"/>
  <c r="B141" i="167"/>
  <c r="AF140" i="167"/>
  <c r="AE140" i="167"/>
  <c r="Z140" i="167"/>
  <c r="Y140" i="167"/>
  <c r="T140" i="167"/>
  <c r="S140" i="167"/>
  <c r="N140" i="167"/>
  <c r="M140" i="167"/>
  <c r="H140" i="167"/>
  <c r="G140" i="167"/>
  <c r="B140" i="167"/>
  <c r="AF139" i="167"/>
  <c r="AE139" i="167"/>
  <c r="Z139" i="167"/>
  <c r="Y139" i="167"/>
  <c r="T139" i="167"/>
  <c r="S139" i="167"/>
  <c r="N139" i="167"/>
  <c r="M139" i="167"/>
  <c r="H139" i="167"/>
  <c r="G139" i="167"/>
  <c r="B139" i="167"/>
  <c r="AF138" i="167"/>
  <c r="AE138" i="167"/>
  <c r="Z138" i="167"/>
  <c r="Y138" i="167"/>
  <c r="T138" i="167"/>
  <c r="S138" i="167"/>
  <c r="N138" i="167"/>
  <c r="M138" i="167"/>
  <c r="H138" i="167"/>
  <c r="G138" i="167"/>
  <c r="B138" i="167"/>
  <c r="AF137" i="167"/>
  <c r="AE137" i="167"/>
  <c r="Z137" i="167"/>
  <c r="Y137" i="167"/>
  <c r="T137" i="167"/>
  <c r="S137" i="167"/>
  <c r="N137" i="167"/>
  <c r="M137" i="167"/>
  <c r="H137" i="167"/>
  <c r="G137" i="167"/>
  <c r="B137" i="167"/>
  <c r="AF136" i="167"/>
  <c r="AE136" i="167"/>
  <c r="Z136" i="167"/>
  <c r="Y136" i="167"/>
  <c r="T136" i="167"/>
  <c r="S136" i="167"/>
  <c r="N136" i="167"/>
  <c r="M136" i="167"/>
  <c r="H136" i="167"/>
  <c r="G136" i="167"/>
  <c r="B136" i="167"/>
  <c r="AF135" i="167"/>
  <c r="AD135" i="167"/>
  <c r="AB135" i="167" s="1"/>
  <c r="Z135" i="167"/>
  <c r="X135" i="167"/>
  <c r="V135" i="167" s="1"/>
  <c r="T135" i="167"/>
  <c r="R135" i="167"/>
  <c r="P135" i="167" s="1"/>
  <c r="N135" i="167"/>
  <c r="L135" i="167"/>
  <c r="J135" i="167" s="1"/>
  <c r="H135" i="167"/>
  <c r="B135" i="167"/>
  <c r="AB134" i="167"/>
  <c r="V134" i="167"/>
  <c r="P134" i="167"/>
  <c r="J134" i="167"/>
  <c r="D134" i="167"/>
  <c r="AF133" i="167"/>
  <c r="AE133" i="167"/>
  <c r="Z133" i="167"/>
  <c r="Y133" i="167"/>
  <c r="T133" i="167"/>
  <c r="S133" i="167"/>
  <c r="N133" i="167"/>
  <c r="M133" i="167"/>
  <c r="H133" i="167"/>
  <c r="G133" i="167"/>
  <c r="B133" i="167"/>
  <c r="AF132" i="167"/>
  <c r="AE132" i="167"/>
  <c r="Z132" i="167"/>
  <c r="Y132" i="167"/>
  <c r="T132" i="167"/>
  <c r="S132" i="167"/>
  <c r="N132" i="167"/>
  <c r="M132" i="167"/>
  <c r="H132" i="167"/>
  <c r="G132" i="167"/>
  <c r="B132" i="167"/>
  <c r="AF131" i="167"/>
  <c r="AE131" i="167"/>
  <c r="Z131" i="167"/>
  <c r="Y131" i="167"/>
  <c r="T131" i="167"/>
  <c r="S131" i="167"/>
  <c r="N131" i="167"/>
  <c r="M131" i="167"/>
  <c r="H131" i="167"/>
  <c r="G131" i="167"/>
  <c r="B131" i="167"/>
  <c r="AF130" i="167"/>
  <c r="AE130" i="167"/>
  <c r="Z130" i="167"/>
  <c r="Y130" i="167"/>
  <c r="T130" i="167"/>
  <c r="S130" i="167"/>
  <c r="N130" i="167"/>
  <c r="M130" i="167"/>
  <c r="H130" i="167"/>
  <c r="G130" i="167"/>
  <c r="B130" i="167"/>
  <c r="AF129" i="167"/>
  <c r="AE129" i="167"/>
  <c r="Z129" i="167"/>
  <c r="Y129" i="167"/>
  <c r="T129" i="167"/>
  <c r="S129" i="167"/>
  <c r="N129" i="167"/>
  <c r="M129" i="167"/>
  <c r="H129" i="167"/>
  <c r="G129" i="167"/>
  <c r="B129" i="167"/>
  <c r="AF128" i="167"/>
  <c r="AE128" i="167"/>
  <c r="Z128" i="167"/>
  <c r="Y128" i="167"/>
  <c r="T128" i="167"/>
  <c r="S128" i="167"/>
  <c r="N128" i="167"/>
  <c r="M128" i="167"/>
  <c r="H128" i="167"/>
  <c r="G128" i="167"/>
  <c r="B128" i="167"/>
  <c r="AF127" i="167"/>
  <c r="AE127" i="167"/>
  <c r="Z127" i="167"/>
  <c r="Y127" i="167"/>
  <c r="T127" i="167"/>
  <c r="S127" i="167"/>
  <c r="N127" i="167"/>
  <c r="M127" i="167"/>
  <c r="H127" i="167"/>
  <c r="G127" i="167"/>
  <c r="B127" i="167"/>
  <c r="AF126" i="167"/>
  <c r="AE126" i="167"/>
  <c r="Z126" i="167"/>
  <c r="Y126" i="167"/>
  <c r="T126" i="167"/>
  <c r="S126" i="167"/>
  <c r="N126" i="167"/>
  <c r="M126" i="167"/>
  <c r="H126" i="167"/>
  <c r="G126" i="167"/>
  <c r="B126" i="167"/>
  <c r="AF125" i="167"/>
  <c r="AE125" i="167"/>
  <c r="Z125" i="167"/>
  <c r="Y125" i="167"/>
  <c r="T125" i="167"/>
  <c r="S125" i="167"/>
  <c r="N125" i="167"/>
  <c r="M125" i="167"/>
  <c r="H125" i="167"/>
  <c r="G125" i="167"/>
  <c r="B125" i="167"/>
  <c r="AF124" i="167"/>
  <c r="AE124" i="167"/>
  <c r="Z124" i="167"/>
  <c r="Y124" i="167"/>
  <c r="T124" i="167"/>
  <c r="S124" i="167"/>
  <c r="N124" i="167"/>
  <c r="M124" i="167"/>
  <c r="H124" i="167"/>
  <c r="G124" i="167"/>
  <c r="B124" i="167"/>
  <c r="AF123" i="167"/>
  <c r="AE123" i="167"/>
  <c r="Z123" i="167"/>
  <c r="Y123" i="167"/>
  <c r="T123" i="167"/>
  <c r="S123" i="167"/>
  <c r="N123" i="167"/>
  <c r="M123" i="167"/>
  <c r="H123" i="167"/>
  <c r="G123" i="167"/>
  <c r="B123" i="167"/>
  <c r="AF122" i="167"/>
  <c r="AE122" i="167"/>
  <c r="Z122" i="167"/>
  <c r="Y122" i="167"/>
  <c r="T122" i="167"/>
  <c r="S122" i="167"/>
  <c r="N122" i="167"/>
  <c r="M122" i="167"/>
  <c r="H122" i="167"/>
  <c r="G122" i="167"/>
  <c r="B122" i="167"/>
  <c r="AF121" i="167"/>
  <c r="AE121" i="167"/>
  <c r="Z121" i="167"/>
  <c r="Y121" i="167"/>
  <c r="T121" i="167"/>
  <c r="S121" i="167"/>
  <c r="N121" i="167"/>
  <c r="M121" i="167"/>
  <c r="H121" i="167"/>
  <c r="G121" i="167"/>
  <c r="B121" i="167"/>
  <c r="AF120" i="167"/>
  <c r="AE120" i="167"/>
  <c r="Z120" i="167"/>
  <c r="Y120" i="167"/>
  <c r="T120" i="167"/>
  <c r="S120" i="167"/>
  <c r="N120" i="167"/>
  <c r="M120" i="167"/>
  <c r="H120" i="167"/>
  <c r="G120" i="167"/>
  <c r="B120" i="167"/>
  <c r="AF119" i="167"/>
  <c r="AD119" i="167"/>
  <c r="AB119" i="167" s="1"/>
  <c r="Z119" i="167"/>
  <c r="X119" i="167"/>
  <c r="V119" i="167" s="1"/>
  <c r="T119" i="167"/>
  <c r="R119" i="167"/>
  <c r="P119" i="167" s="1"/>
  <c r="N119" i="167"/>
  <c r="L119" i="167"/>
  <c r="J119" i="167" s="1"/>
  <c r="B119" i="167"/>
  <c r="AB118" i="167"/>
  <c r="V118" i="167"/>
  <c r="P118" i="167"/>
  <c r="J118" i="167"/>
  <c r="D118" i="167"/>
  <c r="AI118" i="167" s="1"/>
  <c r="AF117" i="167"/>
  <c r="AE117" i="167"/>
  <c r="Z117" i="167"/>
  <c r="Y117" i="167"/>
  <c r="T117" i="167"/>
  <c r="S117" i="167"/>
  <c r="N117" i="167"/>
  <c r="M117" i="167"/>
  <c r="G117" i="167"/>
  <c r="H117" i="167" s="1"/>
  <c r="D117" i="167" s="1"/>
  <c r="B117" i="167"/>
  <c r="AF116" i="167"/>
  <c r="AE116" i="167"/>
  <c r="Z116" i="167"/>
  <c r="Y116" i="167"/>
  <c r="T116" i="167"/>
  <c r="S116" i="167"/>
  <c r="N116" i="167"/>
  <c r="M116" i="167"/>
  <c r="G116" i="167"/>
  <c r="H116" i="167" s="1"/>
  <c r="D116" i="167" s="1"/>
  <c r="B116" i="167"/>
  <c r="AF115" i="167"/>
  <c r="AE115" i="167"/>
  <c r="Z115" i="167"/>
  <c r="Y115" i="167"/>
  <c r="T115" i="167"/>
  <c r="S115" i="167"/>
  <c r="N115" i="167"/>
  <c r="M115" i="167"/>
  <c r="G115" i="167"/>
  <c r="H115" i="167" s="1"/>
  <c r="B115" i="167"/>
  <c r="AF114" i="167"/>
  <c r="AE114" i="167"/>
  <c r="Z114" i="167"/>
  <c r="Y114" i="167"/>
  <c r="T114" i="167"/>
  <c r="S114" i="167"/>
  <c r="N114" i="167"/>
  <c r="M114" i="167"/>
  <c r="G114" i="167"/>
  <c r="H114" i="167" s="1"/>
  <c r="D114" i="167" s="1"/>
  <c r="B114" i="167"/>
  <c r="AF113" i="167"/>
  <c r="AE113" i="167"/>
  <c r="Z113" i="167"/>
  <c r="Y113" i="167"/>
  <c r="T113" i="167"/>
  <c r="S113" i="167"/>
  <c r="N113" i="167"/>
  <c r="M113" i="167"/>
  <c r="G113" i="167"/>
  <c r="H113" i="167" s="1"/>
  <c r="D113" i="167" s="1"/>
  <c r="B113" i="167"/>
  <c r="AF112" i="167"/>
  <c r="AE112" i="167"/>
  <c r="Z112" i="167"/>
  <c r="Y112" i="167"/>
  <c r="T112" i="167"/>
  <c r="S112" i="167"/>
  <c r="N112" i="167"/>
  <c r="M112" i="167"/>
  <c r="G112" i="167"/>
  <c r="H112" i="167" s="1"/>
  <c r="D112" i="167" s="1"/>
  <c r="B112" i="167"/>
  <c r="AF111" i="167"/>
  <c r="AE111" i="167"/>
  <c r="Z111" i="167"/>
  <c r="Y111" i="167"/>
  <c r="T111" i="167"/>
  <c r="S111" i="167"/>
  <c r="N111" i="167"/>
  <c r="M111" i="167"/>
  <c r="G111" i="167"/>
  <c r="B111" i="167"/>
  <c r="AF110" i="167"/>
  <c r="AE110" i="167"/>
  <c r="Z110" i="167"/>
  <c r="Y110" i="167"/>
  <c r="T110" i="167"/>
  <c r="S110" i="167"/>
  <c r="N110" i="167"/>
  <c r="M110" i="167"/>
  <c r="G110" i="167"/>
  <c r="H110" i="167" s="1"/>
  <c r="D110" i="167" s="1"/>
  <c r="B110" i="167"/>
  <c r="AF109" i="167"/>
  <c r="AE109" i="167"/>
  <c r="Z109" i="167"/>
  <c r="Y109" i="167"/>
  <c r="T109" i="167"/>
  <c r="S109" i="167"/>
  <c r="N109" i="167"/>
  <c r="M109" i="167"/>
  <c r="G109" i="167"/>
  <c r="H109" i="167" s="1"/>
  <c r="D109" i="167" s="1"/>
  <c r="B109" i="167"/>
  <c r="AF108" i="167"/>
  <c r="AE108" i="167"/>
  <c r="Z108" i="167"/>
  <c r="Y108" i="167"/>
  <c r="T108" i="167"/>
  <c r="S108" i="167"/>
  <c r="N108" i="167"/>
  <c r="M108" i="167"/>
  <c r="H108" i="167"/>
  <c r="G108" i="167"/>
  <c r="B108" i="167"/>
  <c r="AF107" i="167"/>
  <c r="AE107" i="167"/>
  <c r="Z107" i="167"/>
  <c r="Y107" i="167"/>
  <c r="T107" i="167"/>
  <c r="S107" i="167"/>
  <c r="N107" i="167"/>
  <c r="M107" i="167"/>
  <c r="H107" i="167"/>
  <c r="G107" i="167"/>
  <c r="B107" i="167"/>
  <c r="AF106" i="167"/>
  <c r="AE106" i="167"/>
  <c r="Z106" i="167"/>
  <c r="Y106" i="167"/>
  <c r="T106" i="167"/>
  <c r="S106" i="167"/>
  <c r="N106" i="167"/>
  <c r="M106" i="167"/>
  <c r="H106" i="167"/>
  <c r="G106" i="167"/>
  <c r="B106" i="167"/>
  <c r="AF105" i="167"/>
  <c r="AE105" i="167"/>
  <c r="Z105" i="167"/>
  <c r="Y105" i="167"/>
  <c r="T105" i="167"/>
  <c r="S105" i="167"/>
  <c r="N105" i="167"/>
  <c r="M105" i="167"/>
  <c r="H105" i="167"/>
  <c r="G105" i="167"/>
  <c r="B105" i="167"/>
  <c r="AF104" i="167"/>
  <c r="AD104" i="167"/>
  <c r="AB104" i="167" s="1"/>
  <c r="Z104" i="167"/>
  <c r="X104" i="167"/>
  <c r="V104" i="167" s="1"/>
  <c r="T104" i="167"/>
  <c r="R104" i="167"/>
  <c r="P104" i="167" s="1"/>
  <c r="N104" i="167"/>
  <c r="L104" i="167"/>
  <c r="J104" i="167" s="1"/>
  <c r="B104" i="167"/>
  <c r="AB103" i="167"/>
  <c r="V103" i="167"/>
  <c r="P103" i="167"/>
  <c r="J103" i="167"/>
  <c r="D103" i="167"/>
  <c r="AF102" i="167"/>
  <c r="AE102" i="167"/>
  <c r="Z102" i="167"/>
  <c r="Y102" i="167"/>
  <c r="T102" i="167"/>
  <c r="S102" i="167"/>
  <c r="N102" i="167"/>
  <c r="M102" i="167"/>
  <c r="H102" i="167"/>
  <c r="G102" i="167"/>
  <c r="B102" i="167"/>
  <c r="AF101" i="167"/>
  <c r="AE101" i="167"/>
  <c r="Z101" i="167"/>
  <c r="Y101" i="167"/>
  <c r="T101" i="167"/>
  <c r="S101" i="167"/>
  <c r="N101" i="167"/>
  <c r="M101" i="167"/>
  <c r="H101" i="167"/>
  <c r="G101" i="167"/>
  <c r="B101" i="167"/>
  <c r="AF100" i="167"/>
  <c r="AE100" i="167"/>
  <c r="Z100" i="167"/>
  <c r="Y100" i="167"/>
  <c r="T100" i="167"/>
  <c r="S100" i="167"/>
  <c r="N100" i="167"/>
  <c r="M100" i="167"/>
  <c r="H100" i="167"/>
  <c r="G100" i="167"/>
  <c r="B100" i="167"/>
  <c r="AF99" i="167"/>
  <c r="AE99" i="167"/>
  <c r="Z99" i="167"/>
  <c r="Y99" i="167"/>
  <c r="T99" i="167"/>
  <c r="S99" i="167"/>
  <c r="N99" i="167"/>
  <c r="M99" i="167"/>
  <c r="H99" i="167"/>
  <c r="G99" i="167"/>
  <c r="B99" i="167"/>
  <c r="AF98" i="167"/>
  <c r="AE98" i="167"/>
  <c r="Z98" i="167"/>
  <c r="Y98" i="167"/>
  <c r="T98" i="167"/>
  <c r="S98" i="167"/>
  <c r="N98" i="167"/>
  <c r="M98" i="167"/>
  <c r="H98" i="167"/>
  <c r="G98" i="167"/>
  <c r="B98" i="167"/>
  <c r="AF97" i="167"/>
  <c r="AE97" i="167"/>
  <c r="Z97" i="167"/>
  <c r="Y97" i="167"/>
  <c r="T97" i="167"/>
  <c r="S97" i="167"/>
  <c r="N97" i="167"/>
  <c r="M97" i="167"/>
  <c r="H97" i="167"/>
  <c r="G97" i="167"/>
  <c r="B97" i="167"/>
  <c r="AF96" i="167"/>
  <c r="AE96" i="167"/>
  <c r="Z96" i="167"/>
  <c r="Y96" i="167"/>
  <c r="T96" i="167"/>
  <c r="S96" i="167"/>
  <c r="N96" i="167"/>
  <c r="M96" i="167"/>
  <c r="H96" i="167"/>
  <c r="G96" i="167"/>
  <c r="B96" i="167"/>
  <c r="AF95" i="167"/>
  <c r="AE95" i="167"/>
  <c r="Z95" i="167"/>
  <c r="Y95" i="167"/>
  <c r="T95" i="167"/>
  <c r="S95" i="167"/>
  <c r="N95" i="167"/>
  <c r="M95" i="167"/>
  <c r="H95" i="167"/>
  <c r="G95" i="167"/>
  <c r="B95" i="167"/>
  <c r="AF94" i="167"/>
  <c r="AE94" i="167"/>
  <c r="Z94" i="167"/>
  <c r="Y94" i="167"/>
  <c r="T94" i="167"/>
  <c r="S94" i="167"/>
  <c r="N94" i="167"/>
  <c r="M94" i="167"/>
  <c r="H94" i="167"/>
  <c r="G94" i="167"/>
  <c r="B94" i="167"/>
  <c r="AF93" i="167"/>
  <c r="AE93" i="167"/>
  <c r="Z93" i="167"/>
  <c r="Y93" i="167"/>
  <c r="T93" i="167"/>
  <c r="S93" i="167"/>
  <c r="N93" i="167"/>
  <c r="M93" i="167"/>
  <c r="H93" i="167"/>
  <c r="G93" i="167"/>
  <c r="B93" i="167"/>
  <c r="AF92" i="167"/>
  <c r="AE92" i="167"/>
  <c r="Z92" i="167"/>
  <c r="Y92" i="167"/>
  <c r="T92" i="167"/>
  <c r="S92" i="167"/>
  <c r="N92" i="167"/>
  <c r="M92" i="167"/>
  <c r="H92" i="167"/>
  <c r="G92" i="167"/>
  <c r="B92" i="167"/>
  <c r="AF91" i="167"/>
  <c r="AE91" i="167"/>
  <c r="Z91" i="167"/>
  <c r="Y91" i="167"/>
  <c r="T91" i="167"/>
  <c r="S91" i="167"/>
  <c r="N91" i="167"/>
  <c r="M91" i="167"/>
  <c r="H91" i="167"/>
  <c r="G91" i="167"/>
  <c r="B91" i="167"/>
  <c r="AF90" i="167"/>
  <c r="AE90" i="167"/>
  <c r="Z90" i="167"/>
  <c r="Y90" i="167"/>
  <c r="T90" i="167"/>
  <c r="S90" i="167"/>
  <c r="N90" i="167"/>
  <c r="M90" i="167"/>
  <c r="H90" i="167"/>
  <c r="G90" i="167"/>
  <c r="B90" i="167"/>
  <c r="AF89" i="167"/>
  <c r="AE89" i="167"/>
  <c r="Z89" i="167"/>
  <c r="Y89" i="167"/>
  <c r="T89" i="167"/>
  <c r="S89" i="167"/>
  <c r="N89" i="167"/>
  <c r="M89" i="167"/>
  <c r="H89" i="167"/>
  <c r="G89" i="167"/>
  <c r="B89" i="167"/>
  <c r="AF88" i="167"/>
  <c r="AE88" i="167"/>
  <c r="Z88" i="167"/>
  <c r="Y88" i="167"/>
  <c r="T88" i="167"/>
  <c r="S88" i="167"/>
  <c r="N88" i="167"/>
  <c r="M88" i="167"/>
  <c r="H88" i="167"/>
  <c r="G88" i="167"/>
  <c r="B88" i="167"/>
  <c r="AF87" i="167"/>
  <c r="AD87" i="167"/>
  <c r="AB87" i="167" s="1"/>
  <c r="Z87" i="167"/>
  <c r="X87" i="167"/>
  <c r="V87" i="167" s="1"/>
  <c r="T87" i="167"/>
  <c r="R87" i="167"/>
  <c r="P87" i="167" s="1"/>
  <c r="N87" i="167"/>
  <c r="L87" i="167"/>
  <c r="J87" i="167" s="1"/>
  <c r="B87" i="167"/>
  <c r="AB86" i="167"/>
  <c r="V86" i="167"/>
  <c r="P86" i="167"/>
  <c r="J86" i="167"/>
  <c r="D86" i="167"/>
  <c r="AF85" i="167"/>
  <c r="AE85" i="167"/>
  <c r="Z85" i="167"/>
  <c r="Y85" i="167"/>
  <c r="T85" i="167"/>
  <c r="S85" i="167"/>
  <c r="N85" i="167"/>
  <c r="M85" i="167"/>
  <c r="H85" i="167"/>
  <c r="G85" i="167"/>
  <c r="B85" i="167"/>
  <c r="AF84" i="167"/>
  <c r="AE84" i="167"/>
  <c r="Z84" i="167"/>
  <c r="Y84" i="167"/>
  <c r="T84" i="167"/>
  <c r="S84" i="167"/>
  <c r="N84" i="167"/>
  <c r="M84" i="167"/>
  <c r="H84" i="167"/>
  <c r="G84" i="167"/>
  <c r="B84" i="167"/>
  <c r="AF83" i="167"/>
  <c r="AE83" i="167"/>
  <c r="Z83" i="167"/>
  <c r="Y83" i="167"/>
  <c r="T83" i="167"/>
  <c r="S83" i="167"/>
  <c r="N83" i="167"/>
  <c r="M83" i="167"/>
  <c r="H83" i="167"/>
  <c r="G83" i="167"/>
  <c r="B83" i="167"/>
  <c r="AF82" i="167"/>
  <c r="AE82" i="167"/>
  <c r="Z82" i="167"/>
  <c r="Y82" i="167"/>
  <c r="T82" i="167"/>
  <c r="S82" i="167"/>
  <c r="N82" i="167"/>
  <c r="M82" i="167"/>
  <c r="H82" i="167"/>
  <c r="G82" i="167"/>
  <c r="B82" i="167"/>
  <c r="AF81" i="167"/>
  <c r="AE81" i="167"/>
  <c r="Z81" i="167"/>
  <c r="Y81" i="167"/>
  <c r="T81" i="167"/>
  <c r="S81" i="167"/>
  <c r="N81" i="167"/>
  <c r="M81" i="167"/>
  <c r="H81" i="167"/>
  <c r="G81" i="167"/>
  <c r="B81" i="167"/>
  <c r="AF80" i="167"/>
  <c r="AE80" i="167"/>
  <c r="Z80" i="167"/>
  <c r="Y80" i="167"/>
  <c r="T80" i="167"/>
  <c r="S80" i="167"/>
  <c r="N80" i="167"/>
  <c r="M80" i="167"/>
  <c r="H80" i="167"/>
  <c r="G80" i="167"/>
  <c r="B80" i="167"/>
  <c r="AF79" i="167"/>
  <c r="AE79" i="167"/>
  <c r="Z79" i="167"/>
  <c r="Y79" i="167"/>
  <c r="T79" i="167"/>
  <c r="S79" i="167"/>
  <c r="N79" i="167"/>
  <c r="M79" i="167"/>
  <c r="H79" i="167"/>
  <c r="G79" i="167"/>
  <c r="B79" i="167"/>
  <c r="AF78" i="167"/>
  <c r="AE78" i="167"/>
  <c r="Z78" i="167"/>
  <c r="Y78" i="167"/>
  <c r="T78" i="167"/>
  <c r="S78" i="167"/>
  <c r="N78" i="167"/>
  <c r="M78" i="167"/>
  <c r="H78" i="167"/>
  <c r="G78" i="167"/>
  <c r="B78" i="167"/>
  <c r="AF77" i="167"/>
  <c r="AE77" i="167"/>
  <c r="Z77" i="167"/>
  <c r="Y77" i="167"/>
  <c r="T77" i="167"/>
  <c r="S77" i="167"/>
  <c r="N77" i="167"/>
  <c r="M77" i="167"/>
  <c r="H77" i="167"/>
  <c r="G77" i="167"/>
  <c r="B77" i="167"/>
  <c r="AF76" i="167"/>
  <c r="AE76" i="167"/>
  <c r="Z76" i="167"/>
  <c r="Y76" i="167"/>
  <c r="T76" i="167"/>
  <c r="S76" i="167"/>
  <c r="N76" i="167"/>
  <c r="M76" i="167"/>
  <c r="H76" i="167"/>
  <c r="G76" i="167"/>
  <c r="B76" i="167"/>
  <c r="AF75" i="167"/>
  <c r="AE75" i="167"/>
  <c r="Z75" i="167"/>
  <c r="Y75" i="167"/>
  <c r="T75" i="167"/>
  <c r="S75" i="167"/>
  <c r="N75" i="167"/>
  <c r="M75" i="167"/>
  <c r="H75" i="167"/>
  <c r="G75" i="167"/>
  <c r="B75" i="167"/>
  <c r="AF74" i="167"/>
  <c r="AE74" i="167"/>
  <c r="Z74" i="167"/>
  <c r="Y74" i="167"/>
  <c r="T74" i="167"/>
  <c r="S74" i="167"/>
  <c r="N74" i="167"/>
  <c r="M74" i="167"/>
  <c r="H74" i="167"/>
  <c r="G74" i="167"/>
  <c r="B74" i="167"/>
  <c r="AF73" i="167"/>
  <c r="AE73" i="167"/>
  <c r="Z73" i="167"/>
  <c r="Y73" i="167"/>
  <c r="T73" i="167"/>
  <c r="S73" i="167"/>
  <c r="N73" i="167"/>
  <c r="M73" i="167"/>
  <c r="H73" i="167"/>
  <c r="G73" i="167"/>
  <c r="B73" i="167"/>
  <c r="AF72" i="167"/>
  <c r="AE72" i="167"/>
  <c r="Z72" i="167"/>
  <c r="Y72" i="167"/>
  <c r="T72" i="167"/>
  <c r="S72" i="167"/>
  <c r="N72" i="167"/>
  <c r="M72" i="167"/>
  <c r="H72" i="167"/>
  <c r="H71" i="167" s="1"/>
  <c r="G72" i="167"/>
  <c r="B72" i="167"/>
  <c r="AF71" i="167"/>
  <c r="AD71" i="167"/>
  <c r="AB71" i="167" s="1"/>
  <c r="Z71" i="167"/>
  <c r="X71" i="167"/>
  <c r="V71" i="167" s="1"/>
  <c r="T71" i="167"/>
  <c r="R71" i="167"/>
  <c r="P71" i="167" s="1"/>
  <c r="N71" i="167"/>
  <c r="L71" i="167"/>
  <c r="J71" i="167" s="1"/>
  <c r="B71" i="167"/>
  <c r="AB70" i="167"/>
  <c r="V70" i="167"/>
  <c r="P70" i="167"/>
  <c r="J70" i="167"/>
  <c r="D70" i="167"/>
  <c r="AF69" i="167"/>
  <c r="AE69" i="167"/>
  <c r="Z69" i="167"/>
  <c r="Y69" i="167"/>
  <c r="T69" i="167"/>
  <c r="S69" i="167"/>
  <c r="N69" i="167"/>
  <c r="M69" i="167"/>
  <c r="H69" i="167"/>
  <c r="G69" i="167"/>
  <c r="B69" i="167"/>
  <c r="AF68" i="167"/>
  <c r="AE68" i="167"/>
  <c r="Z68" i="167"/>
  <c r="Y68" i="167"/>
  <c r="T68" i="167"/>
  <c r="S68" i="167"/>
  <c r="N68" i="167"/>
  <c r="M68" i="167"/>
  <c r="G68" i="167"/>
  <c r="H68" i="167" s="1"/>
  <c r="B68" i="167"/>
  <c r="AF67" i="167"/>
  <c r="AE67" i="167"/>
  <c r="Z67" i="167"/>
  <c r="Y67" i="167"/>
  <c r="T67" i="167"/>
  <c r="S67" i="167"/>
  <c r="N67" i="167"/>
  <c r="M67" i="167"/>
  <c r="H67" i="167"/>
  <c r="G67" i="167"/>
  <c r="B67" i="167"/>
  <c r="AF66" i="167"/>
  <c r="AE66" i="167"/>
  <c r="Z66" i="167"/>
  <c r="Y66" i="167"/>
  <c r="T66" i="167"/>
  <c r="S66" i="167"/>
  <c r="N66" i="167"/>
  <c r="M66" i="167"/>
  <c r="G66" i="167"/>
  <c r="H66" i="167" s="1"/>
  <c r="B66" i="167"/>
  <c r="AF65" i="167"/>
  <c r="AE65" i="167"/>
  <c r="Z65" i="167"/>
  <c r="Y65" i="167"/>
  <c r="T65" i="167"/>
  <c r="S65" i="167"/>
  <c r="N65" i="167"/>
  <c r="M65" i="167"/>
  <c r="H65" i="167"/>
  <c r="G65" i="167"/>
  <c r="B65" i="167"/>
  <c r="AF64" i="167"/>
  <c r="AE64" i="167"/>
  <c r="Z64" i="167"/>
  <c r="Y64" i="167"/>
  <c r="T64" i="167"/>
  <c r="S64" i="167"/>
  <c r="N64" i="167"/>
  <c r="M64" i="167"/>
  <c r="G64" i="167"/>
  <c r="H64" i="167" s="1"/>
  <c r="B64" i="167"/>
  <c r="AF63" i="167"/>
  <c r="AE63" i="167"/>
  <c r="Z63" i="167"/>
  <c r="Y63" i="167"/>
  <c r="T63" i="167"/>
  <c r="S63" i="167"/>
  <c r="N63" i="167"/>
  <c r="M63" i="167"/>
  <c r="H63" i="167"/>
  <c r="G63" i="167"/>
  <c r="B63" i="167"/>
  <c r="AF62" i="167"/>
  <c r="AE62" i="167"/>
  <c r="Z62" i="167"/>
  <c r="Y62" i="167"/>
  <c r="T62" i="167"/>
  <c r="S62" i="167"/>
  <c r="N62" i="167"/>
  <c r="M62" i="167"/>
  <c r="G62" i="167"/>
  <c r="H62" i="167" s="1"/>
  <c r="B62" i="167"/>
  <c r="AF61" i="167"/>
  <c r="AE61" i="167"/>
  <c r="Z61" i="167"/>
  <c r="Y61" i="167"/>
  <c r="T61" i="167"/>
  <c r="S61" i="167"/>
  <c r="N61" i="167"/>
  <c r="M61" i="167"/>
  <c r="H61" i="167"/>
  <c r="G61" i="167"/>
  <c r="B61" i="167"/>
  <c r="AF60" i="167"/>
  <c r="AE60" i="167"/>
  <c r="Z60" i="167"/>
  <c r="Y60" i="167"/>
  <c r="T60" i="167"/>
  <c r="S60" i="167"/>
  <c r="N60" i="167"/>
  <c r="M60" i="167"/>
  <c r="G60" i="167"/>
  <c r="H60" i="167" s="1"/>
  <c r="B60" i="167"/>
  <c r="AF59" i="167"/>
  <c r="AE59" i="167"/>
  <c r="Z59" i="167"/>
  <c r="Y59" i="167"/>
  <c r="T59" i="167"/>
  <c r="S59" i="167"/>
  <c r="N59" i="167"/>
  <c r="M59" i="167"/>
  <c r="H59" i="167"/>
  <c r="G59" i="167"/>
  <c r="B59" i="167"/>
  <c r="AF58" i="167"/>
  <c r="AE58" i="167"/>
  <c r="Z58" i="167"/>
  <c r="Y58" i="167"/>
  <c r="T58" i="167"/>
  <c r="S58" i="167"/>
  <c r="N58" i="167"/>
  <c r="M58" i="167"/>
  <c r="G58" i="167"/>
  <c r="H58" i="167" s="1"/>
  <c r="B58" i="167"/>
  <c r="AF57" i="167"/>
  <c r="AE57" i="167"/>
  <c r="Z57" i="167"/>
  <c r="Y57" i="167"/>
  <c r="T57" i="167"/>
  <c r="S57" i="167"/>
  <c r="N57" i="167"/>
  <c r="M57" i="167"/>
  <c r="H57" i="167"/>
  <c r="G57" i="167"/>
  <c r="B57" i="167"/>
  <c r="AF56" i="167"/>
  <c r="AE56" i="167"/>
  <c r="Z56" i="167"/>
  <c r="Y56" i="167"/>
  <c r="T56" i="167"/>
  <c r="S56" i="167"/>
  <c r="N56" i="167"/>
  <c r="M56" i="167"/>
  <c r="G56" i="167"/>
  <c r="B56" i="167"/>
  <c r="AF55" i="167"/>
  <c r="AD55" i="167"/>
  <c r="AB55" i="167" s="1"/>
  <c r="Z55" i="167"/>
  <c r="X55" i="167"/>
  <c r="V55" i="167" s="1"/>
  <c r="T55" i="167"/>
  <c r="R55" i="167"/>
  <c r="P55" i="167" s="1"/>
  <c r="N55" i="167"/>
  <c r="L55" i="167"/>
  <c r="J55" i="167" s="1"/>
  <c r="B55" i="167"/>
  <c r="AB54" i="167"/>
  <c r="V54" i="167"/>
  <c r="P54" i="167"/>
  <c r="J54" i="167"/>
  <c r="D54" i="167"/>
  <c r="AF53" i="167"/>
  <c r="AE53" i="167"/>
  <c r="Z53" i="167"/>
  <c r="Y53" i="167"/>
  <c r="T53" i="167"/>
  <c r="S53" i="167"/>
  <c r="N53" i="167"/>
  <c r="M53" i="167"/>
  <c r="H53" i="167"/>
  <c r="G53" i="167"/>
  <c r="B53" i="167"/>
  <c r="AF52" i="167"/>
  <c r="AE52" i="167"/>
  <c r="Z52" i="167"/>
  <c r="Y52" i="167"/>
  <c r="T52" i="167"/>
  <c r="S52" i="167"/>
  <c r="N52" i="167"/>
  <c r="M52" i="167"/>
  <c r="G52" i="167"/>
  <c r="H52" i="167" s="1"/>
  <c r="B52" i="167"/>
  <c r="AF51" i="167"/>
  <c r="AE51" i="167"/>
  <c r="Z51" i="167"/>
  <c r="Y51" i="167"/>
  <c r="T51" i="167"/>
  <c r="S51" i="167"/>
  <c r="N51" i="167"/>
  <c r="M51" i="167"/>
  <c r="H51" i="167"/>
  <c r="G51" i="167"/>
  <c r="B51" i="167"/>
  <c r="AF50" i="167"/>
  <c r="AE50" i="167"/>
  <c r="Z50" i="167"/>
  <c r="Y50" i="167"/>
  <c r="T50" i="167"/>
  <c r="S50" i="167"/>
  <c r="N50" i="167"/>
  <c r="M50" i="167"/>
  <c r="G50" i="167"/>
  <c r="H50" i="167" s="1"/>
  <c r="B50" i="167"/>
  <c r="AF49" i="167"/>
  <c r="AE49" i="167"/>
  <c r="Z49" i="167"/>
  <c r="Y49" i="167"/>
  <c r="T49" i="167"/>
  <c r="S49" i="167"/>
  <c r="N49" i="167"/>
  <c r="M49" i="167"/>
  <c r="H49" i="167"/>
  <c r="G49" i="167"/>
  <c r="B49" i="167"/>
  <c r="AF48" i="167"/>
  <c r="AE48" i="167"/>
  <c r="Z48" i="167"/>
  <c r="Y48" i="167"/>
  <c r="T48" i="167"/>
  <c r="S48" i="167"/>
  <c r="N48" i="167"/>
  <c r="M48" i="167"/>
  <c r="G48" i="167"/>
  <c r="H48" i="167" s="1"/>
  <c r="B48" i="167"/>
  <c r="AF47" i="167"/>
  <c r="AE47" i="167"/>
  <c r="Z47" i="167"/>
  <c r="Y47" i="167"/>
  <c r="T47" i="167"/>
  <c r="S47" i="167"/>
  <c r="N47" i="167"/>
  <c r="M47" i="167"/>
  <c r="H47" i="167"/>
  <c r="G47" i="167"/>
  <c r="B47" i="167"/>
  <c r="AF46" i="167"/>
  <c r="AE46" i="167"/>
  <c r="Z46" i="167"/>
  <c r="Y46" i="167"/>
  <c r="T46" i="167"/>
  <c r="S46" i="167"/>
  <c r="N46" i="167"/>
  <c r="M46" i="167"/>
  <c r="G46" i="167"/>
  <c r="H46" i="167" s="1"/>
  <c r="B46" i="167"/>
  <c r="AF45" i="167"/>
  <c r="AE45" i="167"/>
  <c r="Z45" i="167"/>
  <c r="Y45" i="167"/>
  <c r="T45" i="167"/>
  <c r="S45" i="167"/>
  <c r="N45" i="167"/>
  <c r="M45" i="167"/>
  <c r="H45" i="167"/>
  <c r="G45" i="167"/>
  <c r="B45" i="167"/>
  <c r="AF44" i="167"/>
  <c r="AE44" i="167"/>
  <c r="Z44" i="167"/>
  <c r="Y44" i="167"/>
  <c r="T44" i="167"/>
  <c r="S44" i="167"/>
  <c r="N44" i="167"/>
  <c r="M44" i="167"/>
  <c r="G44" i="167"/>
  <c r="H44" i="167" s="1"/>
  <c r="B44" i="167"/>
  <c r="AF43" i="167"/>
  <c r="AE43" i="167"/>
  <c r="Z43" i="167"/>
  <c r="Y43" i="167"/>
  <c r="T43" i="167"/>
  <c r="S43" i="167"/>
  <c r="N43" i="167"/>
  <c r="M43" i="167"/>
  <c r="H43" i="167"/>
  <c r="G43" i="167"/>
  <c r="B43" i="167"/>
  <c r="AF42" i="167"/>
  <c r="AE42" i="167"/>
  <c r="Z42" i="167"/>
  <c r="Y42" i="167"/>
  <c r="T42" i="167"/>
  <c r="S42" i="167"/>
  <c r="N42" i="167"/>
  <c r="M42" i="167"/>
  <c r="G42" i="167"/>
  <c r="H42" i="167" s="1"/>
  <c r="B42" i="167"/>
  <c r="AF41" i="167"/>
  <c r="AE41" i="167"/>
  <c r="Z41" i="167"/>
  <c r="Y41" i="167"/>
  <c r="T41" i="167"/>
  <c r="S41" i="167"/>
  <c r="N41" i="167"/>
  <c r="M41" i="167"/>
  <c r="H41" i="167"/>
  <c r="G41" i="167"/>
  <c r="B41" i="167"/>
  <c r="AF40" i="167"/>
  <c r="AE40" i="167"/>
  <c r="Z40" i="167"/>
  <c r="Y40" i="167"/>
  <c r="T40" i="167"/>
  <c r="S40" i="167"/>
  <c r="N40" i="167"/>
  <c r="M40" i="167"/>
  <c r="G40" i="167"/>
  <c r="B40" i="167"/>
  <c r="AF39" i="167"/>
  <c r="AE39" i="167"/>
  <c r="Z39" i="167"/>
  <c r="Y39" i="167"/>
  <c r="T39" i="167"/>
  <c r="S39" i="167"/>
  <c r="N39" i="167"/>
  <c r="M39" i="167"/>
  <c r="H39" i="167"/>
  <c r="G39" i="167"/>
  <c r="B39" i="167"/>
  <c r="AF38" i="167"/>
  <c r="AD38" i="167"/>
  <c r="AB38" i="167" s="1"/>
  <c r="Z38" i="167"/>
  <c r="X38" i="167"/>
  <c r="V38" i="167" s="1"/>
  <c r="T38" i="167"/>
  <c r="R38" i="167"/>
  <c r="P38" i="167" s="1"/>
  <c r="N38" i="167"/>
  <c r="L38" i="167"/>
  <c r="J38" i="167" s="1"/>
  <c r="B38" i="167"/>
  <c r="AB37" i="167"/>
  <c r="V37" i="167"/>
  <c r="P37" i="167"/>
  <c r="J37" i="167"/>
  <c r="D37" i="167"/>
  <c r="AF36" i="167"/>
  <c r="AE36" i="167"/>
  <c r="Z36" i="167"/>
  <c r="Y36" i="167"/>
  <c r="T36" i="167"/>
  <c r="S36" i="167"/>
  <c r="N36" i="167"/>
  <c r="M36" i="167"/>
  <c r="G36" i="167"/>
  <c r="H36" i="167" s="1"/>
  <c r="B36" i="167"/>
  <c r="AF35" i="167"/>
  <c r="AE35" i="167"/>
  <c r="Z35" i="167"/>
  <c r="Y35" i="167"/>
  <c r="T35" i="167"/>
  <c r="S35" i="167"/>
  <c r="N35" i="167"/>
  <c r="M35" i="167"/>
  <c r="H35" i="167"/>
  <c r="G35" i="167"/>
  <c r="B35" i="167"/>
  <c r="AF34" i="167"/>
  <c r="AE34" i="167"/>
  <c r="Z34" i="167"/>
  <c r="Y34" i="167"/>
  <c r="T34" i="167"/>
  <c r="S34" i="167"/>
  <c r="N34" i="167"/>
  <c r="M34" i="167"/>
  <c r="G34" i="167"/>
  <c r="H34" i="167" s="1"/>
  <c r="B34" i="167"/>
  <c r="AF33" i="167"/>
  <c r="AE33" i="167"/>
  <c r="Z33" i="167"/>
  <c r="Y33" i="167"/>
  <c r="T33" i="167"/>
  <c r="S33" i="167"/>
  <c r="N33" i="167"/>
  <c r="M33" i="167"/>
  <c r="H33" i="167"/>
  <c r="G33" i="167"/>
  <c r="B33" i="167"/>
  <c r="AF32" i="167"/>
  <c r="AE32" i="167"/>
  <c r="Z32" i="167"/>
  <c r="Y32" i="167"/>
  <c r="T32" i="167"/>
  <c r="S32" i="167"/>
  <c r="N32" i="167"/>
  <c r="M32" i="167"/>
  <c r="G32" i="167"/>
  <c r="H32" i="167" s="1"/>
  <c r="B32" i="167"/>
  <c r="AF31" i="167"/>
  <c r="AE31" i="167"/>
  <c r="Z31" i="167"/>
  <c r="Y31" i="167"/>
  <c r="T31" i="167"/>
  <c r="S31" i="167"/>
  <c r="N31" i="167"/>
  <c r="M31" i="167"/>
  <c r="H31" i="167"/>
  <c r="G31" i="167"/>
  <c r="B31" i="167"/>
  <c r="AF30" i="167"/>
  <c r="AE30" i="167"/>
  <c r="Z30" i="167"/>
  <c r="Y30" i="167"/>
  <c r="T30" i="167"/>
  <c r="S30" i="167"/>
  <c r="N30" i="167"/>
  <c r="M30" i="167"/>
  <c r="G30" i="167"/>
  <c r="H30" i="167" s="1"/>
  <c r="B30" i="167"/>
  <c r="AF29" i="167"/>
  <c r="AE29" i="167"/>
  <c r="Z29" i="167"/>
  <c r="Y29" i="167"/>
  <c r="T29" i="167"/>
  <c r="S29" i="167"/>
  <c r="N29" i="167"/>
  <c r="M29" i="167"/>
  <c r="H29" i="167"/>
  <c r="G29" i="167"/>
  <c r="B29" i="167"/>
  <c r="AF28" i="167"/>
  <c r="AE28" i="167"/>
  <c r="Z28" i="167"/>
  <c r="Y28" i="167"/>
  <c r="T28" i="167"/>
  <c r="S28" i="167"/>
  <c r="N28" i="167"/>
  <c r="M28" i="167"/>
  <c r="G28" i="167"/>
  <c r="H28" i="167" s="1"/>
  <c r="B28" i="167"/>
  <c r="AF27" i="167"/>
  <c r="AE27" i="167"/>
  <c r="Z27" i="167"/>
  <c r="Y27" i="167"/>
  <c r="T27" i="167"/>
  <c r="S27" i="167"/>
  <c r="N27" i="167"/>
  <c r="M27" i="167"/>
  <c r="H27" i="167"/>
  <c r="G27" i="167"/>
  <c r="B27" i="167"/>
  <c r="AF26" i="167"/>
  <c r="AE26" i="167"/>
  <c r="Z26" i="167"/>
  <c r="Y26" i="167"/>
  <c r="T26" i="167"/>
  <c r="S26" i="167"/>
  <c r="N26" i="167"/>
  <c r="M26" i="167"/>
  <c r="G26" i="167"/>
  <c r="H26" i="167" s="1"/>
  <c r="B26" i="167"/>
  <c r="AF25" i="167"/>
  <c r="AE25" i="167"/>
  <c r="Z25" i="167"/>
  <c r="Y25" i="167"/>
  <c r="T25" i="167"/>
  <c r="S25" i="167"/>
  <c r="N25" i="167"/>
  <c r="M25" i="167"/>
  <c r="H25" i="167"/>
  <c r="G25" i="167"/>
  <c r="B25" i="167"/>
  <c r="AF24" i="167"/>
  <c r="AE24" i="167"/>
  <c r="Z24" i="167"/>
  <c r="Y24" i="167"/>
  <c r="T24" i="167"/>
  <c r="S24" i="167"/>
  <c r="N24" i="167"/>
  <c r="M24" i="167"/>
  <c r="G24" i="167"/>
  <c r="H24" i="167" s="1"/>
  <c r="B24" i="167"/>
  <c r="AF23" i="167"/>
  <c r="AE23" i="167"/>
  <c r="Z23" i="167"/>
  <c r="Y23" i="167"/>
  <c r="T23" i="167"/>
  <c r="S23" i="167"/>
  <c r="N23" i="167"/>
  <c r="M23" i="167"/>
  <c r="H23" i="167"/>
  <c r="G23" i="167"/>
  <c r="B23" i="167"/>
  <c r="AF22" i="167"/>
  <c r="AE22" i="167"/>
  <c r="Z22" i="167"/>
  <c r="Y22" i="167"/>
  <c r="T22" i="167"/>
  <c r="S22" i="167"/>
  <c r="N22" i="167"/>
  <c r="M22" i="167"/>
  <c r="G22" i="167"/>
  <c r="B22" i="167"/>
  <c r="AF21" i="167"/>
  <c r="AD21" i="167"/>
  <c r="AB21" i="167" s="1"/>
  <c r="Z21" i="167"/>
  <c r="X21" i="167"/>
  <c r="V21" i="167" s="1"/>
  <c r="T21" i="167"/>
  <c r="R21" i="167"/>
  <c r="P21" i="167" s="1"/>
  <c r="N21" i="167"/>
  <c r="L21" i="167"/>
  <c r="J21" i="167" s="1"/>
  <c r="B21" i="167"/>
  <c r="B9" i="167"/>
  <c r="G197" i="167" s="1"/>
  <c r="B197" i="166"/>
  <c r="AD187" i="166"/>
  <c r="BV34" i="4" s="1"/>
  <c r="X187" i="166"/>
  <c r="BU34" i="4" s="1"/>
  <c r="R187" i="166"/>
  <c r="BT34" i="4" s="1"/>
  <c r="L187" i="166"/>
  <c r="BS34" i="4" s="1"/>
  <c r="AF184" i="166"/>
  <c r="AE184" i="166"/>
  <c r="Z184" i="166"/>
  <c r="Y184" i="166"/>
  <c r="T184" i="166"/>
  <c r="S184" i="166"/>
  <c r="N184" i="166"/>
  <c r="M184" i="166"/>
  <c r="G184" i="166"/>
  <c r="H184" i="166" s="1"/>
  <c r="D184" i="166" s="1"/>
  <c r="B184" i="166"/>
  <c r="AF183" i="166"/>
  <c r="AE183" i="166"/>
  <c r="Z183" i="166"/>
  <c r="Y183" i="166"/>
  <c r="T183" i="166"/>
  <c r="S183" i="166"/>
  <c r="N183" i="166"/>
  <c r="M183" i="166"/>
  <c r="G183" i="166"/>
  <c r="H183" i="166" s="1"/>
  <c r="B183" i="166"/>
  <c r="AF182" i="166"/>
  <c r="AE182" i="166"/>
  <c r="Z182" i="166"/>
  <c r="Y182" i="166"/>
  <c r="T182" i="166"/>
  <c r="S182" i="166"/>
  <c r="N182" i="166"/>
  <c r="M182" i="166"/>
  <c r="G182" i="166"/>
  <c r="H182" i="166" s="1"/>
  <c r="D182" i="166" s="1"/>
  <c r="B182" i="166"/>
  <c r="AF181" i="166"/>
  <c r="AE181" i="166"/>
  <c r="Z181" i="166"/>
  <c r="Y181" i="166"/>
  <c r="T181" i="166"/>
  <c r="S181" i="166"/>
  <c r="N181" i="166"/>
  <c r="M181" i="166"/>
  <c r="G181" i="166"/>
  <c r="H181" i="166" s="1"/>
  <c r="B181" i="166"/>
  <c r="AF180" i="166"/>
  <c r="AE180" i="166"/>
  <c r="Z180" i="166"/>
  <c r="Y180" i="166"/>
  <c r="T180" i="166"/>
  <c r="S180" i="166"/>
  <c r="N180" i="166"/>
  <c r="M180" i="166"/>
  <c r="G180" i="166"/>
  <c r="H180" i="166" s="1"/>
  <c r="D180" i="166" s="1"/>
  <c r="B180" i="166"/>
  <c r="AF179" i="166"/>
  <c r="AE179" i="166"/>
  <c r="Z179" i="166"/>
  <c r="Y179" i="166"/>
  <c r="T179" i="166"/>
  <c r="S179" i="166"/>
  <c r="N179" i="166"/>
  <c r="M179" i="166"/>
  <c r="G179" i="166"/>
  <c r="H179" i="166" s="1"/>
  <c r="B179" i="166"/>
  <c r="AF178" i="166"/>
  <c r="AE178" i="166"/>
  <c r="Z178" i="166"/>
  <c r="Y178" i="166"/>
  <c r="T178" i="166"/>
  <c r="S178" i="166"/>
  <c r="N178" i="166"/>
  <c r="M178" i="166"/>
  <c r="G178" i="166"/>
  <c r="H178" i="166" s="1"/>
  <c r="B178" i="166"/>
  <c r="AF177" i="166"/>
  <c r="AE177" i="166"/>
  <c r="Z177" i="166"/>
  <c r="Y177" i="166"/>
  <c r="T177" i="166"/>
  <c r="S177" i="166"/>
  <c r="N177" i="166"/>
  <c r="M177" i="166"/>
  <c r="G177" i="166"/>
  <c r="H177" i="166" s="1"/>
  <c r="B177" i="166"/>
  <c r="AF176" i="166"/>
  <c r="AE176" i="166"/>
  <c r="Z176" i="166"/>
  <c r="Y176" i="166"/>
  <c r="T176" i="166"/>
  <c r="S176" i="166"/>
  <c r="N176" i="166"/>
  <c r="M176" i="166"/>
  <c r="G176" i="166"/>
  <c r="H176" i="166" s="1"/>
  <c r="D176" i="166" s="1"/>
  <c r="B176" i="166"/>
  <c r="AF175" i="166"/>
  <c r="AE175" i="166"/>
  <c r="Z175" i="166"/>
  <c r="Y175" i="166"/>
  <c r="T175" i="166"/>
  <c r="S175" i="166"/>
  <c r="N175" i="166"/>
  <c r="M175" i="166"/>
  <c r="G175" i="166"/>
  <c r="H175" i="166" s="1"/>
  <c r="B175" i="166"/>
  <c r="AF174" i="166"/>
  <c r="AE174" i="166"/>
  <c r="Z174" i="166"/>
  <c r="Y174" i="166"/>
  <c r="T174" i="166"/>
  <c r="S174" i="166"/>
  <c r="N174" i="166"/>
  <c r="M174" i="166"/>
  <c r="G174" i="166"/>
  <c r="H174" i="166" s="1"/>
  <c r="D174" i="166" s="1"/>
  <c r="B174" i="166"/>
  <c r="AF173" i="166"/>
  <c r="AE173" i="166"/>
  <c r="Z173" i="166"/>
  <c r="Y173" i="166"/>
  <c r="T173" i="166"/>
  <c r="S173" i="166"/>
  <c r="N173" i="166"/>
  <c r="M173" i="166"/>
  <c r="G173" i="166"/>
  <c r="H173" i="166" s="1"/>
  <c r="B173" i="166"/>
  <c r="AF172" i="166"/>
  <c r="AE172" i="166"/>
  <c r="Z172" i="166"/>
  <c r="Y172" i="166"/>
  <c r="T172" i="166"/>
  <c r="S172" i="166"/>
  <c r="N172" i="166"/>
  <c r="M172" i="166"/>
  <c r="G172" i="166"/>
  <c r="H172" i="166" s="1"/>
  <c r="D172" i="166" s="1"/>
  <c r="B172" i="166"/>
  <c r="AF171" i="166"/>
  <c r="AE171" i="166"/>
  <c r="Z171" i="166"/>
  <c r="Y171" i="166"/>
  <c r="T171" i="166"/>
  <c r="S171" i="166"/>
  <c r="N171" i="166"/>
  <c r="M171" i="166"/>
  <c r="G171" i="166"/>
  <c r="B171" i="166"/>
  <c r="AF170" i="166"/>
  <c r="AE170" i="166"/>
  <c r="Z170" i="166"/>
  <c r="Y170" i="166"/>
  <c r="T170" i="166"/>
  <c r="S170" i="166"/>
  <c r="N170" i="166"/>
  <c r="M170" i="166"/>
  <c r="G170" i="166"/>
  <c r="H170" i="166" s="1"/>
  <c r="B170" i="166"/>
  <c r="AF169" i="166"/>
  <c r="AD169" i="166"/>
  <c r="AB169" i="166" s="1"/>
  <c r="Z169" i="166"/>
  <c r="X169" i="166"/>
  <c r="V169" i="166" s="1"/>
  <c r="T169" i="166"/>
  <c r="R169" i="166"/>
  <c r="P169" i="166" s="1"/>
  <c r="N169" i="166"/>
  <c r="L169" i="166"/>
  <c r="J169" i="166" s="1"/>
  <c r="B169" i="166"/>
  <c r="AB168" i="166"/>
  <c r="V168" i="166"/>
  <c r="P168" i="166"/>
  <c r="J168" i="166"/>
  <c r="D168" i="166"/>
  <c r="AF167" i="166"/>
  <c r="AE167" i="166"/>
  <c r="Z167" i="166"/>
  <c r="Y167" i="166"/>
  <c r="T167" i="166"/>
  <c r="S167" i="166"/>
  <c r="N167" i="166"/>
  <c r="M167" i="166"/>
  <c r="G167" i="166"/>
  <c r="H167" i="166" s="1"/>
  <c r="B167" i="166"/>
  <c r="AF166" i="166"/>
  <c r="AE166" i="166"/>
  <c r="Z166" i="166"/>
  <c r="Y166" i="166"/>
  <c r="T166" i="166"/>
  <c r="S166" i="166"/>
  <c r="N166" i="166"/>
  <c r="M166" i="166"/>
  <c r="G166" i="166"/>
  <c r="H166" i="166" s="1"/>
  <c r="D166" i="166" s="1"/>
  <c r="B166" i="166"/>
  <c r="AF165" i="166"/>
  <c r="AE165" i="166"/>
  <c r="Z165" i="166"/>
  <c r="Y165" i="166"/>
  <c r="T165" i="166"/>
  <c r="S165" i="166"/>
  <c r="N165" i="166"/>
  <c r="M165" i="166"/>
  <c r="G165" i="166"/>
  <c r="H165" i="166" s="1"/>
  <c r="B165" i="166"/>
  <c r="AF164" i="166"/>
  <c r="AE164" i="166"/>
  <c r="Z164" i="166"/>
  <c r="Y164" i="166"/>
  <c r="T164" i="166"/>
  <c r="S164" i="166"/>
  <c r="N164" i="166"/>
  <c r="M164" i="166"/>
  <c r="G164" i="166"/>
  <c r="H164" i="166" s="1"/>
  <c r="D164" i="166" s="1"/>
  <c r="B164" i="166"/>
  <c r="AF163" i="166"/>
  <c r="AE163" i="166"/>
  <c r="Z163" i="166"/>
  <c r="Y163" i="166"/>
  <c r="T163" i="166"/>
  <c r="S163" i="166"/>
  <c r="N163" i="166"/>
  <c r="M163" i="166"/>
  <c r="G163" i="166"/>
  <c r="H163" i="166" s="1"/>
  <c r="B163" i="166"/>
  <c r="AF162" i="166"/>
  <c r="AE162" i="166"/>
  <c r="Z162" i="166"/>
  <c r="Y162" i="166"/>
  <c r="T162" i="166"/>
  <c r="S162" i="166"/>
  <c r="N162" i="166"/>
  <c r="M162" i="166"/>
  <c r="G162" i="166"/>
  <c r="H162" i="166" s="1"/>
  <c r="B162" i="166"/>
  <c r="AF161" i="166"/>
  <c r="AE161" i="166"/>
  <c r="Z161" i="166"/>
  <c r="Y161" i="166"/>
  <c r="T161" i="166"/>
  <c r="S161" i="166"/>
  <c r="N161" i="166"/>
  <c r="M161" i="166"/>
  <c r="G161" i="166"/>
  <c r="H161" i="166" s="1"/>
  <c r="B161" i="166"/>
  <c r="AF160" i="166"/>
  <c r="AE160" i="166"/>
  <c r="Z160" i="166"/>
  <c r="Y160" i="166"/>
  <c r="T160" i="166"/>
  <c r="S160" i="166"/>
  <c r="N160" i="166"/>
  <c r="M160" i="166"/>
  <c r="G160" i="166"/>
  <c r="H160" i="166" s="1"/>
  <c r="D160" i="166" s="1"/>
  <c r="B160" i="166"/>
  <c r="AF159" i="166"/>
  <c r="AE159" i="166"/>
  <c r="Z159" i="166"/>
  <c r="Y159" i="166"/>
  <c r="T159" i="166"/>
  <c r="S159" i="166"/>
  <c r="N159" i="166"/>
  <c r="M159" i="166"/>
  <c r="G159" i="166"/>
  <c r="H159" i="166" s="1"/>
  <c r="B159" i="166"/>
  <c r="AF158" i="166"/>
  <c r="AE158" i="166"/>
  <c r="Z158" i="166"/>
  <c r="Y158" i="166"/>
  <c r="T158" i="166"/>
  <c r="S158" i="166"/>
  <c r="N158" i="166"/>
  <c r="M158" i="166"/>
  <c r="G158" i="166"/>
  <c r="H158" i="166" s="1"/>
  <c r="D158" i="166" s="1"/>
  <c r="B158" i="166"/>
  <c r="AF157" i="166"/>
  <c r="AE157" i="166"/>
  <c r="Z157" i="166"/>
  <c r="Y157" i="166"/>
  <c r="T157" i="166"/>
  <c r="S157" i="166"/>
  <c r="N157" i="166"/>
  <c r="M157" i="166"/>
  <c r="G157" i="166"/>
  <c r="H157" i="166" s="1"/>
  <c r="B157" i="166"/>
  <c r="AF156" i="166"/>
  <c r="AE156" i="166"/>
  <c r="Z156" i="166"/>
  <c r="Y156" i="166"/>
  <c r="T156" i="166"/>
  <c r="S156" i="166"/>
  <c r="N156" i="166"/>
  <c r="M156" i="166"/>
  <c r="G156" i="166"/>
  <c r="H156" i="166" s="1"/>
  <c r="D156" i="166" s="1"/>
  <c r="B156" i="166"/>
  <c r="AF155" i="166"/>
  <c r="AE155" i="166"/>
  <c r="Z155" i="166"/>
  <c r="Y155" i="166"/>
  <c r="T155" i="166"/>
  <c r="P155" i="166" s="1"/>
  <c r="S155" i="166"/>
  <c r="N155" i="166"/>
  <c r="M155" i="166"/>
  <c r="G155" i="166"/>
  <c r="H155" i="166" s="1"/>
  <c r="B155" i="166"/>
  <c r="AF154" i="166"/>
  <c r="AE154" i="166"/>
  <c r="Z154" i="166"/>
  <c r="Y154" i="166"/>
  <c r="T154" i="166"/>
  <c r="S154" i="166"/>
  <c r="N154" i="166"/>
  <c r="M154" i="166"/>
  <c r="G154" i="166"/>
  <c r="H154" i="166" s="1"/>
  <c r="D154" i="166" s="1"/>
  <c r="B154" i="166"/>
  <c r="AF153" i="166"/>
  <c r="AE153" i="166"/>
  <c r="Z153" i="166"/>
  <c r="Y153" i="166"/>
  <c r="T153" i="166"/>
  <c r="S153" i="166"/>
  <c r="N153" i="166"/>
  <c r="M153" i="166"/>
  <c r="G153" i="166"/>
  <c r="B153" i="166"/>
  <c r="AF152" i="166"/>
  <c r="AD152" i="166"/>
  <c r="AB152" i="166" s="1"/>
  <c r="Z152" i="166"/>
  <c r="X152" i="166"/>
  <c r="V152" i="166" s="1"/>
  <c r="T152" i="166"/>
  <c r="R152" i="166"/>
  <c r="P152" i="166" s="1"/>
  <c r="N152" i="166"/>
  <c r="L152" i="166"/>
  <c r="J152" i="166" s="1"/>
  <c r="B152" i="166"/>
  <c r="AB151" i="166"/>
  <c r="V151" i="166"/>
  <c r="P151" i="166"/>
  <c r="J151" i="166"/>
  <c r="D151" i="166"/>
  <c r="AF150" i="166"/>
  <c r="AE150" i="166"/>
  <c r="Z150" i="166"/>
  <c r="Y150" i="166"/>
  <c r="T150" i="166"/>
  <c r="S150" i="166"/>
  <c r="N150" i="166"/>
  <c r="M150" i="166"/>
  <c r="H150" i="166"/>
  <c r="G150" i="166"/>
  <c r="B150" i="166"/>
  <c r="AF149" i="166"/>
  <c r="AE149" i="166"/>
  <c r="Z149" i="166"/>
  <c r="Y149" i="166"/>
  <c r="T149" i="166"/>
  <c r="S149" i="166"/>
  <c r="N149" i="166"/>
  <c r="M149" i="166"/>
  <c r="H149" i="166"/>
  <c r="G149" i="166"/>
  <c r="B149" i="166"/>
  <c r="AF148" i="166"/>
  <c r="AE148" i="166"/>
  <c r="Z148" i="166"/>
  <c r="Y148" i="166"/>
  <c r="T148" i="166"/>
  <c r="S148" i="166"/>
  <c r="N148" i="166"/>
  <c r="M148" i="166"/>
  <c r="H148" i="166"/>
  <c r="G148" i="166"/>
  <c r="B148" i="166"/>
  <c r="AF147" i="166"/>
  <c r="AE147" i="166"/>
  <c r="Z147" i="166"/>
  <c r="Y147" i="166"/>
  <c r="T147" i="166"/>
  <c r="S147" i="166"/>
  <c r="N147" i="166"/>
  <c r="M147" i="166"/>
  <c r="H147" i="166"/>
  <c r="G147" i="166"/>
  <c r="B147" i="166"/>
  <c r="AF146" i="166"/>
  <c r="AE146" i="166"/>
  <c r="Z146" i="166"/>
  <c r="Y146" i="166"/>
  <c r="T146" i="166"/>
  <c r="S146" i="166"/>
  <c r="N146" i="166"/>
  <c r="M146" i="166"/>
  <c r="H146" i="166"/>
  <c r="G146" i="166"/>
  <c r="B146" i="166"/>
  <c r="AF145" i="166"/>
  <c r="AE145" i="166"/>
  <c r="Z145" i="166"/>
  <c r="Y145" i="166"/>
  <c r="T145" i="166"/>
  <c r="S145" i="166"/>
  <c r="N145" i="166"/>
  <c r="M145" i="166"/>
  <c r="H145" i="166"/>
  <c r="G145" i="166"/>
  <c r="B145" i="166"/>
  <c r="AF144" i="166"/>
  <c r="AE144" i="166"/>
  <c r="Z144" i="166"/>
  <c r="Y144" i="166"/>
  <c r="T144" i="166"/>
  <c r="S144" i="166"/>
  <c r="N144" i="166"/>
  <c r="M144" i="166"/>
  <c r="H144" i="166"/>
  <c r="G144" i="166"/>
  <c r="B144" i="166"/>
  <c r="AF143" i="166"/>
  <c r="AE143" i="166"/>
  <c r="Z143" i="166"/>
  <c r="Y143" i="166"/>
  <c r="T143" i="166"/>
  <c r="S143" i="166"/>
  <c r="N143" i="166"/>
  <c r="M143" i="166"/>
  <c r="H143" i="166"/>
  <c r="G143" i="166"/>
  <c r="B143" i="166"/>
  <c r="AF142" i="166"/>
  <c r="AE142" i="166"/>
  <c r="Z142" i="166"/>
  <c r="Y142" i="166"/>
  <c r="T142" i="166"/>
  <c r="S142" i="166"/>
  <c r="N142" i="166"/>
  <c r="M142" i="166"/>
  <c r="H142" i="166"/>
  <c r="G142" i="166"/>
  <c r="B142" i="166"/>
  <c r="AF141" i="166"/>
  <c r="AE141" i="166"/>
  <c r="Z141" i="166"/>
  <c r="Y141" i="166"/>
  <c r="T141" i="166"/>
  <c r="S141" i="166"/>
  <c r="N141" i="166"/>
  <c r="M141" i="166"/>
  <c r="H141" i="166"/>
  <c r="G141" i="166"/>
  <c r="B141" i="166"/>
  <c r="AF140" i="166"/>
  <c r="AE140" i="166"/>
  <c r="Z140" i="166"/>
  <c r="Y140" i="166"/>
  <c r="T140" i="166"/>
  <c r="S140" i="166"/>
  <c r="N140" i="166"/>
  <c r="M140" i="166"/>
  <c r="H140" i="166"/>
  <c r="G140" i="166"/>
  <c r="B140" i="166"/>
  <c r="AF139" i="166"/>
  <c r="AE139" i="166"/>
  <c r="Z139" i="166"/>
  <c r="Y139" i="166"/>
  <c r="T139" i="166"/>
  <c r="S139" i="166"/>
  <c r="N139" i="166"/>
  <c r="M139" i="166"/>
  <c r="H139" i="166"/>
  <c r="G139" i="166"/>
  <c r="B139" i="166"/>
  <c r="AF138" i="166"/>
  <c r="AE138" i="166"/>
  <c r="Z138" i="166"/>
  <c r="Y138" i="166"/>
  <c r="T138" i="166"/>
  <c r="S138" i="166"/>
  <c r="N138" i="166"/>
  <c r="M138" i="166"/>
  <c r="H138" i="166"/>
  <c r="G138" i="166"/>
  <c r="B138" i="166"/>
  <c r="AF137" i="166"/>
  <c r="AE137" i="166"/>
  <c r="Z137" i="166"/>
  <c r="Y137" i="166"/>
  <c r="T137" i="166"/>
  <c r="S137" i="166"/>
  <c r="N137" i="166"/>
  <c r="M137" i="166"/>
  <c r="H137" i="166"/>
  <c r="G137" i="166"/>
  <c r="B137" i="166"/>
  <c r="AF136" i="166"/>
  <c r="AE136" i="166"/>
  <c r="Z136" i="166"/>
  <c r="Y136" i="166"/>
  <c r="T136" i="166"/>
  <c r="S136" i="166"/>
  <c r="N136" i="166"/>
  <c r="M136" i="166"/>
  <c r="H136" i="166"/>
  <c r="G136" i="166"/>
  <c r="B136" i="166"/>
  <c r="AF135" i="166"/>
  <c r="AD135" i="166"/>
  <c r="AB135" i="166" s="1"/>
  <c r="Z135" i="166"/>
  <c r="X135" i="166"/>
  <c r="V135" i="166" s="1"/>
  <c r="T135" i="166"/>
  <c r="R135" i="166"/>
  <c r="P135" i="166" s="1"/>
  <c r="N135" i="166"/>
  <c r="L135" i="166"/>
  <c r="J135" i="166" s="1"/>
  <c r="B135" i="166"/>
  <c r="AB134" i="166"/>
  <c r="V134" i="166"/>
  <c r="P134" i="166"/>
  <c r="J134" i="166"/>
  <c r="D134" i="166"/>
  <c r="AF133" i="166"/>
  <c r="AE133" i="166"/>
  <c r="Z133" i="166"/>
  <c r="Y133" i="166"/>
  <c r="T133" i="166"/>
  <c r="S133" i="166"/>
  <c r="N133" i="166"/>
  <c r="M133" i="166"/>
  <c r="H133" i="166"/>
  <c r="G133" i="166"/>
  <c r="B133" i="166"/>
  <c r="AF132" i="166"/>
  <c r="AE132" i="166"/>
  <c r="Z132" i="166"/>
  <c r="Y132" i="166"/>
  <c r="T132" i="166"/>
  <c r="S132" i="166"/>
  <c r="N132" i="166"/>
  <c r="M132" i="166"/>
  <c r="H132" i="166"/>
  <c r="G132" i="166"/>
  <c r="B132" i="166"/>
  <c r="AF131" i="166"/>
  <c r="AE131" i="166"/>
  <c r="Z131" i="166"/>
  <c r="Y131" i="166"/>
  <c r="T131" i="166"/>
  <c r="S131" i="166"/>
  <c r="N131" i="166"/>
  <c r="M131" i="166"/>
  <c r="H131" i="166"/>
  <c r="G131" i="166"/>
  <c r="B131" i="166"/>
  <c r="AF130" i="166"/>
  <c r="AE130" i="166"/>
  <c r="Z130" i="166"/>
  <c r="Y130" i="166"/>
  <c r="T130" i="166"/>
  <c r="S130" i="166"/>
  <c r="N130" i="166"/>
  <c r="M130" i="166"/>
  <c r="H130" i="166"/>
  <c r="G130" i="166"/>
  <c r="B130" i="166"/>
  <c r="AF129" i="166"/>
  <c r="AE129" i="166"/>
  <c r="Z129" i="166"/>
  <c r="Y129" i="166"/>
  <c r="T129" i="166"/>
  <c r="S129" i="166"/>
  <c r="N129" i="166"/>
  <c r="M129" i="166"/>
  <c r="H129" i="166"/>
  <c r="G129" i="166"/>
  <c r="B129" i="166"/>
  <c r="AF128" i="166"/>
  <c r="AE128" i="166"/>
  <c r="Z128" i="166"/>
  <c r="Y128" i="166"/>
  <c r="T128" i="166"/>
  <c r="S128" i="166"/>
  <c r="N128" i="166"/>
  <c r="M128" i="166"/>
  <c r="H128" i="166"/>
  <c r="G128" i="166"/>
  <c r="B128" i="166"/>
  <c r="AF127" i="166"/>
  <c r="AE127" i="166"/>
  <c r="Z127" i="166"/>
  <c r="Y127" i="166"/>
  <c r="T127" i="166"/>
  <c r="S127" i="166"/>
  <c r="N127" i="166"/>
  <c r="M127" i="166"/>
  <c r="H127" i="166"/>
  <c r="G127" i="166"/>
  <c r="B127" i="166"/>
  <c r="AF126" i="166"/>
  <c r="AE126" i="166"/>
  <c r="Z126" i="166"/>
  <c r="Y126" i="166"/>
  <c r="T126" i="166"/>
  <c r="S126" i="166"/>
  <c r="N126" i="166"/>
  <c r="M126" i="166"/>
  <c r="H126" i="166"/>
  <c r="G126" i="166"/>
  <c r="B126" i="166"/>
  <c r="AF125" i="166"/>
  <c r="AE125" i="166"/>
  <c r="Z125" i="166"/>
  <c r="Y125" i="166"/>
  <c r="T125" i="166"/>
  <c r="S125" i="166"/>
  <c r="N125" i="166"/>
  <c r="M125" i="166"/>
  <c r="H125" i="166"/>
  <c r="G125" i="166"/>
  <c r="B125" i="166"/>
  <c r="AF124" i="166"/>
  <c r="AE124" i="166"/>
  <c r="Z124" i="166"/>
  <c r="Y124" i="166"/>
  <c r="T124" i="166"/>
  <c r="S124" i="166"/>
  <c r="N124" i="166"/>
  <c r="M124" i="166"/>
  <c r="H124" i="166"/>
  <c r="G124" i="166"/>
  <c r="B124" i="166"/>
  <c r="AF123" i="166"/>
  <c r="AE123" i="166"/>
  <c r="Z123" i="166"/>
  <c r="Y123" i="166"/>
  <c r="T123" i="166"/>
  <c r="S123" i="166"/>
  <c r="N123" i="166"/>
  <c r="M123" i="166"/>
  <c r="H123" i="166"/>
  <c r="G123" i="166"/>
  <c r="B123" i="166"/>
  <c r="AF122" i="166"/>
  <c r="AE122" i="166"/>
  <c r="Z122" i="166"/>
  <c r="Y122" i="166"/>
  <c r="T122" i="166"/>
  <c r="S122" i="166"/>
  <c r="N122" i="166"/>
  <c r="M122" i="166"/>
  <c r="H122" i="166"/>
  <c r="G122" i="166"/>
  <c r="B122" i="166"/>
  <c r="AF121" i="166"/>
  <c r="AE121" i="166"/>
  <c r="Z121" i="166"/>
  <c r="Y121" i="166"/>
  <c r="T121" i="166"/>
  <c r="S121" i="166"/>
  <c r="N121" i="166"/>
  <c r="M121" i="166"/>
  <c r="H121" i="166"/>
  <c r="G121" i="166"/>
  <c r="B121" i="166"/>
  <c r="AF120" i="166"/>
  <c r="AE120" i="166"/>
  <c r="Z120" i="166"/>
  <c r="Y120" i="166"/>
  <c r="T120" i="166"/>
  <c r="S120" i="166"/>
  <c r="N120" i="166"/>
  <c r="M120" i="166"/>
  <c r="H120" i="166"/>
  <c r="G120" i="166"/>
  <c r="B120" i="166"/>
  <c r="AF119" i="166"/>
  <c r="AD119" i="166"/>
  <c r="AB119" i="166" s="1"/>
  <c r="Z119" i="166"/>
  <c r="X119" i="166"/>
  <c r="V119" i="166" s="1"/>
  <c r="T119" i="166"/>
  <c r="R119" i="166"/>
  <c r="P119" i="166" s="1"/>
  <c r="N119" i="166"/>
  <c r="L119" i="166"/>
  <c r="J119" i="166" s="1"/>
  <c r="H119" i="166"/>
  <c r="B119" i="166"/>
  <c r="AB118" i="166"/>
  <c r="V118" i="166"/>
  <c r="P118" i="166"/>
  <c r="J118" i="166"/>
  <c r="D118" i="166"/>
  <c r="AI118" i="166" s="1"/>
  <c r="AF117" i="166"/>
  <c r="AE117" i="166"/>
  <c r="Z117" i="166"/>
  <c r="Y117" i="166"/>
  <c r="T117" i="166"/>
  <c r="S117" i="166"/>
  <c r="N117" i="166"/>
  <c r="M117" i="166"/>
  <c r="G117" i="166"/>
  <c r="H117" i="166" s="1"/>
  <c r="B117" i="166"/>
  <c r="AF116" i="166"/>
  <c r="AE116" i="166"/>
  <c r="Z116" i="166"/>
  <c r="Y116" i="166"/>
  <c r="T116" i="166"/>
  <c r="S116" i="166"/>
  <c r="N116" i="166"/>
  <c r="J116" i="166" s="1"/>
  <c r="M116" i="166"/>
  <c r="G116" i="166"/>
  <c r="H116" i="166" s="1"/>
  <c r="D116" i="166" s="1"/>
  <c r="B116" i="166"/>
  <c r="AF115" i="166"/>
  <c r="AE115" i="166"/>
  <c r="Z115" i="166"/>
  <c r="Y115" i="166"/>
  <c r="T115" i="166"/>
  <c r="S115" i="166"/>
  <c r="N115" i="166"/>
  <c r="M115" i="166"/>
  <c r="G115" i="166"/>
  <c r="H115" i="166" s="1"/>
  <c r="D115" i="166" s="1"/>
  <c r="B115" i="166"/>
  <c r="AF114" i="166"/>
  <c r="AE114" i="166"/>
  <c r="Z114" i="166"/>
  <c r="Y114" i="166"/>
  <c r="T114" i="166"/>
  <c r="S114" i="166"/>
  <c r="N114" i="166"/>
  <c r="M114" i="166"/>
  <c r="G114" i="166"/>
  <c r="H114" i="166" s="1"/>
  <c r="D114" i="166" s="1"/>
  <c r="B114" i="166"/>
  <c r="AF113" i="166"/>
  <c r="AE113" i="166"/>
  <c r="Z113" i="166"/>
  <c r="Y113" i="166"/>
  <c r="T113" i="166"/>
  <c r="S113" i="166"/>
  <c r="N113" i="166"/>
  <c r="M113" i="166"/>
  <c r="G113" i="166"/>
  <c r="H113" i="166" s="1"/>
  <c r="B113" i="166"/>
  <c r="AF112" i="166"/>
  <c r="AE112" i="166"/>
  <c r="Z112" i="166"/>
  <c r="Y112" i="166"/>
  <c r="T112" i="166"/>
  <c r="S112" i="166"/>
  <c r="N112" i="166"/>
  <c r="M112" i="166"/>
  <c r="G112" i="166"/>
  <c r="H112" i="166" s="1"/>
  <c r="D112" i="166" s="1"/>
  <c r="B112" i="166"/>
  <c r="AF111" i="166"/>
  <c r="AE111" i="166"/>
  <c r="Z111" i="166"/>
  <c r="Y111" i="166"/>
  <c r="T111" i="166"/>
  <c r="S111" i="166"/>
  <c r="N111" i="166"/>
  <c r="M111" i="166"/>
  <c r="G111" i="166"/>
  <c r="H111" i="166" s="1"/>
  <c r="D111" i="166" s="1"/>
  <c r="B111" i="166"/>
  <c r="AF110" i="166"/>
  <c r="AE110" i="166"/>
  <c r="Z110" i="166"/>
  <c r="Y110" i="166"/>
  <c r="T110" i="166"/>
  <c r="S110" i="166"/>
  <c r="N110" i="166"/>
  <c r="M110" i="166"/>
  <c r="H110" i="166"/>
  <c r="G110" i="166"/>
  <c r="B110" i="166"/>
  <c r="AF109" i="166"/>
  <c r="AE109" i="166"/>
  <c r="Z109" i="166"/>
  <c r="Y109" i="166"/>
  <c r="T109" i="166"/>
  <c r="S109" i="166"/>
  <c r="N109" i="166"/>
  <c r="M109" i="166"/>
  <c r="H109" i="166"/>
  <c r="G109" i="166"/>
  <c r="B109" i="166"/>
  <c r="AF108" i="166"/>
  <c r="AE108" i="166"/>
  <c r="Z108" i="166"/>
  <c r="Y108" i="166"/>
  <c r="T108" i="166"/>
  <c r="S108" i="166"/>
  <c r="N108" i="166"/>
  <c r="M108" i="166"/>
  <c r="H108" i="166"/>
  <c r="G108" i="166"/>
  <c r="B108" i="166"/>
  <c r="AF107" i="166"/>
  <c r="AE107" i="166"/>
  <c r="Z107" i="166"/>
  <c r="Y107" i="166"/>
  <c r="T107" i="166"/>
  <c r="S107" i="166"/>
  <c r="N107" i="166"/>
  <c r="M107" i="166"/>
  <c r="H107" i="166"/>
  <c r="G107" i="166"/>
  <c r="B107" i="166"/>
  <c r="AF106" i="166"/>
  <c r="AE106" i="166"/>
  <c r="Z106" i="166"/>
  <c r="Y106" i="166"/>
  <c r="T106" i="166"/>
  <c r="S106" i="166"/>
  <c r="N106" i="166"/>
  <c r="M106" i="166"/>
  <c r="H106" i="166"/>
  <c r="G106" i="166"/>
  <c r="B106" i="166"/>
  <c r="AF105" i="166"/>
  <c r="AE105" i="166"/>
  <c r="Z105" i="166"/>
  <c r="Y105" i="166"/>
  <c r="T105" i="166"/>
  <c r="S105" i="166"/>
  <c r="N105" i="166"/>
  <c r="M105" i="166"/>
  <c r="H105" i="166"/>
  <c r="G105" i="166"/>
  <c r="B105" i="166"/>
  <c r="AF104" i="166"/>
  <c r="AD104" i="166"/>
  <c r="AB104" i="166" s="1"/>
  <c r="Z104" i="166"/>
  <c r="X104" i="166"/>
  <c r="V104" i="166" s="1"/>
  <c r="T104" i="166"/>
  <c r="R104" i="166"/>
  <c r="P104" i="166" s="1"/>
  <c r="N104" i="166"/>
  <c r="L104" i="166"/>
  <c r="J104" i="166" s="1"/>
  <c r="B104" i="166"/>
  <c r="AB103" i="166"/>
  <c r="V103" i="166"/>
  <c r="P103" i="166"/>
  <c r="J103" i="166"/>
  <c r="D103" i="166"/>
  <c r="AF102" i="166"/>
  <c r="AE102" i="166"/>
  <c r="Z102" i="166"/>
  <c r="Y102" i="166"/>
  <c r="T102" i="166"/>
  <c r="S102" i="166"/>
  <c r="N102" i="166"/>
  <c r="M102" i="166"/>
  <c r="H102" i="166"/>
  <c r="G102" i="166"/>
  <c r="B102" i="166"/>
  <c r="AF101" i="166"/>
  <c r="AE101" i="166"/>
  <c r="Z101" i="166"/>
  <c r="Y101" i="166"/>
  <c r="T101" i="166"/>
  <c r="S101" i="166"/>
  <c r="N101" i="166"/>
  <c r="M101" i="166"/>
  <c r="H101" i="166"/>
  <c r="G101" i="166"/>
  <c r="B101" i="166"/>
  <c r="AF100" i="166"/>
  <c r="AE100" i="166"/>
  <c r="Z100" i="166"/>
  <c r="Y100" i="166"/>
  <c r="T100" i="166"/>
  <c r="S100" i="166"/>
  <c r="N100" i="166"/>
  <c r="M100" i="166"/>
  <c r="H100" i="166"/>
  <c r="G100" i="166"/>
  <c r="B100" i="166"/>
  <c r="AF99" i="166"/>
  <c r="AE99" i="166"/>
  <c r="Z99" i="166"/>
  <c r="Y99" i="166"/>
  <c r="T99" i="166"/>
  <c r="S99" i="166"/>
  <c r="N99" i="166"/>
  <c r="M99" i="166"/>
  <c r="H99" i="166"/>
  <c r="G99" i="166"/>
  <c r="B99" i="166"/>
  <c r="AF98" i="166"/>
  <c r="AE98" i="166"/>
  <c r="Z98" i="166"/>
  <c r="Y98" i="166"/>
  <c r="T98" i="166"/>
  <c r="S98" i="166"/>
  <c r="N98" i="166"/>
  <c r="M98" i="166"/>
  <c r="H98" i="166"/>
  <c r="G98" i="166"/>
  <c r="B98" i="166"/>
  <c r="AF97" i="166"/>
  <c r="AE97" i="166"/>
  <c r="Z97" i="166"/>
  <c r="Y97" i="166"/>
  <c r="T97" i="166"/>
  <c r="S97" i="166"/>
  <c r="N97" i="166"/>
  <c r="M97" i="166"/>
  <c r="H97" i="166"/>
  <c r="G97" i="166"/>
  <c r="B97" i="166"/>
  <c r="AF96" i="166"/>
  <c r="AE96" i="166"/>
  <c r="Z96" i="166"/>
  <c r="Y96" i="166"/>
  <c r="T96" i="166"/>
  <c r="S96" i="166"/>
  <c r="N96" i="166"/>
  <c r="M96" i="166"/>
  <c r="H96" i="166"/>
  <c r="G96" i="166"/>
  <c r="B96" i="166"/>
  <c r="AF95" i="166"/>
  <c r="AE95" i="166"/>
  <c r="Z95" i="166"/>
  <c r="Y95" i="166"/>
  <c r="T95" i="166"/>
  <c r="S95" i="166"/>
  <c r="N95" i="166"/>
  <c r="M95" i="166"/>
  <c r="H95" i="166"/>
  <c r="G95" i="166"/>
  <c r="B95" i="166"/>
  <c r="AF94" i="166"/>
  <c r="AE94" i="166"/>
  <c r="Z94" i="166"/>
  <c r="Y94" i="166"/>
  <c r="T94" i="166"/>
  <c r="S94" i="166"/>
  <c r="N94" i="166"/>
  <c r="M94" i="166"/>
  <c r="H94" i="166"/>
  <c r="G94" i="166"/>
  <c r="B94" i="166"/>
  <c r="AF93" i="166"/>
  <c r="AE93" i="166"/>
  <c r="Z93" i="166"/>
  <c r="Y93" i="166"/>
  <c r="T93" i="166"/>
  <c r="S93" i="166"/>
  <c r="N93" i="166"/>
  <c r="M93" i="166"/>
  <c r="H93" i="166"/>
  <c r="G93" i="166"/>
  <c r="B93" i="166"/>
  <c r="AF92" i="166"/>
  <c r="AE92" i="166"/>
  <c r="Z92" i="166"/>
  <c r="Y92" i="166"/>
  <c r="T92" i="166"/>
  <c r="S92" i="166"/>
  <c r="N92" i="166"/>
  <c r="M92" i="166"/>
  <c r="H92" i="166"/>
  <c r="G92" i="166"/>
  <c r="B92" i="166"/>
  <c r="AF91" i="166"/>
  <c r="AE91" i="166"/>
  <c r="Z91" i="166"/>
  <c r="Y91" i="166"/>
  <c r="T91" i="166"/>
  <c r="S91" i="166"/>
  <c r="N91" i="166"/>
  <c r="M91" i="166"/>
  <c r="H91" i="166"/>
  <c r="G91" i="166"/>
  <c r="B91" i="166"/>
  <c r="AF90" i="166"/>
  <c r="AE90" i="166"/>
  <c r="Z90" i="166"/>
  <c r="Y90" i="166"/>
  <c r="T90" i="166"/>
  <c r="S90" i="166"/>
  <c r="N90" i="166"/>
  <c r="M90" i="166"/>
  <c r="H90" i="166"/>
  <c r="G90" i="166"/>
  <c r="B90" i="166"/>
  <c r="AF89" i="166"/>
  <c r="AE89" i="166"/>
  <c r="Z89" i="166"/>
  <c r="Y89" i="166"/>
  <c r="T89" i="166"/>
  <c r="S89" i="166"/>
  <c r="N89" i="166"/>
  <c r="M89" i="166"/>
  <c r="H89" i="166"/>
  <c r="H87" i="166" s="1"/>
  <c r="G89" i="166"/>
  <c r="B89" i="166"/>
  <c r="AF88" i="166"/>
  <c r="AE88" i="166"/>
  <c r="Z88" i="166"/>
  <c r="Y88" i="166"/>
  <c r="T88" i="166"/>
  <c r="S88" i="166"/>
  <c r="N88" i="166"/>
  <c r="M88" i="166"/>
  <c r="H88" i="166"/>
  <c r="G88" i="166"/>
  <c r="B88" i="166"/>
  <c r="AF87" i="166"/>
  <c r="AD87" i="166"/>
  <c r="AB87" i="166" s="1"/>
  <c r="Z87" i="166"/>
  <c r="X87" i="166"/>
  <c r="V87" i="166" s="1"/>
  <c r="T87" i="166"/>
  <c r="R87" i="166"/>
  <c r="P87" i="166" s="1"/>
  <c r="N87" i="166"/>
  <c r="L87" i="166"/>
  <c r="J87" i="166" s="1"/>
  <c r="B87" i="166"/>
  <c r="AB86" i="166"/>
  <c r="V86" i="166"/>
  <c r="P86" i="166"/>
  <c r="J86" i="166"/>
  <c r="D86" i="166"/>
  <c r="AF85" i="166"/>
  <c r="AE85" i="166"/>
  <c r="Z85" i="166"/>
  <c r="Y85" i="166"/>
  <c r="T85" i="166"/>
  <c r="S85" i="166"/>
  <c r="N85" i="166"/>
  <c r="M85" i="166"/>
  <c r="H85" i="166"/>
  <c r="G85" i="166"/>
  <c r="B85" i="166"/>
  <c r="AF84" i="166"/>
  <c r="AE84" i="166"/>
  <c r="Z84" i="166"/>
  <c r="Y84" i="166"/>
  <c r="T84" i="166"/>
  <c r="S84" i="166"/>
  <c r="N84" i="166"/>
  <c r="M84" i="166"/>
  <c r="H84" i="166"/>
  <c r="G84" i="166"/>
  <c r="B84" i="166"/>
  <c r="AF83" i="166"/>
  <c r="AE83" i="166"/>
  <c r="Z83" i="166"/>
  <c r="Y83" i="166"/>
  <c r="T83" i="166"/>
  <c r="S83" i="166"/>
  <c r="N83" i="166"/>
  <c r="M83" i="166"/>
  <c r="H83" i="166"/>
  <c r="G83" i="166"/>
  <c r="B83" i="166"/>
  <c r="AF82" i="166"/>
  <c r="AE82" i="166"/>
  <c r="Z82" i="166"/>
  <c r="Y82" i="166"/>
  <c r="T82" i="166"/>
  <c r="S82" i="166"/>
  <c r="N82" i="166"/>
  <c r="M82" i="166"/>
  <c r="H82" i="166"/>
  <c r="G82" i="166"/>
  <c r="B82" i="166"/>
  <c r="AF81" i="166"/>
  <c r="AE81" i="166"/>
  <c r="Z81" i="166"/>
  <c r="Y81" i="166"/>
  <c r="T81" i="166"/>
  <c r="S81" i="166"/>
  <c r="N81" i="166"/>
  <c r="M81" i="166"/>
  <c r="H81" i="166"/>
  <c r="G81" i="166"/>
  <c r="B81" i="166"/>
  <c r="AF80" i="166"/>
  <c r="AE80" i="166"/>
  <c r="Z80" i="166"/>
  <c r="Y80" i="166"/>
  <c r="T80" i="166"/>
  <c r="S80" i="166"/>
  <c r="N80" i="166"/>
  <c r="M80" i="166"/>
  <c r="H80" i="166"/>
  <c r="G80" i="166"/>
  <c r="B80" i="166"/>
  <c r="AF79" i="166"/>
  <c r="AE79" i="166"/>
  <c r="Z79" i="166"/>
  <c r="Y79" i="166"/>
  <c r="T79" i="166"/>
  <c r="S79" i="166"/>
  <c r="N79" i="166"/>
  <c r="M79" i="166"/>
  <c r="H79" i="166"/>
  <c r="G79" i="166"/>
  <c r="B79" i="166"/>
  <c r="AF78" i="166"/>
  <c r="AE78" i="166"/>
  <c r="Z78" i="166"/>
  <c r="Y78" i="166"/>
  <c r="T78" i="166"/>
  <c r="S78" i="166"/>
  <c r="N78" i="166"/>
  <c r="M78" i="166"/>
  <c r="H78" i="166"/>
  <c r="G78" i="166"/>
  <c r="B78" i="166"/>
  <c r="AF77" i="166"/>
  <c r="AE77" i="166"/>
  <c r="Z77" i="166"/>
  <c r="Y77" i="166"/>
  <c r="T77" i="166"/>
  <c r="S77" i="166"/>
  <c r="N77" i="166"/>
  <c r="M77" i="166"/>
  <c r="H77" i="166"/>
  <c r="G77" i="166"/>
  <c r="B77" i="166"/>
  <c r="AF76" i="166"/>
  <c r="AE76" i="166"/>
  <c r="Z76" i="166"/>
  <c r="Y76" i="166"/>
  <c r="T76" i="166"/>
  <c r="S76" i="166"/>
  <c r="N76" i="166"/>
  <c r="M76" i="166"/>
  <c r="H76" i="166"/>
  <c r="G76" i="166"/>
  <c r="B76" i="166"/>
  <c r="AF75" i="166"/>
  <c r="AE75" i="166"/>
  <c r="Z75" i="166"/>
  <c r="Y75" i="166"/>
  <c r="T75" i="166"/>
  <c r="S75" i="166"/>
  <c r="N75" i="166"/>
  <c r="M75" i="166"/>
  <c r="H75" i="166"/>
  <c r="G75" i="166"/>
  <c r="B75" i="166"/>
  <c r="AF74" i="166"/>
  <c r="AE74" i="166"/>
  <c r="Z74" i="166"/>
  <c r="Y74" i="166"/>
  <c r="T74" i="166"/>
  <c r="S74" i="166"/>
  <c r="N74" i="166"/>
  <c r="M74" i="166"/>
  <c r="H74" i="166"/>
  <c r="G74" i="166"/>
  <c r="B74" i="166"/>
  <c r="AF73" i="166"/>
  <c r="AE73" i="166"/>
  <c r="Z73" i="166"/>
  <c r="Y73" i="166"/>
  <c r="T73" i="166"/>
  <c r="S73" i="166"/>
  <c r="N73" i="166"/>
  <c r="M73" i="166"/>
  <c r="H73" i="166"/>
  <c r="G73" i="166"/>
  <c r="B73" i="166"/>
  <c r="AF72" i="166"/>
  <c r="AE72" i="166"/>
  <c r="Z72" i="166"/>
  <c r="Y72" i="166"/>
  <c r="T72" i="166"/>
  <c r="S72" i="166"/>
  <c r="N72" i="166"/>
  <c r="M72" i="166"/>
  <c r="H72" i="166"/>
  <c r="G72" i="166"/>
  <c r="B72" i="166"/>
  <c r="AF71" i="166"/>
  <c r="AD71" i="166"/>
  <c r="AB71" i="166" s="1"/>
  <c r="Z71" i="166"/>
  <c r="X71" i="166"/>
  <c r="V71" i="166" s="1"/>
  <c r="T71" i="166"/>
  <c r="R71" i="166"/>
  <c r="P71" i="166" s="1"/>
  <c r="N71" i="166"/>
  <c r="L71" i="166"/>
  <c r="J71" i="166" s="1"/>
  <c r="B71" i="166"/>
  <c r="AB70" i="166"/>
  <c r="V70" i="166"/>
  <c r="P70" i="166"/>
  <c r="J70" i="166"/>
  <c r="D70" i="166"/>
  <c r="AF69" i="166"/>
  <c r="AE69" i="166"/>
  <c r="Z69" i="166"/>
  <c r="Y69" i="166"/>
  <c r="T69" i="166"/>
  <c r="S69" i="166"/>
  <c r="N69" i="166"/>
  <c r="M69" i="166"/>
  <c r="H69" i="166"/>
  <c r="G69" i="166"/>
  <c r="B69" i="166"/>
  <c r="AF68" i="166"/>
  <c r="AE68" i="166"/>
  <c r="Z68" i="166"/>
  <c r="Y68" i="166"/>
  <c r="T68" i="166"/>
  <c r="S68" i="166"/>
  <c r="N68" i="166"/>
  <c r="M68" i="166"/>
  <c r="H68" i="166"/>
  <c r="G68" i="166"/>
  <c r="B68" i="166"/>
  <c r="AF67" i="166"/>
  <c r="AE67" i="166"/>
  <c r="Z67" i="166"/>
  <c r="Y67" i="166"/>
  <c r="T67" i="166"/>
  <c r="S67" i="166"/>
  <c r="N67" i="166"/>
  <c r="M67" i="166"/>
  <c r="H67" i="166"/>
  <c r="G67" i="166"/>
  <c r="B67" i="166"/>
  <c r="AF66" i="166"/>
  <c r="AE66" i="166"/>
  <c r="Z66" i="166"/>
  <c r="Y66" i="166"/>
  <c r="T66" i="166"/>
  <c r="P66" i="166" s="1"/>
  <c r="S66" i="166"/>
  <c r="N66" i="166"/>
  <c r="M66" i="166"/>
  <c r="H66" i="166"/>
  <c r="G66" i="166"/>
  <c r="B66" i="166"/>
  <c r="AF65" i="166"/>
  <c r="AE65" i="166"/>
  <c r="Z65" i="166"/>
  <c r="Y65" i="166"/>
  <c r="T65" i="166"/>
  <c r="S65" i="166"/>
  <c r="N65" i="166"/>
  <c r="M65" i="166"/>
  <c r="H65" i="166"/>
  <c r="G65" i="166"/>
  <c r="B65" i="166"/>
  <c r="AF64" i="166"/>
  <c r="AE64" i="166"/>
  <c r="Z64" i="166"/>
  <c r="Y64" i="166"/>
  <c r="T64" i="166"/>
  <c r="S64" i="166"/>
  <c r="N64" i="166"/>
  <c r="M64" i="166"/>
  <c r="H64" i="166"/>
  <c r="G64" i="166"/>
  <c r="B64" i="166"/>
  <c r="AF63" i="166"/>
  <c r="AE63" i="166"/>
  <c r="Z63" i="166"/>
  <c r="Y63" i="166"/>
  <c r="T63" i="166"/>
  <c r="S63" i="166"/>
  <c r="N63" i="166"/>
  <c r="M63" i="166"/>
  <c r="H63" i="166"/>
  <c r="G63" i="166"/>
  <c r="B63" i="166"/>
  <c r="AF62" i="166"/>
  <c r="AE62" i="166"/>
  <c r="Z62" i="166"/>
  <c r="Y62" i="166"/>
  <c r="T62" i="166"/>
  <c r="S62" i="166"/>
  <c r="N62" i="166"/>
  <c r="M62" i="166"/>
  <c r="H62" i="166"/>
  <c r="G62" i="166"/>
  <c r="B62" i="166"/>
  <c r="AF61" i="166"/>
  <c r="AE61" i="166"/>
  <c r="Z61" i="166"/>
  <c r="Y61" i="166"/>
  <c r="T61" i="166"/>
  <c r="S61" i="166"/>
  <c r="N61" i="166"/>
  <c r="M61" i="166"/>
  <c r="H61" i="166"/>
  <c r="G61" i="166"/>
  <c r="B61" i="166"/>
  <c r="AF60" i="166"/>
  <c r="AE60" i="166"/>
  <c r="Z60" i="166"/>
  <c r="Y60" i="166"/>
  <c r="T60" i="166"/>
  <c r="S60" i="166"/>
  <c r="N60" i="166"/>
  <c r="M60" i="166"/>
  <c r="H60" i="166"/>
  <c r="G60" i="166"/>
  <c r="B60" i="166"/>
  <c r="AF59" i="166"/>
  <c r="AE59" i="166"/>
  <c r="Z59" i="166"/>
  <c r="Y59" i="166"/>
  <c r="T59" i="166"/>
  <c r="S59" i="166"/>
  <c r="N59" i="166"/>
  <c r="M59" i="166"/>
  <c r="H59" i="166"/>
  <c r="G59" i="166"/>
  <c r="B59" i="166"/>
  <c r="AF58" i="166"/>
  <c r="AE58" i="166"/>
  <c r="Z58" i="166"/>
  <c r="Y58" i="166"/>
  <c r="T58" i="166"/>
  <c r="S58" i="166"/>
  <c r="N58" i="166"/>
  <c r="M58" i="166"/>
  <c r="H58" i="166"/>
  <c r="G58" i="166"/>
  <c r="B58" i="166"/>
  <c r="AF57" i="166"/>
  <c r="AE57" i="166"/>
  <c r="Z57" i="166"/>
  <c r="Y57" i="166"/>
  <c r="T57" i="166"/>
  <c r="S57" i="166"/>
  <c r="N57" i="166"/>
  <c r="M57" i="166"/>
  <c r="H57" i="166"/>
  <c r="G57" i="166"/>
  <c r="B57" i="166"/>
  <c r="AF56" i="166"/>
  <c r="AE56" i="166"/>
  <c r="Z56" i="166"/>
  <c r="Y56" i="166"/>
  <c r="T56" i="166"/>
  <c r="S56" i="166"/>
  <c r="N56" i="166"/>
  <c r="M56" i="166"/>
  <c r="H56" i="166"/>
  <c r="G56" i="166"/>
  <c r="B56" i="166"/>
  <c r="AF55" i="166"/>
  <c r="AD55" i="166"/>
  <c r="AB55" i="166" s="1"/>
  <c r="Z55" i="166"/>
  <c r="X55" i="166"/>
  <c r="V55" i="166" s="1"/>
  <c r="T55" i="166"/>
  <c r="R55" i="166"/>
  <c r="P55" i="166" s="1"/>
  <c r="N55" i="166"/>
  <c r="L55" i="166"/>
  <c r="J55" i="166" s="1"/>
  <c r="B55" i="166"/>
  <c r="AB54" i="166"/>
  <c r="V54" i="166"/>
  <c r="P54" i="166"/>
  <c r="J54" i="166"/>
  <c r="D54" i="166"/>
  <c r="AF53" i="166"/>
  <c r="AE53" i="166"/>
  <c r="Z53" i="166"/>
  <c r="Y53" i="166"/>
  <c r="T53" i="166"/>
  <c r="S53" i="166"/>
  <c r="N53" i="166"/>
  <c r="M53" i="166"/>
  <c r="H53" i="166"/>
  <c r="G53" i="166"/>
  <c r="B53" i="166"/>
  <c r="AF52" i="166"/>
  <c r="AE52" i="166"/>
  <c r="Z52" i="166"/>
  <c r="Y52" i="166"/>
  <c r="T52" i="166"/>
  <c r="S52" i="166"/>
  <c r="N52" i="166"/>
  <c r="M52" i="166"/>
  <c r="H52" i="166"/>
  <c r="G52" i="166"/>
  <c r="B52" i="166"/>
  <c r="AF51" i="166"/>
  <c r="AE51" i="166"/>
  <c r="Z51" i="166"/>
  <c r="Y51" i="166"/>
  <c r="T51" i="166"/>
  <c r="S51" i="166"/>
  <c r="N51" i="166"/>
  <c r="M51" i="166"/>
  <c r="H51" i="166"/>
  <c r="G51" i="166"/>
  <c r="B51" i="166"/>
  <c r="AF50" i="166"/>
  <c r="AE50" i="166"/>
  <c r="Z50" i="166"/>
  <c r="Y50" i="166"/>
  <c r="T50" i="166"/>
  <c r="S50" i="166"/>
  <c r="N50" i="166"/>
  <c r="M50" i="166"/>
  <c r="H50" i="166"/>
  <c r="G50" i="166"/>
  <c r="B50" i="166"/>
  <c r="AF49" i="166"/>
  <c r="AE49" i="166"/>
  <c r="Z49" i="166"/>
  <c r="Y49" i="166"/>
  <c r="T49" i="166"/>
  <c r="S49" i="166"/>
  <c r="N49" i="166"/>
  <c r="M49" i="166"/>
  <c r="H49" i="166"/>
  <c r="G49" i="166"/>
  <c r="B49" i="166"/>
  <c r="AF48" i="166"/>
  <c r="AE48" i="166"/>
  <c r="Z48" i="166"/>
  <c r="Y48" i="166"/>
  <c r="T48" i="166"/>
  <c r="S48" i="166"/>
  <c r="N48" i="166"/>
  <c r="M48" i="166"/>
  <c r="H48" i="166"/>
  <c r="G48" i="166"/>
  <c r="B48" i="166"/>
  <c r="AF47" i="166"/>
  <c r="AE47" i="166"/>
  <c r="Z47" i="166"/>
  <c r="Y47" i="166"/>
  <c r="T47" i="166"/>
  <c r="S47" i="166"/>
  <c r="N47" i="166"/>
  <c r="M47" i="166"/>
  <c r="H47" i="166"/>
  <c r="G47" i="166"/>
  <c r="B47" i="166"/>
  <c r="AF46" i="166"/>
  <c r="AE46" i="166"/>
  <c r="Z46" i="166"/>
  <c r="Y46" i="166"/>
  <c r="T46" i="166"/>
  <c r="S46" i="166"/>
  <c r="N46" i="166"/>
  <c r="M46" i="166"/>
  <c r="H46" i="166"/>
  <c r="G46" i="166"/>
  <c r="B46" i="166"/>
  <c r="AF45" i="166"/>
  <c r="AE45" i="166"/>
  <c r="Z45" i="166"/>
  <c r="Y45" i="166"/>
  <c r="T45" i="166"/>
  <c r="S45" i="166"/>
  <c r="N45" i="166"/>
  <c r="M45" i="166"/>
  <c r="G45" i="166"/>
  <c r="H45" i="166" s="1"/>
  <c r="B45" i="166"/>
  <c r="AF44" i="166"/>
  <c r="AE44" i="166"/>
  <c r="Z44" i="166"/>
  <c r="Y44" i="166"/>
  <c r="T44" i="166"/>
  <c r="S44" i="166"/>
  <c r="N44" i="166"/>
  <c r="M44" i="166"/>
  <c r="H44" i="166"/>
  <c r="G44" i="166"/>
  <c r="B44" i="166"/>
  <c r="AF43" i="166"/>
  <c r="AE43" i="166"/>
  <c r="Z43" i="166"/>
  <c r="Y43" i="166"/>
  <c r="T43" i="166"/>
  <c r="S43" i="166"/>
  <c r="N43" i="166"/>
  <c r="M43" i="166"/>
  <c r="G43" i="166"/>
  <c r="H43" i="166" s="1"/>
  <c r="B43" i="166"/>
  <c r="AF42" i="166"/>
  <c r="AE42" i="166"/>
  <c r="Z42" i="166"/>
  <c r="Y42" i="166"/>
  <c r="T42" i="166"/>
  <c r="S42" i="166"/>
  <c r="N42" i="166"/>
  <c r="M42" i="166"/>
  <c r="H42" i="166"/>
  <c r="G42" i="166"/>
  <c r="B42" i="166"/>
  <c r="AF41" i="166"/>
  <c r="AE41" i="166"/>
  <c r="Z41" i="166"/>
  <c r="Y41" i="166"/>
  <c r="T41" i="166"/>
  <c r="S41" i="166"/>
  <c r="N41" i="166"/>
  <c r="M41" i="166"/>
  <c r="G41" i="166"/>
  <c r="H41" i="166" s="1"/>
  <c r="B41" i="166"/>
  <c r="AF40" i="166"/>
  <c r="AE40" i="166"/>
  <c r="Z40" i="166"/>
  <c r="Y40" i="166"/>
  <c r="T40" i="166"/>
  <c r="S40" i="166"/>
  <c r="N40" i="166"/>
  <c r="M40" i="166"/>
  <c r="H40" i="166"/>
  <c r="G40" i="166"/>
  <c r="B40" i="166"/>
  <c r="AF39" i="166"/>
  <c r="AE39" i="166"/>
  <c r="Z39" i="166"/>
  <c r="Y39" i="166"/>
  <c r="T39" i="166"/>
  <c r="S39" i="166"/>
  <c r="N39" i="166"/>
  <c r="M39" i="166"/>
  <c r="G39" i="166"/>
  <c r="B39" i="166"/>
  <c r="AF38" i="166"/>
  <c r="AD38" i="166"/>
  <c r="AB38" i="166" s="1"/>
  <c r="Z38" i="166"/>
  <c r="X38" i="166"/>
  <c r="V38" i="166" s="1"/>
  <c r="T38" i="166"/>
  <c r="R38" i="166"/>
  <c r="P38" i="166" s="1"/>
  <c r="N38" i="166"/>
  <c r="L38" i="166"/>
  <c r="J38" i="166" s="1"/>
  <c r="B38" i="166"/>
  <c r="AB37" i="166"/>
  <c r="V37" i="166"/>
  <c r="P37" i="166"/>
  <c r="J37" i="166"/>
  <c r="D37" i="166"/>
  <c r="AF36" i="166"/>
  <c r="AE36" i="166"/>
  <c r="Z36" i="166"/>
  <c r="Y36" i="166"/>
  <c r="T36" i="166"/>
  <c r="S36" i="166"/>
  <c r="N36" i="166"/>
  <c r="M36" i="166"/>
  <c r="H36" i="166"/>
  <c r="G36" i="166"/>
  <c r="B36" i="166"/>
  <c r="AF35" i="166"/>
  <c r="AE35" i="166"/>
  <c r="Z35" i="166"/>
  <c r="Y35" i="166"/>
  <c r="T35" i="166"/>
  <c r="S35" i="166"/>
  <c r="N35" i="166"/>
  <c r="M35" i="166"/>
  <c r="G35" i="166"/>
  <c r="H35" i="166" s="1"/>
  <c r="B35" i="166"/>
  <c r="AF34" i="166"/>
  <c r="AE34" i="166"/>
  <c r="Z34" i="166"/>
  <c r="Y34" i="166"/>
  <c r="T34" i="166"/>
  <c r="S34" i="166"/>
  <c r="N34" i="166"/>
  <c r="M34" i="166"/>
  <c r="H34" i="166"/>
  <c r="G34" i="166"/>
  <c r="B34" i="166"/>
  <c r="AF33" i="166"/>
  <c r="AE33" i="166"/>
  <c r="Z33" i="166"/>
  <c r="Y33" i="166"/>
  <c r="T33" i="166"/>
  <c r="S33" i="166"/>
  <c r="N33" i="166"/>
  <c r="M33" i="166"/>
  <c r="G33" i="166"/>
  <c r="H33" i="166" s="1"/>
  <c r="B33" i="166"/>
  <c r="AF32" i="166"/>
  <c r="AE32" i="166"/>
  <c r="Z32" i="166"/>
  <c r="Y32" i="166"/>
  <c r="T32" i="166"/>
  <c r="S32" i="166"/>
  <c r="N32" i="166"/>
  <c r="M32" i="166"/>
  <c r="H32" i="166"/>
  <c r="G32" i="166"/>
  <c r="B32" i="166"/>
  <c r="AF31" i="166"/>
  <c r="AE31" i="166"/>
  <c r="Z31" i="166"/>
  <c r="Y31" i="166"/>
  <c r="T31" i="166"/>
  <c r="S31" i="166"/>
  <c r="N31" i="166"/>
  <c r="M31" i="166"/>
  <c r="G31" i="166"/>
  <c r="H31" i="166" s="1"/>
  <c r="B31" i="166"/>
  <c r="AF30" i="166"/>
  <c r="AE30" i="166"/>
  <c r="Z30" i="166"/>
  <c r="Y30" i="166"/>
  <c r="T30" i="166"/>
  <c r="S30" i="166"/>
  <c r="N30" i="166"/>
  <c r="M30" i="166"/>
  <c r="H30" i="166"/>
  <c r="G30" i="166"/>
  <c r="B30" i="166"/>
  <c r="AF29" i="166"/>
  <c r="AE29" i="166"/>
  <c r="Z29" i="166"/>
  <c r="Y29" i="166"/>
  <c r="T29" i="166"/>
  <c r="S29" i="166"/>
  <c r="N29" i="166"/>
  <c r="M29" i="166"/>
  <c r="G29" i="166"/>
  <c r="H29" i="166" s="1"/>
  <c r="B29" i="166"/>
  <c r="AF28" i="166"/>
  <c r="AE28" i="166"/>
  <c r="Z28" i="166"/>
  <c r="Y28" i="166"/>
  <c r="T28" i="166"/>
  <c r="S28" i="166"/>
  <c r="N28" i="166"/>
  <c r="M28" i="166"/>
  <c r="H28" i="166"/>
  <c r="G28" i="166"/>
  <c r="B28" i="166"/>
  <c r="AF27" i="166"/>
  <c r="AE27" i="166"/>
  <c r="Z27" i="166"/>
  <c r="Y27" i="166"/>
  <c r="T27" i="166"/>
  <c r="S27" i="166"/>
  <c r="N27" i="166"/>
  <c r="M27" i="166"/>
  <c r="G27" i="166"/>
  <c r="H27" i="166" s="1"/>
  <c r="B27" i="166"/>
  <c r="AF26" i="166"/>
  <c r="AE26" i="166"/>
  <c r="Z26" i="166"/>
  <c r="Y26" i="166"/>
  <c r="T26" i="166"/>
  <c r="S26" i="166"/>
  <c r="N26" i="166"/>
  <c r="M26" i="166"/>
  <c r="H26" i="166"/>
  <c r="G26" i="166"/>
  <c r="B26" i="166"/>
  <c r="AF25" i="166"/>
  <c r="AE25" i="166"/>
  <c r="Z25" i="166"/>
  <c r="Y25" i="166"/>
  <c r="T25" i="166"/>
  <c r="S25" i="166"/>
  <c r="N25" i="166"/>
  <c r="M25" i="166"/>
  <c r="G25" i="166"/>
  <c r="H25" i="166" s="1"/>
  <c r="B25" i="166"/>
  <c r="AF24" i="166"/>
  <c r="AE24" i="166"/>
  <c r="Z24" i="166"/>
  <c r="Y24" i="166"/>
  <c r="T24" i="166"/>
  <c r="S24" i="166"/>
  <c r="N24" i="166"/>
  <c r="M24" i="166"/>
  <c r="H24" i="166"/>
  <c r="G24" i="166"/>
  <c r="B24" i="166"/>
  <c r="AF23" i="166"/>
  <c r="AE23" i="166"/>
  <c r="Z23" i="166"/>
  <c r="Y23" i="166"/>
  <c r="T23" i="166"/>
  <c r="S23" i="166"/>
  <c r="N23" i="166"/>
  <c r="M23" i="166"/>
  <c r="G23" i="166"/>
  <c r="H23" i="166" s="1"/>
  <c r="B23" i="166"/>
  <c r="AF22" i="166"/>
  <c r="AE22" i="166"/>
  <c r="Z22" i="166"/>
  <c r="Y22" i="166"/>
  <c r="T22" i="166"/>
  <c r="S22" i="166"/>
  <c r="N22" i="166"/>
  <c r="M22" i="166"/>
  <c r="H22" i="166"/>
  <c r="G22" i="166"/>
  <c r="B22" i="166"/>
  <c r="AF21" i="166"/>
  <c r="AD21" i="166"/>
  <c r="AB21" i="166" s="1"/>
  <c r="Z21" i="166"/>
  <c r="X21" i="166"/>
  <c r="V21" i="166" s="1"/>
  <c r="T21" i="166"/>
  <c r="R21" i="166"/>
  <c r="P21" i="166" s="1"/>
  <c r="N21" i="166"/>
  <c r="L21" i="166"/>
  <c r="J21" i="166" s="1"/>
  <c r="B21" i="166"/>
  <c r="B9" i="166"/>
  <c r="G197" i="166" s="1"/>
  <c r="B197" i="165"/>
  <c r="AD187" i="165"/>
  <c r="BV33" i="4" s="1"/>
  <c r="X187" i="165"/>
  <c r="BU33" i="4" s="1"/>
  <c r="R187" i="165"/>
  <c r="BT33" i="4" s="1"/>
  <c r="L187" i="165"/>
  <c r="BS33" i="4" s="1"/>
  <c r="AF184" i="165"/>
  <c r="AE184" i="165"/>
  <c r="Z184" i="165"/>
  <c r="Y184" i="165"/>
  <c r="T184" i="165"/>
  <c r="S184" i="165"/>
  <c r="N184" i="165"/>
  <c r="M184" i="165"/>
  <c r="G184" i="165"/>
  <c r="H184" i="165" s="1"/>
  <c r="B184" i="165"/>
  <c r="AF183" i="165"/>
  <c r="AE183" i="165"/>
  <c r="Z183" i="165"/>
  <c r="Y183" i="165"/>
  <c r="T183" i="165"/>
  <c r="S183" i="165"/>
  <c r="N183" i="165"/>
  <c r="M183" i="165"/>
  <c r="G183" i="165"/>
  <c r="H183" i="165" s="1"/>
  <c r="B183" i="165"/>
  <c r="AF182" i="165"/>
  <c r="AE182" i="165"/>
  <c r="Z182" i="165"/>
  <c r="Y182" i="165"/>
  <c r="T182" i="165"/>
  <c r="S182" i="165"/>
  <c r="N182" i="165"/>
  <c r="M182" i="165"/>
  <c r="G182" i="165"/>
  <c r="H182" i="165" s="1"/>
  <c r="D182" i="165" s="1"/>
  <c r="B182" i="165"/>
  <c r="AF181" i="165"/>
  <c r="AE181" i="165"/>
  <c r="Z181" i="165"/>
  <c r="Y181" i="165"/>
  <c r="T181" i="165"/>
  <c r="S181" i="165"/>
  <c r="N181" i="165"/>
  <c r="M181" i="165"/>
  <c r="G181" i="165"/>
  <c r="H181" i="165" s="1"/>
  <c r="B181" i="165"/>
  <c r="AF180" i="165"/>
  <c r="AE180" i="165"/>
  <c r="Z180" i="165"/>
  <c r="Y180" i="165"/>
  <c r="T180" i="165"/>
  <c r="S180" i="165"/>
  <c r="N180" i="165"/>
  <c r="M180" i="165"/>
  <c r="G180" i="165"/>
  <c r="H180" i="165" s="1"/>
  <c r="D180" i="165" s="1"/>
  <c r="B180" i="165"/>
  <c r="AF179" i="165"/>
  <c r="AE179" i="165"/>
  <c r="Z179" i="165"/>
  <c r="Y179" i="165"/>
  <c r="T179" i="165"/>
  <c r="S179" i="165"/>
  <c r="N179" i="165"/>
  <c r="M179" i="165"/>
  <c r="G179" i="165"/>
  <c r="H179" i="165" s="1"/>
  <c r="B179" i="165"/>
  <c r="AF178" i="165"/>
  <c r="AE178" i="165"/>
  <c r="Z178" i="165"/>
  <c r="Y178" i="165"/>
  <c r="T178" i="165"/>
  <c r="S178" i="165"/>
  <c r="N178" i="165"/>
  <c r="M178" i="165"/>
  <c r="G178" i="165"/>
  <c r="H178" i="165" s="1"/>
  <c r="B178" i="165"/>
  <c r="AF177" i="165"/>
  <c r="AE177" i="165"/>
  <c r="Z177" i="165"/>
  <c r="Y177" i="165"/>
  <c r="T177" i="165"/>
  <c r="S177" i="165"/>
  <c r="N177" i="165"/>
  <c r="M177" i="165"/>
  <c r="G177" i="165"/>
  <c r="H177" i="165" s="1"/>
  <c r="B177" i="165"/>
  <c r="AF176" i="165"/>
  <c r="AE176" i="165"/>
  <c r="Z176" i="165"/>
  <c r="Y176" i="165"/>
  <c r="T176" i="165"/>
  <c r="S176" i="165"/>
  <c r="N176" i="165"/>
  <c r="M176" i="165"/>
  <c r="G176" i="165"/>
  <c r="H176" i="165" s="1"/>
  <c r="B176" i="165"/>
  <c r="AF175" i="165"/>
  <c r="AE175" i="165"/>
  <c r="Z175" i="165"/>
  <c r="Y175" i="165"/>
  <c r="T175" i="165"/>
  <c r="S175" i="165"/>
  <c r="N175" i="165"/>
  <c r="M175" i="165"/>
  <c r="G175" i="165"/>
  <c r="H175" i="165" s="1"/>
  <c r="B175" i="165"/>
  <c r="AF174" i="165"/>
  <c r="AE174" i="165"/>
  <c r="Z174" i="165"/>
  <c r="Y174" i="165"/>
  <c r="T174" i="165"/>
  <c r="S174" i="165"/>
  <c r="N174" i="165"/>
  <c r="M174" i="165"/>
  <c r="H174" i="165"/>
  <c r="G174" i="165"/>
  <c r="B174" i="165"/>
  <c r="AF173" i="165"/>
  <c r="AE173" i="165"/>
  <c r="Z173" i="165"/>
  <c r="Y173" i="165"/>
  <c r="T173" i="165"/>
  <c r="S173" i="165"/>
  <c r="N173" i="165"/>
  <c r="M173" i="165"/>
  <c r="G173" i="165"/>
  <c r="H173" i="165" s="1"/>
  <c r="B173" i="165"/>
  <c r="AF172" i="165"/>
  <c r="AE172" i="165"/>
  <c r="Z172" i="165"/>
  <c r="Y172" i="165"/>
  <c r="T172" i="165"/>
  <c r="S172" i="165"/>
  <c r="N172" i="165"/>
  <c r="M172" i="165"/>
  <c r="H172" i="165"/>
  <c r="G172" i="165"/>
  <c r="B172" i="165"/>
  <c r="AF171" i="165"/>
  <c r="AE171" i="165"/>
  <c r="Z171" i="165"/>
  <c r="Y171" i="165"/>
  <c r="T171" i="165"/>
  <c r="S171" i="165"/>
  <c r="N171" i="165"/>
  <c r="M171" i="165"/>
  <c r="G171" i="165"/>
  <c r="H171" i="165" s="1"/>
  <c r="B171" i="165"/>
  <c r="AF170" i="165"/>
  <c r="AE170" i="165"/>
  <c r="Z170" i="165"/>
  <c r="Y170" i="165"/>
  <c r="T170" i="165"/>
  <c r="S170" i="165"/>
  <c r="N170" i="165"/>
  <c r="M170" i="165"/>
  <c r="H170" i="165"/>
  <c r="G170" i="165"/>
  <c r="B170" i="165"/>
  <c r="AF169" i="165"/>
  <c r="AD169" i="165"/>
  <c r="AB169" i="165" s="1"/>
  <c r="Z169" i="165"/>
  <c r="X169" i="165"/>
  <c r="V169" i="165" s="1"/>
  <c r="T169" i="165"/>
  <c r="R169" i="165"/>
  <c r="P169" i="165" s="1"/>
  <c r="N169" i="165"/>
  <c r="L169" i="165"/>
  <c r="J169" i="165" s="1"/>
  <c r="B169" i="165"/>
  <c r="AB168" i="165"/>
  <c r="V168" i="165"/>
  <c r="P168" i="165"/>
  <c r="J168" i="165"/>
  <c r="D168" i="165"/>
  <c r="AF167" i="165"/>
  <c r="AE167" i="165"/>
  <c r="Z167" i="165"/>
  <c r="Y167" i="165"/>
  <c r="T167" i="165"/>
  <c r="S167" i="165"/>
  <c r="N167" i="165"/>
  <c r="M167" i="165"/>
  <c r="G167" i="165"/>
  <c r="H167" i="165" s="1"/>
  <c r="B167" i="165"/>
  <c r="AF166" i="165"/>
  <c r="AE166" i="165"/>
  <c r="Z166" i="165"/>
  <c r="Y166" i="165"/>
  <c r="T166" i="165"/>
  <c r="S166" i="165"/>
  <c r="N166" i="165"/>
  <c r="M166" i="165"/>
  <c r="H166" i="165"/>
  <c r="G166" i="165"/>
  <c r="B166" i="165"/>
  <c r="AF165" i="165"/>
  <c r="AE165" i="165"/>
  <c r="Z165" i="165"/>
  <c r="Y165" i="165"/>
  <c r="T165" i="165"/>
  <c r="S165" i="165"/>
  <c r="N165" i="165"/>
  <c r="M165" i="165"/>
  <c r="G165" i="165"/>
  <c r="H165" i="165" s="1"/>
  <c r="B165" i="165"/>
  <c r="AF164" i="165"/>
  <c r="AE164" i="165"/>
  <c r="Z164" i="165"/>
  <c r="Y164" i="165"/>
  <c r="T164" i="165"/>
  <c r="S164" i="165"/>
  <c r="N164" i="165"/>
  <c r="M164" i="165"/>
  <c r="H164" i="165"/>
  <c r="G164" i="165"/>
  <c r="B164" i="165"/>
  <c r="AF163" i="165"/>
  <c r="AE163" i="165"/>
  <c r="Z163" i="165"/>
  <c r="Y163" i="165"/>
  <c r="T163" i="165"/>
  <c r="S163" i="165"/>
  <c r="N163" i="165"/>
  <c r="M163" i="165"/>
  <c r="G163" i="165"/>
  <c r="H163" i="165" s="1"/>
  <c r="B163" i="165"/>
  <c r="AF162" i="165"/>
  <c r="AE162" i="165"/>
  <c r="Z162" i="165"/>
  <c r="Y162" i="165"/>
  <c r="T162" i="165"/>
  <c r="S162" i="165"/>
  <c r="N162" i="165"/>
  <c r="M162" i="165"/>
  <c r="H162" i="165"/>
  <c r="G162" i="165"/>
  <c r="B162" i="165"/>
  <c r="AF161" i="165"/>
  <c r="AE161" i="165"/>
  <c r="Z161" i="165"/>
  <c r="Y161" i="165"/>
  <c r="T161" i="165"/>
  <c r="S161" i="165"/>
  <c r="N161" i="165"/>
  <c r="M161" i="165"/>
  <c r="G161" i="165"/>
  <c r="H161" i="165" s="1"/>
  <c r="B161" i="165"/>
  <c r="AF160" i="165"/>
  <c r="AE160" i="165"/>
  <c r="Z160" i="165"/>
  <c r="Y160" i="165"/>
  <c r="T160" i="165"/>
  <c r="S160" i="165"/>
  <c r="N160" i="165"/>
  <c r="M160" i="165"/>
  <c r="H160" i="165"/>
  <c r="G160" i="165"/>
  <c r="B160" i="165"/>
  <c r="AF159" i="165"/>
  <c r="AE159" i="165"/>
  <c r="Z159" i="165"/>
  <c r="Y159" i="165"/>
  <c r="T159" i="165"/>
  <c r="S159" i="165"/>
  <c r="N159" i="165"/>
  <c r="M159" i="165"/>
  <c r="G159" i="165"/>
  <c r="H159" i="165" s="1"/>
  <c r="B159" i="165"/>
  <c r="AF158" i="165"/>
  <c r="AE158" i="165"/>
  <c r="Z158" i="165"/>
  <c r="Y158" i="165"/>
  <c r="T158" i="165"/>
  <c r="S158" i="165"/>
  <c r="N158" i="165"/>
  <c r="M158" i="165"/>
  <c r="H158" i="165"/>
  <c r="G158" i="165"/>
  <c r="B158" i="165"/>
  <c r="AF157" i="165"/>
  <c r="AE157" i="165"/>
  <c r="Z157" i="165"/>
  <c r="Y157" i="165"/>
  <c r="T157" i="165"/>
  <c r="S157" i="165"/>
  <c r="N157" i="165"/>
  <c r="M157" i="165"/>
  <c r="G157" i="165"/>
  <c r="H157" i="165" s="1"/>
  <c r="B157" i="165"/>
  <c r="AF156" i="165"/>
  <c r="AE156" i="165"/>
  <c r="Z156" i="165"/>
  <c r="Y156" i="165"/>
  <c r="T156" i="165"/>
  <c r="S156" i="165"/>
  <c r="N156" i="165"/>
  <c r="M156" i="165"/>
  <c r="H156" i="165"/>
  <c r="G156" i="165"/>
  <c r="B156" i="165"/>
  <c r="AF155" i="165"/>
  <c r="AE155" i="165"/>
  <c r="Z155" i="165"/>
  <c r="Y155" i="165"/>
  <c r="T155" i="165"/>
  <c r="S155" i="165"/>
  <c r="N155" i="165"/>
  <c r="M155" i="165"/>
  <c r="G155" i="165"/>
  <c r="H155" i="165" s="1"/>
  <c r="B155" i="165"/>
  <c r="AF154" i="165"/>
  <c r="AE154" i="165"/>
  <c r="Z154" i="165"/>
  <c r="Y154" i="165"/>
  <c r="T154" i="165"/>
  <c r="S154" i="165"/>
  <c r="N154" i="165"/>
  <c r="M154" i="165"/>
  <c r="H154" i="165"/>
  <c r="G154" i="165"/>
  <c r="B154" i="165"/>
  <c r="AF153" i="165"/>
  <c r="AE153" i="165"/>
  <c r="Z153" i="165"/>
  <c r="Y153" i="165"/>
  <c r="T153" i="165"/>
  <c r="S153" i="165"/>
  <c r="N153" i="165"/>
  <c r="M153" i="165"/>
  <c r="G153" i="165"/>
  <c r="B153" i="165"/>
  <c r="AF152" i="165"/>
  <c r="AD152" i="165"/>
  <c r="AB152" i="165" s="1"/>
  <c r="Z152" i="165"/>
  <c r="X152" i="165"/>
  <c r="V152" i="165" s="1"/>
  <c r="T152" i="165"/>
  <c r="R152" i="165"/>
  <c r="P152" i="165" s="1"/>
  <c r="N152" i="165"/>
  <c r="L152" i="165"/>
  <c r="J152" i="165" s="1"/>
  <c r="B152" i="165"/>
  <c r="AB151" i="165"/>
  <c r="V151" i="165"/>
  <c r="P151" i="165"/>
  <c r="J151" i="165"/>
  <c r="D151" i="165"/>
  <c r="AF150" i="165"/>
  <c r="AE150" i="165"/>
  <c r="Z150" i="165"/>
  <c r="Y150" i="165"/>
  <c r="T150" i="165"/>
  <c r="S150" i="165"/>
  <c r="N150" i="165"/>
  <c r="M150" i="165"/>
  <c r="H150" i="165"/>
  <c r="G150" i="165"/>
  <c r="B150" i="165"/>
  <c r="AF149" i="165"/>
  <c r="AE149" i="165"/>
  <c r="Z149" i="165"/>
  <c r="Y149" i="165"/>
  <c r="T149" i="165"/>
  <c r="S149" i="165"/>
  <c r="N149" i="165"/>
  <c r="M149" i="165"/>
  <c r="G149" i="165"/>
  <c r="H149" i="165" s="1"/>
  <c r="B149" i="165"/>
  <c r="AF148" i="165"/>
  <c r="AE148" i="165"/>
  <c r="Z148" i="165"/>
  <c r="Y148" i="165"/>
  <c r="T148" i="165"/>
  <c r="S148" i="165"/>
  <c r="N148" i="165"/>
  <c r="M148" i="165"/>
  <c r="H148" i="165"/>
  <c r="G148" i="165"/>
  <c r="B148" i="165"/>
  <c r="AF147" i="165"/>
  <c r="AE147" i="165"/>
  <c r="Z147" i="165"/>
  <c r="Y147" i="165"/>
  <c r="T147" i="165"/>
  <c r="S147" i="165"/>
  <c r="N147" i="165"/>
  <c r="M147" i="165"/>
  <c r="G147" i="165"/>
  <c r="H147" i="165" s="1"/>
  <c r="D147" i="165" s="1"/>
  <c r="B147" i="165"/>
  <c r="AF146" i="165"/>
  <c r="AE146" i="165"/>
  <c r="Z146" i="165"/>
  <c r="Y146" i="165"/>
  <c r="T146" i="165"/>
  <c r="S146" i="165"/>
  <c r="N146" i="165"/>
  <c r="M146" i="165"/>
  <c r="H146" i="165"/>
  <c r="G146" i="165"/>
  <c r="B146" i="165"/>
  <c r="AF145" i="165"/>
  <c r="AE145" i="165"/>
  <c r="Z145" i="165"/>
  <c r="Y145" i="165"/>
  <c r="T145" i="165"/>
  <c r="S145" i="165"/>
  <c r="N145" i="165"/>
  <c r="M145" i="165"/>
  <c r="G145" i="165"/>
  <c r="H145" i="165" s="1"/>
  <c r="D145" i="165" s="1"/>
  <c r="B145" i="165"/>
  <c r="AF144" i="165"/>
  <c r="AE144" i="165"/>
  <c r="Z144" i="165"/>
  <c r="Y144" i="165"/>
  <c r="T144" i="165"/>
  <c r="S144" i="165"/>
  <c r="N144" i="165"/>
  <c r="M144" i="165"/>
  <c r="H144" i="165"/>
  <c r="G144" i="165"/>
  <c r="B144" i="165"/>
  <c r="AF143" i="165"/>
  <c r="AE143" i="165"/>
  <c r="Z143" i="165"/>
  <c r="Y143" i="165"/>
  <c r="T143" i="165"/>
  <c r="S143" i="165"/>
  <c r="N143" i="165"/>
  <c r="M143" i="165"/>
  <c r="G143" i="165"/>
  <c r="H143" i="165" s="1"/>
  <c r="D143" i="165" s="1"/>
  <c r="B143" i="165"/>
  <c r="AF142" i="165"/>
  <c r="AE142" i="165"/>
  <c r="Z142" i="165"/>
  <c r="Y142" i="165"/>
  <c r="T142" i="165"/>
  <c r="S142" i="165"/>
  <c r="N142" i="165"/>
  <c r="M142" i="165"/>
  <c r="H142" i="165"/>
  <c r="G142" i="165"/>
  <c r="B142" i="165"/>
  <c r="AF141" i="165"/>
  <c r="AE141" i="165"/>
  <c r="Z141" i="165"/>
  <c r="Y141" i="165"/>
  <c r="T141" i="165"/>
  <c r="S141" i="165"/>
  <c r="N141" i="165"/>
  <c r="M141" i="165"/>
  <c r="G141" i="165"/>
  <c r="H141" i="165" s="1"/>
  <c r="D141" i="165" s="1"/>
  <c r="B141" i="165"/>
  <c r="AF140" i="165"/>
  <c r="AE140" i="165"/>
  <c r="Z140" i="165"/>
  <c r="Y140" i="165"/>
  <c r="T140" i="165"/>
  <c r="S140" i="165"/>
  <c r="N140" i="165"/>
  <c r="M140" i="165"/>
  <c r="H140" i="165"/>
  <c r="G140" i="165"/>
  <c r="B140" i="165"/>
  <c r="AF139" i="165"/>
  <c r="AE139" i="165"/>
  <c r="Z139" i="165"/>
  <c r="Y139" i="165"/>
  <c r="T139" i="165"/>
  <c r="S139" i="165"/>
  <c r="N139" i="165"/>
  <c r="M139" i="165"/>
  <c r="G139" i="165"/>
  <c r="H139" i="165" s="1"/>
  <c r="D139" i="165" s="1"/>
  <c r="B139" i="165"/>
  <c r="AF138" i="165"/>
  <c r="AE138" i="165"/>
  <c r="Z138" i="165"/>
  <c r="Y138" i="165"/>
  <c r="T138" i="165"/>
  <c r="S138" i="165"/>
  <c r="N138" i="165"/>
  <c r="M138" i="165"/>
  <c r="H138" i="165"/>
  <c r="G138" i="165"/>
  <c r="B138" i="165"/>
  <c r="AF137" i="165"/>
  <c r="AE137" i="165"/>
  <c r="Z137" i="165"/>
  <c r="Y137" i="165"/>
  <c r="T137" i="165"/>
  <c r="S137" i="165"/>
  <c r="N137" i="165"/>
  <c r="M137" i="165"/>
  <c r="G137" i="165"/>
  <c r="H137" i="165" s="1"/>
  <c r="D137" i="165" s="1"/>
  <c r="B137" i="165"/>
  <c r="AF136" i="165"/>
  <c r="AE136" i="165"/>
  <c r="Z136" i="165"/>
  <c r="Y136" i="165"/>
  <c r="T136" i="165"/>
  <c r="S136" i="165"/>
  <c r="N136" i="165"/>
  <c r="M136" i="165"/>
  <c r="H136" i="165"/>
  <c r="G136" i="165"/>
  <c r="B136" i="165"/>
  <c r="AF135" i="165"/>
  <c r="AD135" i="165"/>
  <c r="AB135" i="165" s="1"/>
  <c r="Z135" i="165"/>
  <c r="X135" i="165"/>
  <c r="V135" i="165" s="1"/>
  <c r="T135" i="165"/>
  <c r="R135" i="165"/>
  <c r="P135" i="165" s="1"/>
  <c r="N135" i="165"/>
  <c r="L135" i="165"/>
  <c r="J135" i="165" s="1"/>
  <c r="B135" i="165"/>
  <c r="AB134" i="165"/>
  <c r="V134" i="165"/>
  <c r="P134" i="165"/>
  <c r="J134" i="165"/>
  <c r="D134" i="165"/>
  <c r="AF133" i="165"/>
  <c r="AE133" i="165"/>
  <c r="Z133" i="165"/>
  <c r="Y133" i="165"/>
  <c r="T133" i="165"/>
  <c r="S133" i="165"/>
  <c r="N133" i="165"/>
  <c r="M133" i="165"/>
  <c r="G133" i="165"/>
  <c r="H133" i="165" s="1"/>
  <c r="D133" i="165" s="1"/>
  <c r="B133" i="165"/>
  <c r="AF132" i="165"/>
  <c r="AE132" i="165"/>
  <c r="Z132" i="165"/>
  <c r="Y132" i="165"/>
  <c r="T132" i="165"/>
  <c r="S132" i="165"/>
  <c r="N132" i="165"/>
  <c r="M132" i="165"/>
  <c r="H132" i="165"/>
  <c r="G132" i="165"/>
  <c r="B132" i="165"/>
  <c r="AF131" i="165"/>
  <c r="AE131" i="165"/>
  <c r="Z131" i="165"/>
  <c r="Y131" i="165"/>
  <c r="T131" i="165"/>
  <c r="S131" i="165"/>
  <c r="N131" i="165"/>
  <c r="M131" i="165"/>
  <c r="G131" i="165"/>
  <c r="H131" i="165" s="1"/>
  <c r="D131" i="165" s="1"/>
  <c r="B131" i="165"/>
  <c r="AF130" i="165"/>
  <c r="AE130" i="165"/>
  <c r="Z130" i="165"/>
  <c r="Y130" i="165"/>
  <c r="T130" i="165"/>
  <c r="S130" i="165"/>
  <c r="N130" i="165"/>
  <c r="M130" i="165"/>
  <c r="H130" i="165"/>
  <c r="G130" i="165"/>
  <c r="B130" i="165"/>
  <c r="AF129" i="165"/>
  <c r="AE129" i="165"/>
  <c r="Z129" i="165"/>
  <c r="Y129" i="165"/>
  <c r="T129" i="165"/>
  <c r="S129" i="165"/>
  <c r="N129" i="165"/>
  <c r="M129" i="165"/>
  <c r="G129" i="165"/>
  <c r="H129" i="165" s="1"/>
  <c r="D129" i="165" s="1"/>
  <c r="B129" i="165"/>
  <c r="AF128" i="165"/>
  <c r="AE128" i="165"/>
  <c r="Z128" i="165"/>
  <c r="Y128" i="165"/>
  <c r="T128" i="165"/>
  <c r="S128" i="165"/>
  <c r="N128" i="165"/>
  <c r="M128" i="165"/>
  <c r="H128" i="165"/>
  <c r="G128" i="165"/>
  <c r="B128" i="165"/>
  <c r="AF127" i="165"/>
  <c r="AE127" i="165"/>
  <c r="Z127" i="165"/>
  <c r="Y127" i="165"/>
  <c r="T127" i="165"/>
  <c r="S127" i="165"/>
  <c r="N127" i="165"/>
  <c r="M127" i="165"/>
  <c r="G127" i="165"/>
  <c r="H127" i="165" s="1"/>
  <c r="D127" i="165" s="1"/>
  <c r="B127" i="165"/>
  <c r="AF126" i="165"/>
  <c r="AE126" i="165"/>
  <c r="Z126" i="165"/>
  <c r="Y126" i="165"/>
  <c r="T126" i="165"/>
  <c r="S126" i="165"/>
  <c r="N126" i="165"/>
  <c r="M126" i="165"/>
  <c r="H126" i="165"/>
  <c r="G126" i="165"/>
  <c r="B126" i="165"/>
  <c r="AF125" i="165"/>
  <c r="AE125" i="165"/>
  <c r="Z125" i="165"/>
  <c r="Y125" i="165"/>
  <c r="T125" i="165"/>
  <c r="S125" i="165"/>
  <c r="N125" i="165"/>
  <c r="M125" i="165"/>
  <c r="G125" i="165"/>
  <c r="H125" i="165" s="1"/>
  <c r="D125" i="165" s="1"/>
  <c r="B125" i="165"/>
  <c r="AF124" i="165"/>
  <c r="AE124" i="165"/>
  <c r="Z124" i="165"/>
  <c r="Y124" i="165"/>
  <c r="T124" i="165"/>
  <c r="S124" i="165"/>
  <c r="N124" i="165"/>
  <c r="M124" i="165"/>
  <c r="H124" i="165"/>
  <c r="G124" i="165"/>
  <c r="B124" i="165"/>
  <c r="AF123" i="165"/>
  <c r="AE123" i="165"/>
  <c r="Z123" i="165"/>
  <c r="Y123" i="165"/>
  <c r="T123" i="165"/>
  <c r="S123" i="165"/>
  <c r="N123" i="165"/>
  <c r="M123" i="165"/>
  <c r="G123" i="165"/>
  <c r="H123" i="165" s="1"/>
  <c r="D123" i="165" s="1"/>
  <c r="B123" i="165"/>
  <c r="AF122" i="165"/>
  <c r="AE122" i="165"/>
  <c r="Z122" i="165"/>
  <c r="Y122" i="165"/>
  <c r="T122" i="165"/>
  <c r="S122" i="165"/>
  <c r="N122" i="165"/>
  <c r="M122" i="165"/>
  <c r="H122" i="165"/>
  <c r="G122" i="165"/>
  <c r="B122" i="165"/>
  <c r="AF121" i="165"/>
  <c r="AE121" i="165"/>
  <c r="Z121" i="165"/>
  <c r="Y121" i="165"/>
  <c r="T121" i="165"/>
  <c r="S121" i="165"/>
  <c r="N121" i="165"/>
  <c r="M121" i="165"/>
  <c r="G121" i="165"/>
  <c r="H121" i="165" s="1"/>
  <c r="D121" i="165" s="1"/>
  <c r="B121" i="165"/>
  <c r="AF120" i="165"/>
  <c r="AE120" i="165"/>
  <c r="Z120" i="165"/>
  <c r="Y120" i="165"/>
  <c r="T120" i="165"/>
  <c r="S120" i="165"/>
  <c r="N120" i="165"/>
  <c r="M120" i="165"/>
  <c r="H120" i="165"/>
  <c r="G120" i="165"/>
  <c r="B120" i="165"/>
  <c r="AF119" i="165"/>
  <c r="AD119" i="165"/>
  <c r="AB119" i="165" s="1"/>
  <c r="Z119" i="165"/>
  <c r="X119" i="165"/>
  <c r="V119" i="165" s="1"/>
  <c r="T119" i="165"/>
  <c r="R119" i="165"/>
  <c r="P119" i="165" s="1"/>
  <c r="N119" i="165"/>
  <c r="L119" i="165"/>
  <c r="J119" i="165" s="1"/>
  <c r="B119" i="165"/>
  <c r="AB118" i="165"/>
  <c r="V118" i="165"/>
  <c r="P118" i="165"/>
  <c r="J118" i="165"/>
  <c r="D118" i="165"/>
  <c r="AI118" i="165" s="1"/>
  <c r="AF117" i="165"/>
  <c r="AE117" i="165"/>
  <c r="Z117" i="165"/>
  <c r="Y117" i="165"/>
  <c r="T117" i="165"/>
  <c r="S117" i="165"/>
  <c r="N117" i="165"/>
  <c r="M117" i="165"/>
  <c r="G117" i="165"/>
  <c r="H117" i="165" s="1"/>
  <c r="B117" i="165"/>
  <c r="AF116" i="165"/>
  <c r="AE116" i="165"/>
  <c r="Z116" i="165"/>
  <c r="Y116" i="165"/>
  <c r="T116" i="165"/>
  <c r="S116" i="165"/>
  <c r="N116" i="165"/>
  <c r="M116" i="165"/>
  <c r="H116" i="165"/>
  <c r="G116" i="165"/>
  <c r="B116" i="165"/>
  <c r="AF115" i="165"/>
  <c r="AE115" i="165"/>
  <c r="Z115" i="165"/>
  <c r="Y115" i="165"/>
  <c r="T115" i="165"/>
  <c r="S115" i="165"/>
  <c r="N115" i="165"/>
  <c r="M115" i="165"/>
  <c r="G115" i="165"/>
  <c r="H115" i="165" s="1"/>
  <c r="D115" i="165" s="1"/>
  <c r="B115" i="165"/>
  <c r="AF114" i="165"/>
  <c r="AE114" i="165"/>
  <c r="Z114" i="165"/>
  <c r="Y114" i="165"/>
  <c r="T114" i="165"/>
  <c r="S114" i="165"/>
  <c r="N114" i="165"/>
  <c r="M114" i="165"/>
  <c r="H114" i="165"/>
  <c r="G114" i="165"/>
  <c r="B114" i="165"/>
  <c r="AF113" i="165"/>
  <c r="AE113" i="165"/>
  <c r="Z113" i="165"/>
  <c r="Y113" i="165"/>
  <c r="T113" i="165"/>
  <c r="S113" i="165"/>
  <c r="N113" i="165"/>
  <c r="M113" i="165"/>
  <c r="H113" i="165"/>
  <c r="G113" i="165"/>
  <c r="B113" i="165"/>
  <c r="AF112" i="165"/>
  <c r="AE112" i="165"/>
  <c r="Z112" i="165"/>
  <c r="Y112" i="165"/>
  <c r="T112" i="165"/>
  <c r="S112" i="165"/>
  <c r="N112" i="165"/>
  <c r="M112" i="165"/>
  <c r="H112" i="165"/>
  <c r="G112" i="165"/>
  <c r="B112" i="165"/>
  <c r="AF111" i="165"/>
  <c r="AE111" i="165"/>
  <c r="Z111" i="165"/>
  <c r="Y111" i="165"/>
  <c r="T111" i="165"/>
  <c r="S111" i="165"/>
  <c r="N111" i="165"/>
  <c r="M111" i="165"/>
  <c r="H111" i="165"/>
  <c r="G111" i="165"/>
  <c r="B111" i="165"/>
  <c r="AF110" i="165"/>
  <c r="AE110" i="165"/>
  <c r="Z110" i="165"/>
  <c r="Y110" i="165"/>
  <c r="T110" i="165"/>
  <c r="S110" i="165"/>
  <c r="N110" i="165"/>
  <c r="M110" i="165"/>
  <c r="G110" i="165"/>
  <c r="H110" i="165" s="1"/>
  <c r="B110" i="165"/>
  <c r="AF109" i="165"/>
  <c r="AE109" i="165"/>
  <c r="Z109" i="165"/>
  <c r="Y109" i="165"/>
  <c r="T109" i="165"/>
  <c r="S109" i="165"/>
  <c r="N109" i="165"/>
  <c r="M109" i="165"/>
  <c r="H109" i="165"/>
  <c r="G109" i="165"/>
  <c r="B109" i="165"/>
  <c r="AF108" i="165"/>
  <c r="AE108" i="165"/>
  <c r="Z108" i="165"/>
  <c r="Y108" i="165"/>
  <c r="T108" i="165"/>
  <c r="S108" i="165"/>
  <c r="N108" i="165"/>
  <c r="M108" i="165"/>
  <c r="G108" i="165"/>
  <c r="H108" i="165" s="1"/>
  <c r="B108" i="165"/>
  <c r="AF107" i="165"/>
  <c r="AE107" i="165"/>
  <c r="Z107" i="165"/>
  <c r="Y107" i="165"/>
  <c r="T107" i="165"/>
  <c r="S107" i="165"/>
  <c r="N107" i="165"/>
  <c r="M107" i="165"/>
  <c r="H107" i="165"/>
  <c r="G107" i="165"/>
  <c r="B107" i="165"/>
  <c r="AF106" i="165"/>
  <c r="AE106" i="165"/>
  <c r="Z106" i="165"/>
  <c r="Y106" i="165"/>
  <c r="T106" i="165"/>
  <c r="S106" i="165"/>
  <c r="N106" i="165"/>
  <c r="M106" i="165"/>
  <c r="G106" i="165"/>
  <c r="H106" i="165" s="1"/>
  <c r="B106" i="165"/>
  <c r="AF105" i="165"/>
  <c r="AE105" i="165"/>
  <c r="Z105" i="165"/>
  <c r="Y105" i="165"/>
  <c r="T105" i="165"/>
  <c r="S105" i="165"/>
  <c r="N105" i="165"/>
  <c r="M105" i="165"/>
  <c r="H105" i="165"/>
  <c r="G105" i="165"/>
  <c r="B105" i="165"/>
  <c r="AF104" i="165"/>
  <c r="AD104" i="165"/>
  <c r="AB104" i="165" s="1"/>
  <c r="Z104" i="165"/>
  <c r="X104" i="165"/>
  <c r="V104" i="165" s="1"/>
  <c r="T104" i="165"/>
  <c r="R104" i="165"/>
  <c r="P104" i="165" s="1"/>
  <c r="N104" i="165"/>
  <c r="L104" i="165"/>
  <c r="J104" i="165" s="1"/>
  <c r="B104" i="165"/>
  <c r="AB103" i="165"/>
  <c r="V103" i="165"/>
  <c r="P103" i="165"/>
  <c r="J103" i="165"/>
  <c r="D103" i="165"/>
  <c r="AF102" i="165"/>
  <c r="AE102" i="165"/>
  <c r="Z102" i="165"/>
  <c r="Y102" i="165"/>
  <c r="T102" i="165"/>
  <c r="S102" i="165"/>
  <c r="N102" i="165"/>
  <c r="M102" i="165"/>
  <c r="H102" i="165"/>
  <c r="G102" i="165"/>
  <c r="B102" i="165"/>
  <c r="AF101" i="165"/>
  <c r="AE101" i="165"/>
  <c r="Z101" i="165"/>
  <c r="Y101" i="165"/>
  <c r="T101" i="165"/>
  <c r="S101" i="165"/>
  <c r="N101" i="165"/>
  <c r="M101" i="165"/>
  <c r="H101" i="165"/>
  <c r="G101" i="165"/>
  <c r="B101" i="165"/>
  <c r="AF100" i="165"/>
  <c r="AE100" i="165"/>
  <c r="Z100" i="165"/>
  <c r="Y100" i="165"/>
  <c r="T100" i="165"/>
  <c r="S100" i="165"/>
  <c r="N100" i="165"/>
  <c r="M100" i="165"/>
  <c r="H100" i="165"/>
  <c r="G100" i="165"/>
  <c r="B100" i="165"/>
  <c r="AF99" i="165"/>
  <c r="AE99" i="165"/>
  <c r="Z99" i="165"/>
  <c r="Y99" i="165"/>
  <c r="T99" i="165"/>
  <c r="S99" i="165"/>
  <c r="N99" i="165"/>
  <c r="M99" i="165"/>
  <c r="H99" i="165"/>
  <c r="G99" i="165"/>
  <c r="B99" i="165"/>
  <c r="AF98" i="165"/>
  <c r="AE98" i="165"/>
  <c r="Z98" i="165"/>
  <c r="Y98" i="165"/>
  <c r="T98" i="165"/>
  <c r="S98" i="165"/>
  <c r="N98" i="165"/>
  <c r="M98" i="165"/>
  <c r="H98" i="165"/>
  <c r="G98" i="165"/>
  <c r="B98" i="165"/>
  <c r="AF97" i="165"/>
  <c r="AE97" i="165"/>
  <c r="Z97" i="165"/>
  <c r="Y97" i="165"/>
  <c r="T97" i="165"/>
  <c r="S97" i="165"/>
  <c r="N97" i="165"/>
  <c r="M97" i="165"/>
  <c r="G97" i="165"/>
  <c r="H97" i="165" s="1"/>
  <c r="B97" i="165"/>
  <c r="AF96" i="165"/>
  <c r="AE96" i="165"/>
  <c r="Z96" i="165"/>
  <c r="Y96" i="165"/>
  <c r="T96" i="165"/>
  <c r="S96" i="165"/>
  <c r="N96" i="165"/>
  <c r="M96" i="165"/>
  <c r="H96" i="165"/>
  <c r="G96" i="165"/>
  <c r="B96" i="165"/>
  <c r="AF95" i="165"/>
  <c r="AE95" i="165"/>
  <c r="Z95" i="165"/>
  <c r="Y95" i="165"/>
  <c r="T95" i="165"/>
  <c r="S95" i="165"/>
  <c r="N95" i="165"/>
  <c r="M95" i="165"/>
  <c r="G95" i="165"/>
  <c r="H95" i="165" s="1"/>
  <c r="B95" i="165"/>
  <c r="AF94" i="165"/>
  <c r="AE94" i="165"/>
  <c r="Z94" i="165"/>
  <c r="Y94" i="165"/>
  <c r="T94" i="165"/>
  <c r="S94" i="165"/>
  <c r="N94" i="165"/>
  <c r="M94" i="165"/>
  <c r="G94" i="165"/>
  <c r="H94" i="165" s="1"/>
  <c r="D94" i="165" s="1"/>
  <c r="B94" i="165"/>
  <c r="AF93" i="165"/>
  <c r="AE93" i="165"/>
  <c r="Z93" i="165"/>
  <c r="Y93" i="165"/>
  <c r="T93" i="165"/>
  <c r="S93" i="165"/>
  <c r="N93" i="165"/>
  <c r="M93" i="165"/>
  <c r="H93" i="165"/>
  <c r="G93" i="165"/>
  <c r="B93" i="165"/>
  <c r="AF92" i="165"/>
  <c r="AE92" i="165"/>
  <c r="Z92" i="165"/>
  <c r="Y92" i="165"/>
  <c r="T92" i="165"/>
  <c r="S92" i="165"/>
  <c r="N92" i="165"/>
  <c r="M92" i="165"/>
  <c r="G92" i="165"/>
  <c r="H92" i="165" s="1"/>
  <c r="D92" i="165" s="1"/>
  <c r="B92" i="165"/>
  <c r="AF91" i="165"/>
  <c r="AE91" i="165"/>
  <c r="Z91" i="165"/>
  <c r="Y91" i="165"/>
  <c r="T91" i="165"/>
  <c r="S91" i="165"/>
  <c r="N91" i="165"/>
  <c r="M91" i="165"/>
  <c r="G91" i="165"/>
  <c r="H91" i="165" s="1"/>
  <c r="B91" i="165"/>
  <c r="AF90" i="165"/>
  <c r="AE90" i="165"/>
  <c r="Z90" i="165"/>
  <c r="Y90" i="165"/>
  <c r="T90" i="165"/>
  <c r="S90" i="165"/>
  <c r="N90" i="165"/>
  <c r="M90" i="165"/>
  <c r="G90" i="165"/>
  <c r="H90" i="165" s="1"/>
  <c r="D90" i="165" s="1"/>
  <c r="B90" i="165"/>
  <c r="AF89" i="165"/>
  <c r="AE89" i="165"/>
  <c r="Z89" i="165"/>
  <c r="Y89" i="165"/>
  <c r="T89" i="165"/>
  <c r="S89" i="165"/>
  <c r="N89" i="165"/>
  <c r="M89" i="165"/>
  <c r="G89" i="165"/>
  <c r="H89" i="165" s="1"/>
  <c r="B89" i="165"/>
  <c r="AF88" i="165"/>
  <c r="AE88" i="165"/>
  <c r="Z88" i="165"/>
  <c r="Y88" i="165"/>
  <c r="T88" i="165"/>
  <c r="S88" i="165"/>
  <c r="N88" i="165"/>
  <c r="M88" i="165"/>
  <c r="G88" i="165"/>
  <c r="H88" i="165" s="1"/>
  <c r="D88" i="165" s="1"/>
  <c r="B88" i="165"/>
  <c r="AF87" i="165"/>
  <c r="AD87" i="165"/>
  <c r="AB87" i="165" s="1"/>
  <c r="Z87" i="165"/>
  <c r="X87" i="165"/>
  <c r="V87" i="165" s="1"/>
  <c r="T87" i="165"/>
  <c r="R87" i="165"/>
  <c r="P87" i="165" s="1"/>
  <c r="N87" i="165"/>
  <c r="L87" i="165"/>
  <c r="J87" i="165" s="1"/>
  <c r="B87" i="165"/>
  <c r="AB86" i="165"/>
  <c r="V86" i="165"/>
  <c r="P86" i="165"/>
  <c r="J86" i="165"/>
  <c r="D86" i="165"/>
  <c r="AF85" i="165"/>
  <c r="AE85" i="165"/>
  <c r="Z85" i="165"/>
  <c r="Y85" i="165"/>
  <c r="T85" i="165"/>
  <c r="S85" i="165"/>
  <c r="N85" i="165"/>
  <c r="M85" i="165"/>
  <c r="G85" i="165"/>
  <c r="H85" i="165" s="1"/>
  <c r="B85" i="165"/>
  <c r="AF84" i="165"/>
  <c r="AE84" i="165"/>
  <c r="Z84" i="165"/>
  <c r="Y84" i="165"/>
  <c r="T84" i="165"/>
  <c r="S84" i="165"/>
  <c r="N84" i="165"/>
  <c r="M84" i="165"/>
  <c r="G84" i="165"/>
  <c r="H84" i="165" s="1"/>
  <c r="B84" i="165"/>
  <c r="AF83" i="165"/>
  <c r="AE83" i="165"/>
  <c r="Z83" i="165"/>
  <c r="Y83" i="165"/>
  <c r="T83" i="165"/>
  <c r="S83" i="165"/>
  <c r="N83" i="165"/>
  <c r="M83" i="165"/>
  <c r="G83" i="165"/>
  <c r="H83" i="165" s="1"/>
  <c r="B83" i="165"/>
  <c r="AF82" i="165"/>
  <c r="AE82" i="165"/>
  <c r="Z82" i="165"/>
  <c r="Y82" i="165"/>
  <c r="T82" i="165"/>
  <c r="S82" i="165"/>
  <c r="N82" i="165"/>
  <c r="M82" i="165"/>
  <c r="G82" i="165"/>
  <c r="H82" i="165" s="1"/>
  <c r="D82" i="165" s="1"/>
  <c r="B82" i="165"/>
  <c r="AF81" i="165"/>
  <c r="AE81" i="165"/>
  <c r="Z81" i="165"/>
  <c r="Y81" i="165"/>
  <c r="T81" i="165"/>
  <c r="S81" i="165"/>
  <c r="N81" i="165"/>
  <c r="M81" i="165"/>
  <c r="H81" i="165"/>
  <c r="G81" i="165"/>
  <c r="B81" i="165"/>
  <c r="AF80" i="165"/>
  <c r="AE80" i="165"/>
  <c r="Z80" i="165"/>
  <c r="Y80" i="165"/>
  <c r="T80" i="165"/>
  <c r="S80" i="165"/>
  <c r="N80" i="165"/>
  <c r="M80" i="165"/>
  <c r="G80" i="165"/>
  <c r="H80" i="165" s="1"/>
  <c r="D80" i="165" s="1"/>
  <c r="B80" i="165"/>
  <c r="AF79" i="165"/>
  <c r="AE79" i="165"/>
  <c r="Z79" i="165"/>
  <c r="Y79" i="165"/>
  <c r="T79" i="165"/>
  <c r="S79" i="165"/>
  <c r="N79" i="165"/>
  <c r="M79" i="165"/>
  <c r="G79" i="165"/>
  <c r="H79" i="165" s="1"/>
  <c r="B79" i="165"/>
  <c r="AF78" i="165"/>
  <c r="AE78" i="165"/>
  <c r="Z78" i="165"/>
  <c r="Y78" i="165"/>
  <c r="T78" i="165"/>
  <c r="S78" i="165"/>
  <c r="N78" i="165"/>
  <c r="M78" i="165"/>
  <c r="G78" i="165"/>
  <c r="H78" i="165" s="1"/>
  <c r="B78" i="165"/>
  <c r="AF77" i="165"/>
  <c r="AE77" i="165"/>
  <c r="Z77" i="165"/>
  <c r="Y77" i="165"/>
  <c r="T77" i="165"/>
  <c r="S77" i="165"/>
  <c r="N77" i="165"/>
  <c r="M77" i="165"/>
  <c r="G77" i="165"/>
  <c r="H77" i="165" s="1"/>
  <c r="B77" i="165"/>
  <c r="AF76" i="165"/>
  <c r="AE76" i="165"/>
  <c r="Z76" i="165"/>
  <c r="Y76" i="165"/>
  <c r="T76" i="165"/>
  <c r="S76" i="165"/>
  <c r="N76" i="165"/>
  <c r="M76" i="165"/>
  <c r="G76" i="165"/>
  <c r="H76" i="165" s="1"/>
  <c r="B76" i="165"/>
  <c r="AF75" i="165"/>
  <c r="AE75" i="165"/>
  <c r="Z75" i="165"/>
  <c r="Y75" i="165"/>
  <c r="T75" i="165"/>
  <c r="S75" i="165"/>
  <c r="N75" i="165"/>
  <c r="M75" i="165"/>
  <c r="G75" i="165"/>
  <c r="H75" i="165" s="1"/>
  <c r="B75" i="165"/>
  <c r="AF74" i="165"/>
  <c r="AE74" i="165"/>
  <c r="Z74" i="165"/>
  <c r="Y74" i="165"/>
  <c r="T74" i="165"/>
  <c r="S74" i="165"/>
  <c r="N74" i="165"/>
  <c r="M74" i="165"/>
  <c r="G74" i="165"/>
  <c r="H74" i="165" s="1"/>
  <c r="D74" i="165" s="1"/>
  <c r="B74" i="165"/>
  <c r="AF73" i="165"/>
  <c r="AE73" i="165"/>
  <c r="Z73" i="165"/>
  <c r="Y73" i="165"/>
  <c r="T73" i="165"/>
  <c r="S73" i="165"/>
  <c r="N73" i="165"/>
  <c r="M73" i="165"/>
  <c r="H73" i="165"/>
  <c r="G73" i="165"/>
  <c r="B73" i="165"/>
  <c r="AF72" i="165"/>
  <c r="AE72" i="165"/>
  <c r="Z72" i="165"/>
  <c r="Y72" i="165"/>
  <c r="T72" i="165"/>
  <c r="S72" i="165"/>
  <c r="N72" i="165"/>
  <c r="M72" i="165"/>
  <c r="G72" i="165"/>
  <c r="H72" i="165" s="1"/>
  <c r="D72" i="165" s="1"/>
  <c r="B72" i="165"/>
  <c r="AF71" i="165"/>
  <c r="AD71" i="165"/>
  <c r="AB71" i="165" s="1"/>
  <c r="Z71" i="165"/>
  <c r="X71" i="165"/>
  <c r="V71" i="165" s="1"/>
  <c r="T71" i="165"/>
  <c r="R71" i="165"/>
  <c r="P71" i="165" s="1"/>
  <c r="N71" i="165"/>
  <c r="L71" i="165"/>
  <c r="J71" i="165" s="1"/>
  <c r="B71" i="165"/>
  <c r="AB70" i="165"/>
  <c r="V70" i="165"/>
  <c r="P70" i="165"/>
  <c r="J70" i="165"/>
  <c r="D70" i="165"/>
  <c r="AF69" i="165"/>
  <c r="AE69" i="165"/>
  <c r="Z69" i="165"/>
  <c r="Y69" i="165"/>
  <c r="T69" i="165"/>
  <c r="S69" i="165"/>
  <c r="N69" i="165"/>
  <c r="M69" i="165"/>
  <c r="G69" i="165"/>
  <c r="H69" i="165" s="1"/>
  <c r="B69" i="165"/>
  <c r="AF68" i="165"/>
  <c r="AE68" i="165"/>
  <c r="Z68" i="165"/>
  <c r="Y68" i="165"/>
  <c r="T68" i="165"/>
  <c r="S68" i="165"/>
  <c r="N68" i="165"/>
  <c r="M68" i="165"/>
  <c r="G68" i="165"/>
  <c r="H68" i="165" s="1"/>
  <c r="D68" i="165" s="1"/>
  <c r="B68" i="165"/>
  <c r="AF67" i="165"/>
  <c r="AE67" i="165"/>
  <c r="Z67" i="165"/>
  <c r="Y67" i="165"/>
  <c r="T67" i="165"/>
  <c r="S67" i="165"/>
  <c r="N67" i="165"/>
  <c r="M67" i="165"/>
  <c r="H67" i="165"/>
  <c r="G67" i="165"/>
  <c r="B67" i="165"/>
  <c r="AF66" i="165"/>
  <c r="AE66" i="165"/>
  <c r="Z66" i="165"/>
  <c r="Y66" i="165"/>
  <c r="T66" i="165"/>
  <c r="S66" i="165"/>
  <c r="N66" i="165"/>
  <c r="M66" i="165"/>
  <c r="G66" i="165"/>
  <c r="H66" i="165" s="1"/>
  <c r="D66" i="165" s="1"/>
  <c r="B66" i="165"/>
  <c r="AF65" i="165"/>
  <c r="AE65" i="165"/>
  <c r="Z65" i="165"/>
  <c r="Y65" i="165"/>
  <c r="T65" i="165"/>
  <c r="S65" i="165"/>
  <c r="N65" i="165"/>
  <c r="M65" i="165"/>
  <c r="G65" i="165"/>
  <c r="H65" i="165" s="1"/>
  <c r="B65" i="165"/>
  <c r="AF64" i="165"/>
  <c r="AE64" i="165"/>
  <c r="Z64" i="165"/>
  <c r="Y64" i="165"/>
  <c r="T64" i="165"/>
  <c r="S64" i="165"/>
  <c r="N64" i="165"/>
  <c r="M64" i="165"/>
  <c r="G64" i="165"/>
  <c r="H64" i="165" s="1"/>
  <c r="B64" i="165"/>
  <c r="AF63" i="165"/>
  <c r="AE63" i="165"/>
  <c r="Z63" i="165"/>
  <c r="Y63" i="165"/>
  <c r="T63" i="165"/>
  <c r="S63" i="165"/>
  <c r="N63" i="165"/>
  <c r="M63" i="165"/>
  <c r="G63" i="165"/>
  <c r="H63" i="165" s="1"/>
  <c r="B63" i="165"/>
  <c r="AF62" i="165"/>
  <c r="AE62" i="165"/>
  <c r="Z62" i="165"/>
  <c r="Y62" i="165"/>
  <c r="T62" i="165"/>
  <c r="S62" i="165"/>
  <c r="N62" i="165"/>
  <c r="M62" i="165"/>
  <c r="G62" i="165"/>
  <c r="H62" i="165" s="1"/>
  <c r="B62" i="165"/>
  <c r="AF61" i="165"/>
  <c r="AE61" i="165"/>
  <c r="Z61" i="165"/>
  <c r="Y61" i="165"/>
  <c r="T61" i="165"/>
  <c r="S61" i="165"/>
  <c r="N61" i="165"/>
  <c r="M61" i="165"/>
  <c r="G61" i="165"/>
  <c r="H61" i="165" s="1"/>
  <c r="B61" i="165"/>
  <c r="AF60" i="165"/>
  <c r="AE60" i="165"/>
  <c r="Z60" i="165"/>
  <c r="Y60" i="165"/>
  <c r="T60" i="165"/>
  <c r="S60" i="165"/>
  <c r="N60" i="165"/>
  <c r="M60" i="165"/>
  <c r="G60" i="165"/>
  <c r="H60" i="165" s="1"/>
  <c r="D60" i="165" s="1"/>
  <c r="B60" i="165"/>
  <c r="AF59" i="165"/>
  <c r="AE59" i="165"/>
  <c r="Z59" i="165"/>
  <c r="Y59" i="165"/>
  <c r="T59" i="165"/>
  <c r="S59" i="165"/>
  <c r="N59" i="165"/>
  <c r="M59" i="165"/>
  <c r="H59" i="165"/>
  <c r="G59" i="165"/>
  <c r="B59" i="165"/>
  <c r="AF58" i="165"/>
  <c r="AE58" i="165"/>
  <c r="Z58" i="165"/>
  <c r="Y58" i="165"/>
  <c r="T58" i="165"/>
  <c r="S58" i="165"/>
  <c r="N58" i="165"/>
  <c r="M58" i="165"/>
  <c r="G58" i="165"/>
  <c r="H58" i="165" s="1"/>
  <c r="D58" i="165" s="1"/>
  <c r="B58" i="165"/>
  <c r="AF57" i="165"/>
  <c r="AE57" i="165"/>
  <c r="Z57" i="165"/>
  <c r="Y57" i="165"/>
  <c r="T57" i="165"/>
  <c r="S57" i="165"/>
  <c r="N57" i="165"/>
  <c r="M57" i="165"/>
  <c r="G57" i="165"/>
  <c r="H57" i="165" s="1"/>
  <c r="B57" i="165"/>
  <c r="AF56" i="165"/>
  <c r="AE56" i="165"/>
  <c r="Z56" i="165"/>
  <c r="Y56" i="165"/>
  <c r="T56" i="165"/>
  <c r="S56" i="165"/>
  <c r="N56" i="165"/>
  <c r="M56" i="165"/>
  <c r="G56" i="165"/>
  <c r="H56" i="165" s="1"/>
  <c r="D56" i="165" s="1"/>
  <c r="B56" i="165"/>
  <c r="AF55" i="165"/>
  <c r="AD55" i="165"/>
  <c r="AB55" i="165" s="1"/>
  <c r="Z55" i="165"/>
  <c r="X55" i="165"/>
  <c r="V55" i="165" s="1"/>
  <c r="T55" i="165"/>
  <c r="R55" i="165"/>
  <c r="P55" i="165" s="1"/>
  <c r="N55" i="165"/>
  <c r="L55" i="165"/>
  <c r="J55" i="165" s="1"/>
  <c r="B55" i="165"/>
  <c r="AB54" i="165"/>
  <c r="V54" i="165"/>
  <c r="P54" i="165"/>
  <c r="J54" i="165"/>
  <c r="D54" i="165"/>
  <c r="AF53" i="165"/>
  <c r="AE53" i="165"/>
  <c r="Z53" i="165"/>
  <c r="Y53" i="165"/>
  <c r="T53" i="165"/>
  <c r="S53" i="165"/>
  <c r="N53" i="165"/>
  <c r="M53" i="165"/>
  <c r="H53" i="165"/>
  <c r="G53" i="165"/>
  <c r="B53" i="165"/>
  <c r="AF52" i="165"/>
  <c r="AE52" i="165"/>
  <c r="Z52" i="165"/>
  <c r="Y52" i="165"/>
  <c r="T52" i="165"/>
  <c r="S52" i="165"/>
  <c r="N52" i="165"/>
  <c r="M52" i="165"/>
  <c r="G52" i="165"/>
  <c r="H52" i="165" s="1"/>
  <c r="D52" i="165" s="1"/>
  <c r="B52" i="165"/>
  <c r="AF51" i="165"/>
  <c r="AE51" i="165"/>
  <c r="Z51" i="165"/>
  <c r="Y51" i="165"/>
  <c r="T51" i="165"/>
  <c r="S51" i="165"/>
  <c r="N51" i="165"/>
  <c r="M51" i="165"/>
  <c r="G51" i="165"/>
  <c r="H51" i="165" s="1"/>
  <c r="B51" i="165"/>
  <c r="AF50" i="165"/>
  <c r="AE50" i="165"/>
  <c r="Z50" i="165"/>
  <c r="Y50" i="165"/>
  <c r="T50" i="165"/>
  <c r="S50" i="165"/>
  <c r="N50" i="165"/>
  <c r="M50" i="165"/>
  <c r="G50" i="165"/>
  <c r="H50" i="165" s="1"/>
  <c r="D50" i="165" s="1"/>
  <c r="B50" i="165"/>
  <c r="AF49" i="165"/>
  <c r="AE49" i="165"/>
  <c r="Z49" i="165"/>
  <c r="Y49" i="165"/>
  <c r="T49" i="165"/>
  <c r="S49" i="165"/>
  <c r="N49" i="165"/>
  <c r="M49" i="165"/>
  <c r="G49" i="165"/>
  <c r="H49" i="165" s="1"/>
  <c r="B49" i="165"/>
  <c r="AF48" i="165"/>
  <c r="AE48" i="165"/>
  <c r="Z48" i="165"/>
  <c r="Y48" i="165"/>
  <c r="T48" i="165"/>
  <c r="S48" i="165"/>
  <c r="N48" i="165"/>
  <c r="M48" i="165"/>
  <c r="G48" i="165"/>
  <c r="H48" i="165" s="1"/>
  <c r="D48" i="165" s="1"/>
  <c r="B48" i="165"/>
  <c r="AF47" i="165"/>
  <c r="AE47" i="165"/>
  <c r="Z47" i="165"/>
  <c r="Y47" i="165"/>
  <c r="T47" i="165"/>
  <c r="S47" i="165"/>
  <c r="N47" i="165"/>
  <c r="M47" i="165"/>
  <c r="G47" i="165"/>
  <c r="H47" i="165" s="1"/>
  <c r="B47" i="165"/>
  <c r="AF46" i="165"/>
  <c r="AE46" i="165"/>
  <c r="Z46" i="165"/>
  <c r="Y46" i="165"/>
  <c r="T46" i="165"/>
  <c r="S46" i="165"/>
  <c r="N46" i="165"/>
  <c r="M46" i="165"/>
  <c r="G46" i="165"/>
  <c r="H46" i="165" s="1"/>
  <c r="D46" i="165" s="1"/>
  <c r="B46" i="165"/>
  <c r="AF45" i="165"/>
  <c r="AE45" i="165"/>
  <c r="Z45" i="165"/>
  <c r="Y45" i="165"/>
  <c r="T45" i="165"/>
  <c r="S45" i="165"/>
  <c r="N45" i="165"/>
  <c r="M45" i="165"/>
  <c r="H45" i="165"/>
  <c r="G45" i="165"/>
  <c r="B45" i="165"/>
  <c r="AF44" i="165"/>
  <c r="AE44" i="165"/>
  <c r="Z44" i="165"/>
  <c r="Y44" i="165"/>
  <c r="T44" i="165"/>
  <c r="S44" i="165"/>
  <c r="N44" i="165"/>
  <c r="M44" i="165"/>
  <c r="G44" i="165"/>
  <c r="H44" i="165" s="1"/>
  <c r="D44" i="165" s="1"/>
  <c r="B44" i="165"/>
  <c r="AF43" i="165"/>
  <c r="AE43" i="165"/>
  <c r="Z43" i="165"/>
  <c r="Y43" i="165"/>
  <c r="T43" i="165"/>
  <c r="S43" i="165"/>
  <c r="N43" i="165"/>
  <c r="M43" i="165"/>
  <c r="G43" i="165"/>
  <c r="H43" i="165" s="1"/>
  <c r="B43" i="165"/>
  <c r="AF42" i="165"/>
  <c r="AE42" i="165"/>
  <c r="Z42" i="165"/>
  <c r="Y42" i="165"/>
  <c r="T42" i="165"/>
  <c r="S42" i="165"/>
  <c r="N42" i="165"/>
  <c r="M42" i="165"/>
  <c r="G42" i="165"/>
  <c r="H42" i="165" s="1"/>
  <c r="B42" i="165"/>
  <c r="AF41" i="165"/>
  <c r="AE41" i="165"/>
  <c r="Z41" i="165"/>
  <c r="Y41" i="165"/>
  <c r="T41" i="165"/>
  <c r="S41" i="165"/>
  <c r="N41" i="165"/>
  <c r="M41" i="165"/>
  <c r="G41" i="165"/>
  <c r="H41" i="165" s="1"/>
  <c r="B41" i="165"/>
  <c r="AF40" i="165"/>
  <c r="AE40" i="165"/>
  <c r="Z40" i="165"/>
  <c r="Y40" i="165"/>
  <c r="T40" i="165"/>
  <c r="S40" i="165"/>
  <c r="N40" i="165"/>
  <c r="M40" i="165"/>
  <c r="G40" i="165"/>
  <c r="H40" i="165" s="1"/>
  <c r="B40" i="165"/>
  <c r="AF39" i="165"/>
  <c r="AE39" i="165"/>
  <c r="Z39" i="165"/>
  <c r="Y39" i="165"/>
  <c r="T39" i="165"/>
  <c r="S39" i="165"/>
  <c r="N39" i="165"/>
  <c r="M39" i="165"/>
  <c r="G39" i="165"/>
  <c r="H39" i="165" s="1"/>
  <c r="B39" i="165"/>
  <c r="AF38" i="165"/>
  <c r="AD38" i="165"/>
  <c r="AB38" i="165" s="1"/>
  <c r="Z38" i="165"/>
  <c r="X38" i="165"/>
  <c r="V38" i="165" s="1"/>
  <c r="T38" i="165"/>
  <c r="R38" i="165"/>
  <c r="P38" i="165" s="1"/>
  <c r="N38" i="165"/>
  <c r="L38" i="165"/>
  <c r="J38" i="165" s="1"/>
  <c r="B38" i="165"/>
  <c r="AB37" i="165"/>
  <c r="V37" i="165"/>
  <c r="P37" i="165"/>
  <c r="J37" i="165"/>
  <c r="D37" i="165"/>
  <c r="AF36" i="165"/>
  <c r="AE36" i="165"/>
  <c r="Z36" i="165"/>
  <c r="Y36" i="165"/>
  <c r="T36" i="165"/>
  <c r="S36" i="165"/>
  <c r="N36" i="165"/>
  <c r="M36" i="165"/>
  <c r="G36" i="165"/>
  <c r="H36" i="165" s="1"/>
  <c r="D36" i="165" s="1"/>
  <c r="B36" i="165"/>
  <c r="AF35" i="165"/>
  <c r="AE35" i="165"/>
  <c r="Z35" i="165"/>
  <c r="Y35" i="165"/>
  <c r="T35" i="165"/>
  <c r="S35" i="165"/>
  <c r="N35" i="165"/>
  <c r="M35" i="165"/>
  <c r="G35" i="165"/>
  <c r="H35" i="165" s="1"/>
  <c r="B35" i="165"/>
  <c r="AF34" i="165"/>
  <c r="AE34" i="165"/>
  <c r="Z34" i="165"/>
  <c r="Y34" i="165"/>
  <c r="T34" i="165"/>
  <c r="S34" i="165"/>
  <c r="N34" i="165"/>
  <c r="M34" i="165"/>
  <c r="G34" i="165"/>
  <c r="H34" i="165" s="1"/>
  <c r="D34" i="165" s="1"/>
  <c r="B34" i="165"/>
  <c r="AF33" i="165"/>
  <c r="AE33" i="165"/>
  <c r="Z33" i="165"/>
  <c r="Y33" i="165"/>
  <c r="T33" i="165"/>
  <c r="S33" i="165"/>
  <c r="N33" i="165"/>
  <c r="M33" i="165"/>
  <c r="G33" i="165"/>
  <c r="H33" i="165" s="1"/>
  <c r="B33" i="165"/>
  <c r="AF32" i="165"/>
  <c r="AE32" i="165"/>
  <c r="Z32" i="165"/>
  <c r="Y32" i="165"/>
  <c r="T32" i="165"/>
  <c r="S32" i="165"/>
  <c r="N32" i="165"/>
  <c r="M32" i="165"/>
  <c r="G32" i="165"/>
  <c r="H32" i="165" s="1"/>
  <c r="D32" i="165" s="1"/>
  <c r="B32" i="165"/>
  <c r="AF31" i="165"/>
  <c r="AE31" i="165"/>
  <c r="Z31" i="165"/>
  <c r="Y31" i="165"/>
  <c r="T31" i="165"/>
  <c r="S31" i="165"/>
  <c r="N31" i="165"/>
  <c r="M31" i="165"/>
  <c r="G31" i="165"/>
  <c r="H31" i="165" s="1"/>
  <c r="B31" i="165"/>
  <c r="AF30" i="165"/>
  <c r="AE30" i="165"/>
  <c r="Z30" i="165"/>
  <c r="Y30" i="165"/>
  <c r="T30" i="165"/>
  <c r="S30" i="165"/>
  <c r="N30" i="165"/>
  <c r="M30" i="165"/>
  <c r="G30" i="165"/>
  <c r="H30" i="165" s="1"/>
  <c r="B30" i="165"/>
  <c r="AF29" i="165"/>
  <c r="AE29" i="165"/>
  <c r="Z29" i="165"/>
  <c r="Y29" i="165"/>
  <c r="T29" i="165"/>
  <c r="S29" i="165"/>
  <c r="N29" i="165"/>
  <c r="M29" i="165"/>
  <c r="H29" i="165"/>
  <c r="G29" i="165"/>
  <c r="B29" i="165"/>
  <c r="AF28" i="165"/>
  <c r="AE28" i="165"/>
  <c r="Z28" i="165"/>
  <c r="Y28" i="165"/>
  <c r="T28" i="165"/>
  <c r="S28" i="165"/>
  <c r="N28" i="165"/>
  <c r="M28" i="165"/>
  <c r="G28" i="165"/>
  <c r="H28" i="165" s="1"/>
  <c r="B28" i="165"/>
  <c r="AF27" i="165"/>
  <c r="AE27" i="165"/>
  <c r="Z27" i="165"/>
  <c r="Y27" i="165"/>
  <c r="T27" i="165"/>
  <c r="S27" i="165"/>
  <c r="N27" i="165"/>
  <c r="M27" i="165"/>
  <c r="G27" i="165"/>
  <c r="H27" i="165" s="1"/>
  <c r="B27" i="165"/>
  <c r="AF26" i="165"/>
  <c r="AE26" i="165"/>
  <c r="Z26" i="165"/>
  <c r="Y26" i="165"/>
  <c r="T26" i="165"/>
  <c r="S26" i="165"/>
  <c r="N26" i="165"/>
  <c r="M26" i="165"/>
  <c r="G26" i="165"/>
  <c r="H26" i="165" s="1"/>
  <c r="B26" i="165"/>
  <c r="AF25" i="165"/>
  <c r="AE25" i="165"/>
  <c r="Z25" i="165"/>
  <c r="Y25" i="165"/>
  <c r="T25" i="165"/>
  <c r="S25" i="165"/>
  <c r="N25" i="165"/>
  <c r="M25" i="165"/>
  <c r="G25" i="165"/>
  <c r="H25" i="165" s="1"/>
  <c r="B25" i="165"/>
  <c r="AF24" i="165"/>
  <c r="AE24" i="165"/>
  <c r="Z24" i="165"/>
  <c r="Y24" i="165"/>
  <c r="T24" i="165"/>
  <c r="S24" i="165"/>
  <c r="N24" i="165"/>
  <c r="M24" i="165"/>
  <c r="G24" i="165"/>
  <c r="H24" i="165" s="1"/>
  <c r="B24" i="165"/>
  <c r="AF23" i="165"/>
  <c r="AE23" i="165"/>
  <c r="Z23" i="165"/>
  <c r="Y23" i="165"/>
  <c r="T23" i="165"/>
  <c r="S23" i="165"/>
  <c r="N23" i="165"/>
  <c r="M23" i="165"/>
  <c r="G23" i="165"/>
  <c r="H23" i="165" s="1"/>
  <c r="B23" i="165"/>
  <c r="AF22" i="165"/>
  <c r="AE22" i="165"/>
  <c r="Z22" i="165"/>
  <c r="Y22" i="165"/>
  <c r="T22" i="165"/>
  <c r="S22" i="165"/>
  <c r="N22" i="165"/>
  <c r="M22" i="165"/>
  <c r="G22" i="165"/>
  <c r="B22" i="165"/>
  <c r="AF21" i="165"/>
  <c r="AD21" i="165"/>
  <c r="AB21" i="165" s="1"/>
  <c r="Z21" i="165"/>
  <c r="X21" i="165"/>
  <c r="V21" i="165" s="1"/>
  <c r="T21" i="165"/>
  <c r="R21" i="165"/>
  <c r="P21" i="165" s="1"/>
  <c r="N21" i="165"/>
  <c r="L21" i="165"/>
  <c r="J21" i="165" s="1"/>
  <c r="B21" i="165"/>
  <c r="B9" i="165"/>
  <c r="G197" i="165" s="1"/>
  <c r="B197" i="164"/>
  <c r="AD187" i="164"/>
  <c r="BV32" i="4" s="1"/>
  <c r="X187" i="164"/>
  <c r="BU32" i="4" s="1"/>
  <c r="R187" i="164"/>
  <c r="BT32" i="4" s="1"/>
  <c r="L187" i="164"/>
  <c r="BS32" i="4" s="1"/>
  <c r="AF184" i="164"/>
  <c r="AE184" i="164"/>
  <c r="Z184" i="164"/>
  <c r="Y184" i="164"/>
  <c r="T184" i="164"/>
  <c r="S184" i="164"/>
  <c r="N184" i="164"/>
  <c r="M184" i="164"/>
  <c r="H184" i="164"/>
  <c r="G184" i="164"/>
  <c r="B184" i="164"/>
  <c r="AF183" i="164"/>
  <c r="AE183" i="164"/>
  <c r="Z183" i="164"/>
  <c r="Y183" i="164"/>
  <c r="T183" i="164"/>
  <c r="S183" i="164"/>
  <c r="N183" i="164"/>
  <c r="M183" i="164"/>
  <c r="G183" i="164"/>
  <c r="H183" i="164" s="1"/>
  <c r="B183" i="164"/>
  <c r="AF182" i="164"/>
  <c r="AE182" i="164"/>
  <c r="Z182" i="164"/>
  <c r="Y182" i="164"/>
  <c r="T182" i="164"/>
  <c r="S182" i="164"/>
  <c r="N182" i="164"/>
  <c r="M182" i="164"/>
  <c r="H182" i="164"/>
  <c r="G182" i="164"/>
  <c r="B182" i="164"/>
  <c r="AF181" i="164"/>
  <c r="AE181" i="164"/>
  <c r="Z181" i="164"/>
  <c r="Y181" i="164"/>
  <c r="T181" i="164"/>
  <c r="S181" i="164"/>
  <c r="N181" i="164"/>
  <c r="M181" i="164"/>
  <c r="G181" i="164"/>
  <c r="H181" i="164" s="1"/>
  <c r="B181" i="164"/>
  <c r="AF180" i="164"/>
  <c r="AE180" i="164"/>
  <c r="Z180" i="164"/>
  <c r="Y180" i="164"/>
  <c r="T180" i="164"/>
  <c r="S180" i="164"/>
  <c r="N180" i="164"/>
  <c r="M180" i="164"/>
  <c r="H180" i="164"/>
  <c r="G180" i="164"/>
  <c r="B180" i="164"/>
  <c r="AF179" i="164"/>
  <c r="AE179" i="164"/>
  <c r="Z179" i="164"/>
  <c r="Y179" i="164"/>
  <c r="T179" i="164"/>
  <c r="S179" i="164"/>
  <c r="N179" i="164"/>
  <c r="M179" i="164"/>
  <c r="G179" i="164"/>
  <c r="H179" i="164" s="1"/>
  <c r="B179" i="164"/>
  <c r="AF178" i="164"/>
  <c r="AE178" i="164"/>
  <c r="Z178" i="164"/>
  <c r="Y178" i="164"/>
  <c r="T178" i="164"/>
  <c r="S178" i="164"/>
  <c r="N178" i="164"/>
  <c r="M178" i="164"/>
  <c r="H178" i="164"/>
  <c r="G178" i="164"/>
  <c r="B178" i="164"/>
  <c r="AF177" i="164"/>
  <c r="AE177" i="164"/>
  <c r="Z177" i="164"/>
  <c r="Y177" i="164"/>
  <c r="T177" i="164"/>
  <c r="S177" i="164"/>
  <c r="N177" i="164"/>
  <c r="M177" i="164"/>
  <c r="G177" i="164"/>
  <c r="H177" i="164" s="1"/>
  <c r="B177" i="164"/>
  <c r="AF176" i="164"/>
  <c r="AE176" i="164"/>
  <c r="Z176" i="164"/>
  <c r="Y176" i="164"/>
  <c r="T176" i="164"/>
  <c r="S176" i="164"/>
  <c r="N176" i="164"/>
  <c r="M176" i="164"/>
  <c r="H176" i="164"/>
  <c r="G176" i="164"/>
  <c r="B176" i="164"/>
  <c r="AF175" i="164"/>
  <c r="AE175" i="164"/>
  <c r="Z175" i="164"/>
  <c r="Y175" i="164"/>
  <c r="T175" i="164"/>
  <c r="S175" i="164"/>
  <c r="N175" i="164"/>
  <c r="M175" i="164"/>
  <c r="G175" i="164"/>
  <c r="H175" i="164" s="1"/>
  <c r="B175" i="164"/>
  <c r="AF174" i="164"/>
  <c r="AE174" i="164"/>
  <c r="Z174" i="164"/>
  <c r="Y174" i="164"/>
  <c r="T174" i="164"/>
  <c r="S174" i="164"/>
  <c r="N174" i="164"/>
  <c r="M174" i="164"/>
  <c r="H174" i="164"/>
  <c r="G174" i="164"/>
  <c r="B174" i="164"/>
  <c r="AF173" i="164"/>
  <c r="AE173" i="164"/>
  <c r="Z173" i="164"/>
  <c r="Y173" i="164"/>
  <c r="T173" i="164"/>
  <c r="S173" i="164"/>
  <c r="N173" i="164"/>
  <c r="M173" i="164"/>
  <c r="G173" i="164"/>
  <c r="H173" i="164" s="1"/>
  <c r="B173" i="164"/>
  <c r="AF172" i="164"/>
  <c r="AE172" i="164"/>
  <c r="Z172" i="164"/>
  <c r="Y172" i="164"/>
  <c r="T172" i="164"/>
  <c r="S172" i="164"/>
  <c r="N172" i="164"/>
  <c r="M172" i="164"/>
  <c r="H172" i="164"/>
  <c r="G172" i="164"/>
  <c r="B172" i="164"/>
  <c r="AF171" i="164"/>
  <c r="AE171" i="164"/>
  <c r="Z171" i="164"/>
  <c r="Y171" i="164"/>
  <c r="T171" i="164"/>
  <c r="S171" i="164"/>
  <c r="N171" i="164"/>
  <c r="M171" i="164"/>
  <c r="G171" i="164"/>
  <c r="B171" i="164"/>
  <c r="AF170" i="164"/>
  <c r="AE170" i="164"/>
  <c r="Z170" i="164"/>
  <c r="Y170" i="164"/>
  <c r="T170" i="164"/>
  <c r="S170" i="164"/>
  <c r="N170" i="164"/>
  <c r="M170" i="164"/>
  <c r="H170" i="164"/>
  <c r="G170" i="164"/>
  <c r="B170" i="164"/>
  <c r="AF169" i="164"/>
  <c r="AD169" i="164"/>
  <c r="AB169" i="164" s="1"/>
  <c r="Z169" i="164"/>
  <c r="X169" i="164"/>
  <c r="V169" i="164" s="1"/>
  <c r="T169" i="164"/>
  <c r="R169" i="164"/>
  <c r="P169" i="164" s="1"/>
  <c r="N169" i="164"/>
  <c r="L169" i="164"/>
  <c r="J169" i="164" s="1"/>
  <c r="B169" i="164"/>
  <c r="AB168" i="164"/>
  <c r="V168" i="164"/>
  <c r="P168" i="164"/>
  <c r="J168" i="164"/>
  <c r="D168" i="164"/>
  <c r="AF167" i="164"/>
  <c r="AE167" i="164"/>
  <c r="Z167" i="164"/>
  <c r="Y167" i="164"/>
  <c r="T167" i="164"/>
  <c r="S167" i="164"/>
  <c r="N167" i="164"/>
  <c r="M167" i="164"/>
  <c r="G167" i="164"/>
  <c r="H167" i="164" s="1"/>
  <c r="B167" i="164"/>
  <c r="AF166" i="164"/>
  <c r="AE166" i="164"/>
  <c r="Z166" i="164"/>
  <c r="Y166" i="164"/>
  <c r="T166" i="164"/>
  <c r="S166" i="164"/>
  <c r="N166" i="164"/>
  <c r="M166" i="164"/>
  <c r="H166" i="164"/>
  <c r="G166" i="164"/>
  <c r="B166" i="164"/>
  <c r="AF165" i="164"/>
  <c r="AE165" i="164"/>
  <c r="Z165" i="164"/>
  <c r="Y165" i="164"/>
  <c r="T165" i="164"/>
  <c r="S165" i="164"/>
  <c r="N165" i="164"/>
  <c r="M165" i="164"/>
  <c r="G165" i="164"/>
  <c r="H165" i="164" s="1"/>
  <c r="B165" i="164"/>
  <c r="AF164" i="164"/>
  <c r="AE164" i="164"/>
  <c r="Z164" i="164"/>
  <c r="Y164" i="164"/>
  <c r="T164" i="164"/>
  <c r="S164" i="164"/>
  <c r="N164" i="164"/>
  <c r="M164" i="164"/>
  <c r="H164" i="164"/>
  <c r="G164" i="164"/>
  <c r="B164" i="164"/>
  <c r="AF163" i="164"/>
  <c r="AE163" i="164"/>
  <c r="Z163" i="164"/>
  <c r="Y163" i="164"/>
  <c r="T163" i="164"/>
  <c r="S163" i="164"/>
  <c r="N163" i="164"/>
  <c r="M163" i="164"/>
  <c r="G163" i="164"/>
  <c r="H163" i="164" s="1"/>
  <c r="B163" i="164"/>
  <c r="AF162" i="164"/>
  <c r="AE162" i="164"/>
  <c r="Z162" i="164"/>
  <c r="Y162" i="164"/>
  <c r="T162" i="164"/>
  <c r="S162" i="164"/>
  <c r="N162" i="164"/>
  <c r="M162" i="164"/>
  <c r="H162" i="164"/>
  <c r="G162" i="164"/>
  <c r="B162" i="164"/>
  <c r="AF161" i="164"/>
  <c r="AE161" i="164"/>
  <c r="Z161" i="164"/>
  <c r="Y161" i="164"/>
  <c r="T161" i="164"/>
  <c r="S161" i="164"/>
  <c r="N161" i="164"/>
  <c r="M161" i="164"/>
  <c r="G161" i="164"/>
  <c r="H161" i="164" s="1"/>
  <c r="B161" i="164"/>
  <c r="AF160" i="164"/>
  <c r="AE160" i="164"/>
  <c r="Z160" i="164"/>
  <c r="Y160" i="164"/>
  <c r="T160" i="164"/>
  <c r="S160" i="164"/>
  <c r="N160" i="164"/>
  <c r="M160" i="164"/>
  <c r="H160" i="164"/>
  <c r="G160" i="164"/>
  <c r="B160" i="164"/>
  <c r="AF159" i="164"/>
  <c r="AE159" i="164"/>
  <c r="Z159" i="164"/>
  <c r="Y159" i="164"/>
  <c r="T159" i="164"/>
  <c r="S159" i="164"/>
  <c r="N159" i="164"/>
  <c r="M159" i="164"/>
  <c r="G159" i="164"/>
  <c r="H159" i="164" s="1"/>
  <c r="B159" i="164"/>
  <c r="AF158" i="164"/>
  <c r="AE158" i="164"/>
  <c r="Z158" i="164"/>
  <c r="Y158" i="164"/>
  <c r="T158" i="164"/>
  <c r="S158" i="164"/>
  <c r="N158" i="164"/>
  <c r="M158" i="164"/>
  <c r="H158" i="164"/>
  <c r="G158" i="164"/>
  <c r="B158" i="164"/>
  <c r="AF157" i="164"/>
  <c r="AE157" i="164"/>
  <c r="Z157" i="164"/>
  <c r="Y157" i="164"/>
  <c r="T157" i="164"/>
  <c r="S157" i="164"/>
  <c r="N157" i="164"/>
  <c r="M157" i="164"/>
  <c r="G157" i="164"/>
  <c r="H157" i="164" s="1"/>
  <c r="B157" i="164"/>
  <c r="AF156" i="164"/>
  <c r="AE156" i="164"/>
  <c r="Z156" i="164"/>
  <c r="Y156" i="164"/>
  <c r="T156" i="164"/>
  <c r="S156" i="164"/>
  <c r="N156" i="164"/>
  <c r="M156" i="164"/>
  <c r="H156" i="164"/>
  <c r="G156" i="164"/>
  <c r="B156" i="164"/>
  <c r="AF155" i="164"/>
  <c r="AE155" i="164"/>
  <c r="Z155" i="164"/>
  <c r="Y155" i="164"/>
  <c r="T155" i="164"/>
  <c r="S155" i="164"/>
  <c r="N155" i="164"/>
  <c r="M155" i="164"/>
  <c r="G155" i="164"/>
  <c r="H155" i="164" s="1"/>
  <c r="B155" i="164"/>
  <c r="AF154" i="164"/>
  <c r="AE154" i="164"/>
  <c r="Z154" i="164"/>
  <c r="Y154" i="164"/>
  <c r="T154" i="164"/>
  <c r="S154" i="164"/>
  <c r="N154" i="164"/>
  <c r="M154" i="164"/>
  <c r="H154" i="164"/>
  <c r="G154" i="164"/>
  <c r="B154" i="164"/>
  <c r="AF153" i="164"/>
  <c r="AE153" i="164"/>
  <c r="Z153" i="164"/>
  <c r="Y153" i="164"/>
  <c r="T153" i="164"/>
  <c r="S153" i="164"/>
  <c r="N153" i="164"/>
  <c r="M153" i="164"/>
  <c r="G153" i="164"/>
  <c r="B153" i="164"/>
  <c r="AF152" i="164"/>
  <c r="AD152" i="164"/>
  <c r="AB152" i="164" s="1"/>
  <c r="Z152" i="164"/>
  <c r="X152" i="164"/>
  <c r="V152" i="164" s="1"/>
  <c r="T152" i="164"/>
  <c r="R152" i="164"/>
  <c r="P152" i="164" s="1"/>
  <c r="N152" i="164"/>
  <c r="L152" i="164"/>
  <c r="J152" i="164" s="1"/>
  <c r="B152" i="164"/>
  <c r="AB151" i="164"/>
  <c r="V151" i="164"/>
  <c r="P151" i="164"/>
  <c r="J151" i="164"/>
  <c r="D151" i="164"/>
  <c r="AF150" i="164"/>
  <c r="AE150" i="164"/>
  <c r="Z150" i="164"/>
  <c r="Y150" i="164"/>
  <c r="T150" i="164"/>
  <c r="S150" i="164"/>
  <c r="N150" i="164"/>
  <c r="M150" i="164"/>
  <c r="H150" i="164"/>
  <c r="G150" i="164"/>
  <c r="B150" i="164"/>
  <c r="AF149" i="164"/>
  <c r="AE149" i="164"/>
  <c r="Z149" i="164"/>
  <c r="Y149" i="164"/>
  <c r="T149" i="164"/>
  <c r="S149" i="164"/>
  <c r="N149" i="164"/>
  <c r="M149" i="164"/>
  <c r="H149" i="164"/>
  <c r="G149" i="164"/>
  <c r="B149" i="164"/>
  <c r="AF148" i="164"/>
  <c r="AE148" i="164"/>
  <c r="Z148" i="164"/>
  <c r="Y148" i="164"/>
  <c r="T148" i="164"/>
  <c r="S148" i="164"/>
  <c r="N148" i="164"/>
  <c r="M148" i="164"/>
  <c r="H148" i="164"/>
  <c r="G148" i="164"/>
  <c r="B148" i="164"/>
  <c r="AF147" i="164"/>
  <c r="AE147" i="164"/>
  <c r="Z147" i="164"/>
  <c r="Y147" i="164"/>
  <c r="T147" i="164"/>
  <c r="S147" i="164"/>
  <c r="N147" i="164"/>
  <c r="M147" i="164"/>
  <c r="H147" i="164"/>
  <c r="G147" i="164"/>
  <c r="B147" i="164"/>
  <c r="AF146" i="164"/>
  <c r="AE146" i="164"/>
  <c r="Z146" i="164"/>
  <c r="Y146" i="164"/>
  <c r="T146" i="164"/>
  <c r="S146" i="164"/>
  <c r="N146" i="164"/>
  <c r="M146" i="164"/>
  <c r="H146" i="164"/>
  <c r="G146" i="164"/>
  <c r="B146" i="164"/>
  <c r="AF145" i="164"/>
  <c r="AE145" i="164"/>
  <c r="Z145" i="164"/>
  <c r="Y145" i="164"/>
  <c r="T145" i="164"/>
  <c r="S145" i="164"/>
  <c r="N145" i="164"/>
  <c r="M145" i="164"/>
  <c r="H145" i="164"/>
  <c r="G145" i="164"/>
  <c r="B145" i="164"/>
  <c r="AF144" i="164"/>
  <c r="AE144" i="164"/>
  <c r="Z144" i="164"/>
  <c r="Y144" i="164"/>
  <c r="T144" i="164"/>
  <c r="S144" i="164"/>
  <c r="N144" i="164"/>
  <c r="M144" i="164"/>
  <c r="H144" i="164"/>
  <c r="G144" i="164"/>
  <c r="B144" i="164"/>
  <c r="AF143" i="164"/>
  <c r="AE143" i="164"/>
  <c r="Z143" i="164"/>
  <c r="Y143" i="164"/>
  <c r="T143" i="164"/>
  <c r="S143" i="164"/>
  <c r="N143" i="164"/>
  <c r="M143" i="164"/>
  <c r="H143" i="164"/>
  <c r="G143" i="164"/>
  <c r="B143" i="164"/>
  <c r="AF142" i="164"/>
  <c r="AE142" i="164"/>
  <c r="Z142" i="164"/>
  <c r="Y142" i="164"/>
  <c r="T142" i="164"/>
  <c r="S142" i="164"/>
  <c r="N142" i="164"/>
  <c r="M142" i="164"/>
  <c r="H142" i="164"/>
  <c r="G142" i="164"/>
  <c r="B142" i="164"/>
  <c r="AF141" i="164"/>
  <c r="AE141" i="164"/>
  <c r="Z141" i="164"/>
  <c r="Y141" i="164"/>
  <c r="T141" i="164"/>
  <c r="S141" i="164"/>
  <c r="N141" i="164"/>
  <c r="M141" i="164"/>
  <c r="H141" i="164"/>
  <c r="G141" i="164"/>
  <c r="B141" i="164"/>
  <c r="AF140" i="164"/>
  <c r="AE140" i="164"/>
  <c r="Z140" i="164"/>
  <c r="Y140" i="164"/>
  <c r="T140" i="164"/>
  <c r="S140" i="164"/>
  <c r="N140" i="164"/>
  <c r="M140" i="164"/>
  <c r="H140" i="164"/>
  <c r="G140" i="164"/>
  <c r="B140" i="164"/>
  <c r="AF139" i="164"/>
  <c r="AE139" i="164"/>
  <c r="Z139" i="164"/>
  <c r="Y139" i="164"/>
  <c r="T139" i="164"/>
  <c r="S139" i="164"/>
  <c r="N139" i="164"/>
  <c r="M139" i="164"/>
  <c r="H139" i="164"/>
  <c r="G139" i="164"/>
  <c r="B139" i="164"/>
  <c r="AF138" i="164"/>
  <c r="AE138" i="164"/>
  <c r="Z138" i="164"/>
  <c r="Y138" i="164"/>
  <c r="T138" i="164"/>
  <c r="S138" i="164"/>
  <c r="N138" i="164"/>
  <c r="M138" i="164"/>
  <c r="H138" i="164"/>
  <c r="G138" i="164"/>
  <c r="B138" i="164"/>
  <c r="AF137" i="164"/>
  <c r="AE137" i="164"/>
  <c r="Z137" i="164"/>
  <c r="Y137" i="164"/>
  <c r="T137" i="164"/>
  <c r="S137" i="164"/>
  <c r="N137" i="164"/>
  <c r="M137" i="164"/>
  <c r="H137" i="164"/>
  <c r="G137" i="164"/>
  <c r="B137" i="164"/>
  <c r="AF136" i="164"/>
  <c r="AE136" i="164"/>
  <c r="Z136" i="164"/>
  <c r="Y136" i="164"/>
  <c r="T136" i="164"/>
  <c r="S136" i="164"/>
  <c r="N136" i="164"/>
  <c r="M136" i="164"/>
  <c r="H136" i="164"/>
  <c r="G136" i="164"/>
  <c r="B136" i="164"/>
  <c r="AF135" i="164"/>
  <c r="AD135" i="164"/>
  <c r="AB135" i="164" s="1"/>
  <c r="Z135" i="164"/>
  <c r="X135" i="164"/>
  <c r="V135" i="164" s="1"/>
  <c r="T135" i="164"/>
  <c r="R135" i="164"/>
  <c r="P135" i="164" s="1"/>
  <c r="N135" i="164"/>
  <c r="L135" i="164"/>
  <c r="J135" i="164" s="1"/>
  <c r="B135" i="164"/>
  <c r="AB134" i="164"/>
  <c r="V134" i="164"/>
  <c r="P134" i="164"/>
  <c r="J134" i="164"/>
  <c r="D134" i="164"/>
  <c r="AF133" i="164"/>
  <c r="AE133" i="164"/>
  <c r="Z133" i="164"/>
  <c r="Y133" i="164"/>
  <c r="T133" i="164"/>
  <c r="S133" i="164"/>
  <c r="N133" i="164"/>
  <c r="M133" i="164"/>
  <c r="H133" i="164"/>
  <c r="G133" i="164"/>
  <c r="B133" i="164"/>
  <c r="AF132" i="164"/>
  <c r="AE132" i="164"/>
  <c r="Z132" i="164"/>
  <c r="Y132" i="164"/>
  <c r="T132" i="164"/>
  <c r="S132" i="164"/>
  <c r="N132" i="164"/>
  <c r="M132" i="164"/>
  <c r="H132" i="164"/>
  <c r="G132" i="164"/>
  <c r="B132" i="164"/>
  <c r="AF131" i="164"/>
  <c r="AE131" i="164"/>
  <c r="Z131" i="164"/>
  <c r="Y131" i="164"/>
  <c r="T131" i="164"/>
  <c r="S131" i="164"/>
  <c r="N131" i="164"/>
  <c r="M131" i="164"/>
  <c r="H131" i="164"/>
  <c r="G131" i="164"/>
  <c r="B131" i="164"/>
  <c r="AF130" i="164"/>
  <c r="AE130" i="164"/>
  <c r="Z130" i="164"/>
  <c r="Y130" i="164"/>
  <c r="T130" i="164"/>
  <c r="S130" i="164"/>
  <c r="N130" i="164"/>
  <c r="M130" i="164"/>
  <c r="H130" i="164"/>
  <c r="G130" i="164"/>
  <c r="B130" i="164"/>
  <c r="AF129" i="164"/>
  <c r="AE129" i="164"/>
  <c r="Z129" i="164"/>
  <c r="Y129" i="164"/>
  <c r="T129" i="164"/>
  <c r="S129" i="164"/>
  <c r="N129" i="164"/>
  <c r="M129" i="164"/>
  <c r="H129" i="164"/>
  <c r="G129" i="164"/>
  <c r="B129" i="164"/>
  <c r="AF128" i="164"/>
  <c r="AE128" i="164"/>
  <c r="Z128" i="164"/>
  <c r="Y128" i="164"/>
  <c r="T128" i="164"/>
  <c r="S128" i="164"/>
  <c r="N128" i="164"/>
  <c r="M128" i="164"/>
  <c r="H128" i="164"/>
  <c r="G128" i="164"/>
  <c r="B128" i="164"/>
  <c r="AF127" i="164"/>
  <c r="AE127" i="164"/>
  <c r="Z127" i="164"/>
  <c r="Y127" i="164"/>
  <c r="T127" i="164"/>
  <c r="S127" i="164"/>
  <c r="N127" i="164"/>
  <c r="M127" i="164"/>
  <c r="H127" i="164"/>
  <c r="G127" i="164"/>
  <c r="B127" i="164"/>
  <c r="AF126" i="164"/>
  <c r="AE126" i="164"/>
  <c r="Z126" i="164"/>
  <c r="Y126" i="164"/>
  <c r="T126" i="164"/>
  <c r="S126" i="164"/>
  <c r="N126" i="164"/>
  <c r="M126" i="164"/>
  <c r="H126" i="164"/>
  <c r="G126" i="164"/>
  <c r="B126" i="164"/>
  <c r="AF125" i="164"/>
  <c r="AE125" i="164"/>
  <c r="Z125" i="164"/>
  <c r="Y125" i="164"/>
  <c r="T125" i="164"/>
  <c r="S125" i="164"/>
  <c r="N125" i="164"/>
  <c r="M125" i="164"/>
  <c r="H125" i="164"/>
  <c r="G125" i="164"/>
  <c r="B125" i="164"/>
  <c r="AF124" i="164"/>
  <c r="AE124" i="164"/>
  <c r="Z124" i="164"/>
  <c r="Y124" i="164"/>
  <c r="T124" i="164"/>
  <c r="S124" i="164"/>
  <c r="N124" i="164"/>
  <c r="M124" i="164"/>
  <c r="H124" i="164"/>
  <c r="G124" i="164"/>
  <c r="B124" i="164"/>
  <c r="AF123" i="164"/>
  <c r="AE123" i="164"/>
  <c r="Z123" i="164"/>
  <c r="Y123" i="164"/>
  <c r="T123" i="164"/>
  <c r="S123" i="164"/>
  <c r="N123" i="164"/>
  <c r="M123" i="164"/>
  <c r="H123" i="164"/>
  <c r="G123" i="164"/>
  <c r="B123" i="164"/>
  <c r="AF122" i="164"/>
  <c r="AE122" i="164"/>
  <c r="Z122" i="164"/>
  <c r="Y122" i="164"/>
  <c r="T122" i="164"/>
  <c r="S122" i="164"/>
  <c r="N122" i="164"/>
  <c r="M122" i="164"/>
  <c r="H122" i="164"/>
  <c r="G122" i="164"/>
  <c r="B122" i="164"/>
  <c r="AF121" i="164"/>
  <c r="AE121" i="164"/>
  <c r="Z121" i="164"/>
  <c r="Y121" i="164"/>
  <c r="T121" i="164"/>
  <c r="S121" i="164"/>
  <c r="N121" i="164"/>
  <c r="M121" i="164"/>
  <c r="H121" i="164"/>
  <c r="G121" i="164"/>
  <c r="B121" i="164"/>
  <c r="AF120" i="164"/>
  <c r="AE120" i="164"/>
  <c r="Z120" i="164"/>
  <c r="Y120" i="164"/>
  <c r="T120" i="164"/>
  <c r="S120" i="164"/>
  <c r="N120" i="164"/>
  <c r="M120" i="164"/>
  <c r="H120" i="164"/>
  <c r="G120" i="164"/>
  <c r="B120" i="164"/>
  <c r="AF119" i="164"/>
  <c r="AD119" i="164"/>
  <c r="AB119" i="164" s="1"/>
  <c r="Z119" i="164"/>
  <c r="X119" i="164"/>
  <c r="V119" i="164" s="1"/>
  <c r="T119" i="164"/>
  <c r="R119" i="164"/>
  <c r="P119" i="164" s="1"/>
  <c r="N119" i="164"/>
  <c r="L119" i="164"/>
  <c r="J119" i="164" s="1"/>
  <c r="B119" i="164"/>
  <c r="AB118" i="164"/>
  <c r="V118" i="164"/>
  <c r="P118" i="164"/>
  <c r="J118" i="164"/>
  <c r="D118" i="164"/>
  <c r="AI118" i="164" s="1"/>
  <c r="AF117" i="164"/>
  <c r="AE117" i="164"/>
  <c r="Z117" i="164"/>
  <c r="Y117" i="164"/>
  <c r="T117" i="164"/>
  <c r="S117" i="164"/>
  <c r="N117" i="164"/>
  <c r="M117" i="164"/>
  <c r="H117" i="164"/>
  <c r="G117" i="164"/>
  <c r="B117" i="164"/>
  <c r="AF116" i="164"/>
  <c r="AE116" i="164"/>
  <c r="Z116" i="164"/>
  <c r="Y116" i="164"/>
  <c r="T116" i="164"/>
  <c r="S116" i="164"/>
  <c r="N116" i="164"/>
  <c r="M116" i="164"/>
  <c r="H116" i="164"/>
  <c r="G116" i="164"/>
  <c r="B116" i="164"/>
  <c r="AF115" i="164"/>
  <c r="AE115" i="164"/>
  <c r="Z115" i="164"/>
  <c r="Y115" i="164"/>
  <c r="T115" i="164"/>
  <c r="S115" i="164"/>
  <c r="N115" i="164"/>
  <c r="M115" i="164"/>
  <c r="G115" i="164"/>
  <c r="H115" i="164" s="1"/>
  <c r="B115" i="164"/>
  <c r="AF114" i="164"/>
  <c r="AE114" i="164"/>
  <c r="Z114" i="164"/>
  <c r="Y114" i="164"/>
  <c r="T114" i="164"/>
  <c r="S114" i="164"/>
  <c r="N114" i="164"/>
  <c r="M114" i="164"/>
  <c r="H114" i="164"/>
  <c r="G114" i="164"/>
  <c r="B114" i="164"/>
  <c r="AF113" i="164"/>
  <c r="AE113" i="164"/>
  <c r="Z113" i="164"/>
  <c r="Y113" i="164"/>
  <c r="T113" i="164"/>
  <c r="S113" i="164"/>
  <c r="N113" i="164"/>
  <c r="M113" i="164"/>
  <c r="G113" i="164"/>
  <c r="H113" i="164" s="1"/>
  <c r="B113" i="164"/>
  <c r="AF112" i="164"/>
  <c r="AE112" i="164"/>
  <c r="Z112" i="164"/>
  <c r="Y112" i="164"/>
  <c r="T112" i="164"/>
  <c r="S112" i="164"/>
  <c r="N112" i="164"/>
  <c r="M112" i="164"/>
  <c r="H112" i="164"/>
  <c r="G112" i="164"/>
  <c r="B112" i="164"/>
  <c r="AF111" i="164"/>
  <c r="AE111" i="164"/>
  <c r="Z111" i="164"/>
  <c r="Y111" i="164"/>
  <c r="T111" i="164"/>
  <c r="S111" i="164"/>
  <c r="N111" i="164"/>
  <c r="M111" i="164"/>
  <c r="G111" i="164"/>
  <c r="H111" i="164" s="1"/>
  <c r="B111" i="164"/>
  <c r="AF110" i="164"/>
  <c r="AE110" i="164"/>
  <c r="Z110" i="164"/>
  <c r="Y110" i="164"/>
  <c r="T110" i="164"/>
  <c r="S110" i="164"/>
  <c r="N110" i="164"/>
  <c r="M110" i="164"/>
  <c r="H110" i="164"/>
  <c r="G110" i="164"/>
  <c r="B110" i="164"/>
  <c r="AF109" i="164"/>
  <c r="AE109" i="164"/>
  <c r="Z109" i="164"/>
  <c r="Y109" i="164"/>
  <c r="T109" i="164"/>
  <c r="S109" i="164"/>
  <c r="N109" i="164"/>
  <c r="M109" i="164"/>
  <c r="G109" i="164"/>
  <c r="H109" i="164" s="1"/>
  <c r="B109" i="164"/>
  <c r="AF108" i="164"/>
  <c r="AE108" i="164"/>
  <c r="Z108" i="164"/>
  <c r="Y108" i="164"/>
  <c r="T108" i="164"/>
  <c r="S108" i="164"/>
  <c r="N108" i="164"/>
  <c r="M108" i="164"/>
  <c r="H108" i="164"/>
  <c r="G108" i="164"/>
  <c r="B108" i="164"/>
  <c r="AF107" i="164"/>
  <c r="AE107" i="164"/>
  <c r="Z107" i="164"/>
  <c r="Y107" i="164"/>
  <c r="T107" i="164"/>
  <c r="S107" i="164"/>
  <c r="N107" i="164"/>
  <c r="M107" i="164"/>
  <c r="G107" i="164"/>
  <c r="H107" i="164" s="1"/>
  <c r="B107" i="164"/>
  <c r="AF106" i="164"/>
  <c r="AE106" i="164"/>
  <c r="Z106" i="164"/>
  <c r="Y106" i="164"/>
  <c r="T106" i="164"/>
  <c r="S106" i="164"/>
  <c r="N106" i="164"/>
  <c r="M106" i="164"/>
  <c r="H106" i="164"/>
  <c r="G106" i="164"/>
  <c r="B106" i="164"/>
  <c r="AF105" i="164"/>
  <c r="AE105" i="164"/>
  <c r="Z105" i="164"/>
  <c r="Y105" i="164"/>
  <c r="T105" i="164"/>
  <c r="S105" i="164"/>
  <c r="N105" i="164"/>
  <c r="M105" i="164"/>
  <c r="G105" i="164"/>
  <c r="B105" i="164"/>
  <c r="AF104" i="164"/>
  <c r="AD104" i="164"/>
  <c r="AB104" i="164" s="1"/>
  <c r="Z104" i="164"/>
  <c r="X104" i="164"/>
  <c r="V104" i="164" s="1"/>
  <c r="T104" i="164"/>
  <c r="R104" i="164"/>
  <c r="P104" i="164" s="1"/>
  <c r="N104" i="164"/>
  <c r="L104" i="164"/>
  <c r="J104" i="164" s="1"/>
  <c r="B104" i="164"/>
  <c r="AB103" i="164"/>
  <c r="V103" i="164"/>
  <c r="P103" i="164"/>
  <c r="J103" i="164"/>
  <c r="D103" i="164"/>
  <c r="AF102" i="164"/>
  <c r="AE102" i="164"/>
  <c r="Z102" i="164"/>
  <c r="Y102" i="164"/>
  <c r="T102" i="164"/>
  <c r="S102" i="164"/>
  <c r="N102" i="164"/>
  <c r="M102" i="164"/>
  <c r="H102" i="164"/>
  <c r="G102" i="164"/>
  <c r="B102" i="164"/>
  <c r="AF101" i="164"/>
  <c r="AE101" i="164"/>
  <c r="Z101" i="164"/>
  <c r="Y101" i="164"/>
  <c r="T101" i="164"/>
  <c r="S101" i="164"/>
  <c r="N101" i="164"/>
  <c r="M101" i="164"/>
  <c r="G101" i="164"/>
  <c r="H101" i="164" s="1"/>
  <c r="B101" i="164"/>
  <c r="AF100" i="164"/>
  <c r="AE100" i="164"/>
  <c r="Z100" i="164"/>
  <c r="Y100" i="164"/>
  <c r="T100" i="164"/>
  <c r="S100" i="164"/>
  <c r="N100" i="164"/>
  <c r="M100" i="164"/>
  <c r="H100" i="164"/>
  <c r="G100" i="164"/>
  <c r="B100" i="164"/>
  <c r="AF99" i="164"/>
  <c r="AE99" i="164"/>
  <c r="Z99" i="164"/>
  <c r="Y99" i="164"/>
  <c r="T99" i="164"/>
  <c r="S99" i="164"/>
  <c r="N99" i="164"/>
  <c r="M99" i="164"/>
  <c r="G99" i="164"/>
  <c r="H99" i="164" s="1"/>
  <c r="B99" i="164"/>
  <c r="AF98" i="164"/>
  <c r="AE98" i="164"/>
  <c r="Z98" i="164"/>
  <c r="Y98" i="164"/>
  <c r="T98" i="164"/>
  <c r="S98" i="164"/>
  <c r="N98" i="164"/>
  <c r="M98" i="164"/>
  <c r="H98" i="164"/>
  <c r="G98" i="164"/>
  <c r="B98" i="164"/>
  <c r="AF97" i="164"/>
  <c r="AE97" i="164"/>
  <c r="Z97" i="164"/>
  <c r="Y97" i="164"/>
  <c r="T97" i="164"/>
  <c r="S97" i="164"/>
  <c r="N97" i="164"/>
  <c r="M97" i="164"/>
  <c r="G97" i="164"/>
  <c r="H97" i="164" s="1"/>
  <c r="B97" i="164"/>
  <c r="AF96" i="164"/>
  <c r="AE96" i="164"/>
  <c r="Z96" i="164"/>
  <c r="Y96" i="164"/>
  <c r="T96" i="164"/>
  <c r="S96" i="164"/>
  <c r="N96" i="164"/>
  <c r="M96" i="164"/>
  <c r="H96" i="164"/>
  <c r="G96" i="164"/>
  <c r="B96" i="164"/>
  <c r="AF95" i="164"/>
  <c r="AE95" i="164"/>
  <c r="Z95" i="164"/>
  <c r="Y95" i="164"/>
  <c r="T95" i="164"/>
  <c r="S95" i="164"/>
  <c r="N95" i="164"/>
  <c r="M95" i="164"/>
  <c r="G95" i="164"/>
  <c r="H95" i="164" s="1"/>
  <c r="B95" i="164"/>
  <c r="AF94" i="164"/>
  <c r="AE94" i="164"/>
  <c r="Z94" i="164"/>
  <c r="Y94" i="164"/>
  <c r="T94" i="164"/>
  <c r="S94" i="164"/>
  <c r="N94" i="164"/>
  <c r="M94" i="164"/>
  <c r="H94" i="164"/>
  <c r="G94" i="164"/>
  <c r="B94" i="164"/>
  <c r="AF93" i="164"/>
  <c r="AE93" i="164"/>
  <c r="Z93" i="164"/>
  <c r="Y93" i="164"/>
  <c r="T93" i="164"/>
  <c r="S93" i="164"/>
  <c r="N93" i="164"/>
  <c r="M93" i="164"/>
  <c r="G93" i="164"/>
  <c r="H93" i="164" s="1"/>
  <c r="B93" i="164"/>
  <c r="AF92" i="164"/>
  <c r="AE92" i="164"/>
  <c r="Z92" i="164"/>
  <c r="Y92" i="164"/>
  <c r="T92" i="164"/>
  <c r="S92" i="164"/>
  <c r="N92" i="164"/>
  <c r="M92" i="164"/>
  <c r="H92" i="164"/>
  <c r="G92" i="164"/>
  <c r="B92" i="164"/>
  <c r="AF91" i="164"/>
  <c r="AE91" i="164"/>
  <c r="Z91" i="164"/>
  <c r="Y91" i="164"/>
  <c r="T91" i="164"/>
  <c r="S91" i="164"/>
  <c r="N91" i="164"/>
  <c r="M91" i="164"/>
  <c r="G91" i="164"/>
  <c r="H91" i="164" s="1"/>
  <c r="B91" i="164"/>
  <c r="AF90" i="164"/>
  <c r="AE90" i="164"/>
  <c r="Z90" i="164"/>
  <c r="Y90" i="164"/>
  <c r="T90" i="164"/>
  <c r="S90" i="164"/>
  <c r="N90" i="164"/>
  <c r="M90" i="164"/>
  <c r="H90" i="164"/>
  <c r="G90" i="164"/>
  <c r="B90" i="164"/>
  <c r="AF89" i="164"/>
  <c r="AE89" i="164"/>
  <c r="Z89" i="164"/>
  <c r="Y89" i="164"/>
  <c r="T89" i="164"/>
  <c r="S89" i="164"/>
  <c r="N89" i="164"/>
  <c r="M89" i="164"/>
  <c r="G89" i="164"/>
  <c r="H89" i="164" s="1"/>
  <c r="B89" i="164"/>
  <c r="AF88" i="164"/>
  <c r="AE88" i="164"/>
  <c r="Z88" i="164"/>
  <c r="Y88" i="164"/>
  <c r="T88" i="164"/>
  <c r="S88" i="164"/>
  <c r="N88" i="164"/>
  <c r="M88" i="164"/>
  <c r="H88" i="164"/>
  <c r="G88" i="164"/>
  <c r="B88" i="164"/>
  <c r="AF87" i="164"/>
  <c r="AD87" i="164"/>
  <c r="AB87" i="164" s="1"/>
  <c r="Z87" i="164"/>
  <c r="X87" i="164"/>
  <c r="V87" i="164" s="1"/>
  <c r="T87" i="164"/>
  <c r="R87" i="164"/>
  <c r="P87" i="164" s="1"/>
  <c r="N87" i="164"/>
  <c r="L87" i="164"/>
  <c r="J87" i="164" s="1"/>
  <c r="B87" i="164"/>
  <c r="AB86" i="164"/>
  <c r="V86" i="164"/>
  <c r="P86" i="164"/>
  <c r="J86" i="164"/>
  <c r="D86" i="164"/>
  <c r="AF85" i="164"/>
  <c r="AE85" i="164"/>
  <c r="Z85" i="164"/>
  <c r="Y85" i="164"/>
  <c r="T85" i="164"/>
  <c r="S85" i="164"/>
  <c r="N85" i="164"/>
  <c r="M85" i="164"/>
  <c r="G85" i="164"/>
  <c r="H85" i="164" s="1"/>
  <c r="B85" i="164"/>
  <c r="AF84" i="164"/>
  <c r="AE84" i="164"/>
  <c r="Z84" i="164"/>
  <c r="Y84" i="164"/>
  <c r="T84" i="164"/>
  <c r="S84" i="164"/>
  <c r="N84" i="164"/>
  <c r="M84" i="164"/>
  <c r="H84" i="164"/>
  <c r="G84" i="164"/>
  <c r="B84" i="164"/>
  <c r="AF83" i="164"/>
  <c r="AE83" i="164"/>
  <c r="Z83" i="164"/>
  <c r="Y83" i="164"/>
  <c r="T83" i="164"/>
  <c r="S83" i="164"/>
  <c r="N83" i="164"/>
  <c r="M83" i="164"/>
  <c r="G83" i="164"/>
  <c r="H83" i="164" s="1"/>
  <c r="B83" i="164"/>
  <c r="AF82" i="164"/>
  <c r="AE82" i="164"/>
  <c r="Z82" i="164"/>
  <c r="Y82" i="164"/>
  <c r="T82" i="164"/>
  <c r="S82" i="164"/>
  <c r="N82" i="164"/>
  <c r="M82" i="164"/>
  <c r="H82" i="164"/>
  <c r="G82" i="164"/>
  <c r="B82" i="164"/>
  <c r="AF81" i="164"/>
  <c r="AE81" i="164"/>
  <c r="Z81" i="164"/>
  <c r="Y81" i="164"/>
  <c r="T81" i="164"/>
  <c r="S81" i="164"/>
  <c r="N81" i="164"/>
  <c r="M81" i="164"/>
  <c r="G81" i="164"/>
  <c r="H81" i="164" s="1"/>
  <c r="B81" i="164"/>
  <c r="AF80" i="164"/>
  <c r="AE80" i="164"/>
  <c r="Z80" i="164"/>
  <c r="Y80" i="164"/>
  <c r="T80" i="164"/>
  <c r="S80" i="164"/>
  <c r="N80" i="164"/>
  <c r="M80" i="164"/>
  <c r="H80" i="164"/>
  <c r="G80" i="164"/>
  <c r="B80" i="164"/>
  <c r="AF79" i="164"/>
  <c r="AE79" i="164"/>
  <c r="Z79" i="164"/>
  <c r="Y79" i="164"/>
  <c r="T79" i="164"/>
  <c r="S79" i="164"/>
  <c r="N79" i="164"/>
  <c r="M79" i="164"/>
  <c r="G79" i="164"/>
  <c r="H79" i="164" s="1"/>
  <c r="B79" i="164"/>
  <c r="AF78" i="164"/>
  <c r="AE78" i="164"/>
  <c r="Z78" i="164"/>
  <c r="Y78" i="164"/>
  <c r="T78" i="164"/>
  <c r="S78" i="164"/>
  <c r="N78" i="164"/>
  <c r="M78" i="164"/>
  <c r="H78" i="164"/>
  <c r="G78" i="164"/>
  <c r="B78" i="164"/>
  <c r="AF77" i="164"/>
  <c r="AE77" i="164"/>
  <c r="Z77" i="164"/>
  <c r="Y77" i="164"/>
  <c r="T77" i="164"/>
  <c r="S77" i="164"/>
  <c r="N77" i="164"/>
  <c r="M77" i="164"/>
  <c r="G77" i="164"/>
  <c r="H77" i="164" s="1"/>
  <c r="B77" i="164"/>
  <c r="AF76" i="164"/>
  <c r="AE76" i="164"/>
  <c r="Z76" i="164"/>
  <c r="Y76" i="164"/>
  <c r="T76" i="164"/>
  <c r="S76" i="164"/>
  <c r="N76" i="164"/>
  <c r="M76" i="164"/>
  <c r="H76" i="164"/>
  <c r="G76" i="164"/>
  <c r="B76" i="164"/>
  <c r="AF75" i="164"/>
  <c r="AE75" i="164"/>
  <c r="Z75" i="164"/>
  <c r="Y75" i="164"/>
  <c r="T75" i="164"/>
  <c r="S75" i="164"/>
  <c r="N75" i="164"/>
  <c r="M75" i="164"/>
  <c r="G75" i="164"/>
  <c r="H75" i="164" s="1"/>
  <c r="B75" i="164"/>
  <c r="AF74" i="164"/>
  <c r="AE74" i="164"/>
  <c r="Z74" i="164"/>
  <c r="Y74" i="164"/>
  <c r="T74" i="164"/>
  <c r="S74" i="164"/>
  <c r="N74" i="164"/>
  <c r="M74" i="164"/>
  <c r="H74" i="164"/>
  <c r="G74" i="164"/>
  <c r="B74" i="164"/>
  <c r="AF73" i="164"/>
  <c r="AE73" i="164"/>
  <c r="Z73" i="164"/>
  <c r="Y73" i="164"/>
  <c r="T73" i="164"/>
  <c r="S73" i="164"/>
  <c r="N73" i="164"/>
  <c r="M73" i="164"/>
  <c r="G73" i="164"/>
  <c r="H73" i="164" s="1"/>
  <c r="B73" i="164"/>
  <c r="AF72" i="164"/>
  <c r="AE72" i="164"/>
  <c r="Z72" i="164"/>
  <c r="Y72" i="164"/>
  <c r="T72" i="164"/>
  <c r="S72" i="164"/>
  <c r="N72" i="164"/>
  <c r="M72" i="164"/>
  <c r="H72" i="164"/>
  <c r="G72" i="164"/>
  <c r="B72" i="164"/>
  <c r="AF71" i="164"/>
  <c r="AD71" i="164"/>
  <c r="AB71" i="164" s="1"/>
  <c r="Z71" i="164"/>
  <c r="X71" i="164"/>
  <c r="V71" i="164" s="1"/>
  <c r="T71" i="164"/>
  <c r="R71" i="164"/>
  <c r="P71" i="164" s="1"/>
  <c r="N71" i="164"/>
  <c r="L71" i="164"/>
  <c r="J71" i="164" s="1"/>
  <c r="B71" i="164"/>
  <c r="AB70" i="164"/>
  <c r="V70" i="164"/>
  <c r="P70" i="164"/>
  <c r="J70" i="164"/>
  <c r="D70" i="164"/>
  <c r="AF69" i="164"/>
  <c r="AE69" i="164"/>
  <c r="Z69" i="164"/>
  <c r="Y69" i="164"/>
  <c r="T69" i="164"/>
  <c r="S69" i="164"/>
  <c r="N69" i="164"/>
  <c r="M69" i="164"/>
  <c r="G69" i="164"/>
  <c r="H69" i="164" s="1"/>
  <c r="B69" i="164"/>
  <c r="AF68" i="164"/>
  <c r="AE68" i="164"/>
  <c r="Z68" i="164"/>
  <c r="Y68" i="164"/>
  <c r="T68" i="164"/>
  <c r="S68" i="164"/>
  <c r="N68" i="164"/>
  <c r="M68" i="164"/>
  <c r="H68" i="164"/>
  <c r="G68" i="164"/>
  <c r="B68" i="164"/>
  <c r="AF67" i="164"/>
  <c r="AE67" i="164"/>
  <c r="Z67" i="164"/>
  <c r="Y67" i="164"/>
  <c r="T67" i="164"/>
  <c r="S67" i="164"/>
  <c r="N67" i="164"/>
  <c r="M67" i="164"/>
  <c r="G67" i="164"/>
  <c r="H67" i="164" s="1"/>
  <c r="B67" i="164"/>
  <c r="AF66" i="164"/>
  <c r="AE66" i="164"/>
  <c r="Z66" i="164"/>
  <c r="Y66" i="164"/>
  <c r="T66" i="164"/>
  <c r="S66" i="164"/>
  <c r="N66" i="164"/>
  <c r="M66" i="164"/>
  <c r="H66" i="164"/>
  <c r="G66" i="164"/>
  <c r="B66" i="164"/>
  <c r="AF65" i="164"/>
  <c r="AE65" i="164"/>
  <c r="Z65" i="164"/>
  <c r="Y65" i="164"/>
  <c r="T65" i="164"/>
  <c r="S65" i="164"/>
  <c r="N65" i="164"/>
  <c r="M65" i="164"/>
  <c r="G65" i="164"/>
  <c r="H65" i="164" s="1"/>
  <c r="B65" i="164"/>
  <c r="AF64" i="164"/>
  <c r="AE64" i="164"/>
  <c r="Z64" i="164"/>
  <c r="Y64" i="164"/>
  <c r="T64" i="164"/>
  <c r="S64" i="164"/>
  <c r="N64" i="164"/>
  <c r="M64" i="164"/>
  <c r="H64" i="164"/>
  <c r="G64" i="164"/>
  <c r="B64" i="164"/>
  <c r="AF63" i="164"/>
  <c r="AE63" i="164"/>
  <c r="Z63" i="164"/>
  <c r="Y63" i="164"/>
  <c r="T63" i="164"/>
  <c r="S63" i="164"/>
  <c r="N63" i="164"/>
  <c r="M63" i="164"/>
  <c r="G63" i="164"/>
  <c r="H63" i="164" s="1"/>
  <c r="B63" i="164"/>
  <c r="AF62" i="164"/>
  <c r="AE62" i="164"/>
  <c r="Z62" i="164"/>
  <c r="Y62" i="164"/>
  <c r="T62" i="164"/>
  <c r="S62" i="164"/>
  <c r="N62" i="164"/>
  <c r="M62" i="164"/>
  <c r="H62" i="164"/>
  <c r="G62" i="164"/>
  <c r="B62" i="164"/>
  <c r="AF61" i="164"/>
  <c r="AE61" i="164"/>
  <c r="Z61" i="164"/>
  <c r="Y61" i="164"/>
  <c r="T61" i="164"/>
  <c r="S61" i="164"/>
  <c r="N61" i="164"/>
  <c r="M61" i="164"/>
  <c r="G61" i="164"/>
  <c r="H61" i="164" s="1"/>
  <c r="B61" i="164"/>
  <c r="AF60" i="164"/>
  <c r="AE60" i="164"/>
  <c r="Z60" i="164"/>
  <c r="Y60" i="164"/>
  <c r="T60" i="164"/>
  <c r="S60" i="164"/>
  <c r="N60" i="164"/>
  <c r="M60" i="164"/>
  <c r="H60" i="164"/>
  <c r="G60" i="164"/>
  <c r="B60" i="164"/>
  <c r="AF59" i="164"/>
  <c r="AE59" i="164"/>
  <c r="Z59" i="164"/>
  <c r="Y59" i="164"/>
  <c r="T59" i="164"/>
  <c r="S59" i="164"/>
  <c r="N59" i="164"/>
  <c r="M59" i="164"/>
  <c r="G59" i="164"/>
  <c r="H59" i="164" s="1"/>
  <c r="B59" i="164"/>
  <c r="AF58" i="164"/>
  <c r="AE58" i="164"/>
  <c r="Z58" i="164"/>
  <c r="Y58" i="164"/>
  <c r="T58" i="164"/>
  <c r="S58" i="164"/>
  <c r="N58" i="164"/>
  <c r="M58" i="164"/>
  <c r="H58" i="164"/>
  <c r="G58" i="164"/>
  <c r="B58" i="164"/>
  <c r="AF57" i="164"/>
  <c r="AE57" i="164"/>
  <c r="Z57" i="164"/>
  <c r="Y57" i="164"/>
  <c r="T57" i="164"/>
  <c r="S57" i="164"/>
  <c r="N57" i="164"/>
  <c r="M57" i="164"/>
  <c r="G57" i="164"/>
  <c r="H57" i="164" s="1"/>
  <c r="B57" i="164"/>
  <c r="AF56" i="164"/>
  <c r="AE56" i="164"/>
  <c r="Z56" i="164"/>
  <c r="Y56" i="164"/>
  <c r="T56" i="164"/>
  <c r="S56" i="164"/>
  <c r="N56" i="164"/>
  <c r="M56" i="164"/>
  <c r="H56" i="164"/>
  <c r="G56" i="164"/>
  <c r="B56" i="164"/>
  <c r="AF55" i="164"/>
  <c r="AD55" i="164"/>
  <c r="AB55" i="164" s="1"/>
  <c r="Z55" i="164"/>
  <c r="X55" i="164"/>
  <c r="V55" i="164" s="1"/>
  <c r="T55" i="164"/>
  <c r="R55" i="164"/>
  <c r="P55" i="164" s="1"/>
  <c r="N55" i="164"/>
  <c r="L55" i="164"/>
  <c r="J55" i="164" s="1"/>
  <c r="B55" i="164"/>
  <c r="AB54" i="164"/>
  <c r="V54" i="164"/>
  <c r="P54" i="164"/>
  <c r="J54" i="164"/>
  <c r="D54" i="164"/>
  <c r="AF53" i="164"/>
  <c r="AE53" i="164"/>
  <c r="Z53" i="164"/>
  <c r="Y53" i="164"/>
  <c r="T53" i="164"/>
  <c r="S53" i="164"/>
  <c r="N53" i="164"/>
  <c r="M53" i="164"/>
  <c r="G53" i="164"/>
  <c r="H53" i="164" s="1"/>
  <c r="B53" i="164"/>
  <c r="AF52" i="164"/>
  <c r="AE52" i="164"/>
  <c r="Z52" i="164"/>
  <c r="Y52" i="164"/>
  <c r="T52" i="164"/>
  <c r="S52" i="164"/>
  <c r="N52" i="164"/>
  <c r="M52" i="164"/>
  <c r="H52" i="164"/>
  <c r="G52" i="164"/>
  <c r="B52" i="164"/>
  <c r="AF51" i="164"/>
  <c r="AE51" i="164"/>
  <c r="Z51" i="164"/>
  <c r="Y51" i="164"/>
  <c r="T51" i="164"/>
  <c r="S51" i="164"/>
  <c r="N51" i="164"/>
  <c r="M51" i="164"/>
  <c r="G51" i="164"/>
  <c r="H51" i="164" s="1"/>
  <c r="B51" i="164"/>
  <c r="AF50" i="164"/>
  <c r="AE50" i="164"/>
  <c r="Z50" i="164"/>
  <c r="Y50" i="164"/>
  <c r="T50" i="164"/>
  <c r="S50" i="164"/>
  <c r="N50" i="164"/>
  <c r="M50" i="164"/>
  <c r="H50" i="164"/>
  <c r="G50" i="164"/>
  <c r="B50" i="164"/>
  <c r="AF49" i="164"/>
  <c r="AE49" i="164"/>
  <c r="Z49" i="164"/>
  <c r="Y49" i="164"/>
  <c r="T49" i="164"/>
  <c r="S49" i="164"/>
  <c r="N49" i="164"/>
  <c r="M49" i="164"/>
  <c r="G49" i="164"/>
  <c r="H49" i="164" s="1"/>
  <c r="B49" i="164"/>
  <c r="AF48" i="164"/>
  <c r="AE48" i="164"/>
  <c r="Z48" i="164"/>
  <c r="Y48" i="164"/>
  <c r="T48" i="164"/>
  <c r="S48" i="164"/>
  <c r="N48" i="164"/>
  <c r="M48" i="164"/>
  <c r="H48" i="164"/>
  <c r="G48" i="164"/>
  <c r="B48" i="164"/>
  <c r="AF47" i="164"/>
  <c r="AE47" i="164"/>
  <c r="Z47" i="164"/>
  <c r="Y47" i="164"/>
  <c r="T47" i="164"/>
  <c r="S47" i="164"/>
  <c r="N47" i="164"/>
  <c r="M47" i="164"/>
  <c r="G47" i="164"/>
  <c r="H47" i="164" s="1"/>
  <c r="B47" i="164"/>
  <c r="AF46" i="164"/>
  <c r="AE46" i="164"/>
  <c r="Z46" i="164"/>
  <c r="Y46" i="164"/>
  <c r="T46" i="164"/>
  <c r="S46" i="164"/>
  <c r="N46" i="164"/>
  <c r="M46" i="164"/>
  <c r="H46" i="164"/>
  <c r="G46" i="164"/>
  <c r="B46" i="164"/>
  <c r="AF45" i="164"/>
  <c r="AE45" i="164"/>
  <c r="Z45" i="164"/>
  <c r="Y45" i="164"/>
  <c r="T45" i="164"/>
  <c r="S45" i="164"/>
  <c r="N45" i="164"/>
  <c r="M45" i="164"/>
  <c r="G45" i="164"/>
  <c r="H45" i="164" s="1"/>
  <c r="B45" i="164"/>
  <c r="AF44" i="164"/>
  <c r="AE44" i="164"/>
  <c r="Z44" i="164"/>
  <c r="Y44" i="164"/>
  <c r="T44" i="164"/>
  <c r="S44" i="164"/>
  <c r="N44" i="164"/>
  <c r="M44" i="164"/>
  <c r="H44" i="164"/>
  <c r="G44" i="164"/>
  <c r="B44" i="164"/>
  <c r="AF43" i="164"/>
  <c r="AE43" i="164"/>
  <c r="Z43" i="164"/>
  <c r="Y43" i="164"/>
  <c r="T43" i="164"/>
  <c r="S43" i="164"/>
  <c r="N43" i="164"/>
  <c r="M43" i="164"/>
  <c r="G43" i="164"/>
  <c r="H43" i="164" s="1"/>
  <c r="B43" i="164"/>
  <c r="AF42" i="164"/>
  <c r="AE42" i="164"/>
  <c r="Z42" i="164"/>
  <c r="Y42" i="164"/>
  <c r="T42" i="164"/>
  <c r="S42" i="164"/>
  <c r="N42" i="164"/>
  <c r="M42" i="164"/>
  <c r="H42" i="164"/>
  <c r="G42" i="164"/>
  <c r="B42" i="164"/>
  <c r="AF41" i="164"/>
  <c r="AE41" i="164"/>
  <c r="Z41" i="164"/>
  <c r="Y41" i="164"/>
  <c r="T41" i="164"/>
  <c r="S41" i="164"/>
  <c r="N41" i="164"/>
  <c r="M41" i="164"/>
  <c r="G41" i="164"/>
  <c r="H41" i="164" s="1"/>
  <c r="B41" i="164"/>
  <c r="AF40" i="164"/>
  <c r="AE40" i="164"/>
  <c r="Z40" i="164"/>
  <c r="Y40" i="164"/>
  <c r="T40" i="164"/>
  <c r="S40" i="164"/>
  <c r="N40" i="164"/>
  <c r="M40" i="164"/>
  <c r="H40" i="164"/>
  <c r="G40" i="164"/>
  <c r="B40" i="164"/>
  <c r="AF39" i="164"/>
  <c r="AE39" i="164"/>
  <c r="Z39" i="164"/>
  <c r="Y39" i="164"/>
  <c r="T39" i="164"/>
  <c r="S39" i="164"/>
  <c r="N39" i="164"/>
  <c r="M39" i="164"/>
  <c r="G39" i="164"/>
  <c r="B39" i="164"/>
  <c r="AF38" i="164"/>
  <c r="AD38" i="164"/>
  <c r="AB38" i="164" s="1"/>
  <c r="Z38" i="164"/>
  <c r="X38" i="164"/>
  <c r="V38" i="164" s="1"/>
  <c r="T38" i="164"/>
  <c r="R38" i="164"/>
  <c r="P38" i="164" s="1"/>
  <c r="N38" i="164"/>
  <c r="L38" i="164"/>
  <c r="J38" i="164" s="1"/>
  <c r="B38" i="164"/>
  <c r="AB37" i="164"/>
  <c r="V37" i="164"/>
  <c r="P37" i="164"/>
  <c r="J37" i="164"/>
  <c r="D37" i="164"/>
  <c r="AF36" i="164"/>
  <c r="AE36" i="164"/>
  <c r="Z36" i="164"/>
  <c r="Y36" i="164"/>
  <c r="T36" i="164"/>
  <c r="S36" i="164"/>
  <c r="N36" i="164"/>
  <c r="M36" i="164"/>
  <c r="H36" i="164"/>
  <c r="G36" i="164"/>
  <c r="B36" i="164"/>
  <c r="AF35" i="164"/>
  <c r="AE35" i="164"/>
  <c r="Z35" i="164"/>
  <c r="Y35" i="164"/>
  <c r="T35" i="164"/>
  <c r="S35" i="164"/>
  <c r="N35" i="164"/>
  <c r="M35" i="164"/>
  <c r="G35" i="164"/>
  <c r="H35" i="164" s="1"/>
  <c r="B35" i="164"/>
  <c r="AF34" i="164"/>
  <c r="AE34" i="164"/>
  <c r="Z34" i="164"/>
  <c r="Y34" i="164"/>
  <c r="T34" i="164"/>
  <c r="S34" i="164"/>
  <c r="N34" i="164"/>
  <c r="M34" i="164"/>
  <c r="H34" i="164"/>
  <c r="G34" i="164"/>
  <c r="B34" i="164"/>
  <c r="AF33" i="164"/>
  <c r="AE33" i="164"/>
  <c r="Z33" i="164"/>
  <c r="Y33" i="164"/>
  <c r="T33" i="164"/>
  <c r="S33" i="164"/>
  <c r="N33" i="164"/>
  <c r="M33" i="164"/>
  <c r="G33" i="164"/>
  <c r="H33" i="164" s="1"/>
  <c r="B33" i="164"/>
  <c r="AF32" i="164"/>
  <c r="AE32" i="164"/>
  <c r="Z32" i="164"/>
  <c r="Y32" i="164"/>
  <c r="T32" i="164"/>
  <c r="S32" i="164"/>
  <c r="N32" i="164"/>
  <c r="M32" i="164"/>
  <c r="H32" i="164"/>
  <c r="G32" i="164"/>
  <c r="B32" i="164"/>
  <c r="AF31" i="164"/>
  <c r="AE31" i="164"/>
  <c r="Z31" i="164"/>
  <c r="Y31" i="164"/>
  <c r="T31" i="164"/>
  <c r="S31" i="164"/>
  <c r="N31" i="164"/>
  <c r="M31" i="164"/>
  <c r="G31" i="164"/>
  <c r="H31" i="164" s="1"/>
  <c r="B31" i="164"/>
  <c r="AF30" i="164"/>
  <c r="AE30" i="164"/>
  <c r="Z30" i="164"/>
  <c r="Y30" i="164"/>
  <c r="T30" i="164"/>
  <c r="S30" i="164"/>
  <c r="N30" i="164"/>
  <c r="M30" i="164"/>
  <c r="H30" i="164"/>
  <c r="G30" i="164"/>
  <c r="B30" i="164"/>
  <c r="AF29" i="164"/>
  <c r="AE29" i="164"/>
  <c r="Z29" i="164"/>
  <c r="Y29" i="164"/>
  <c r="T29" i="164"/>
  <c r="S29" i="164"/>
  <c r="N29" i="164"/>
  <c r="M29" i="164"/>
  <c r="G29" i="164"/>
  <c r="H29" i="164" s="1"/>
  <c r="B29" i="164"/>
  <c r="AF28" i="164"/>
  <c r="AE28" i="164"/>
  <c r="Z28" i="164"/>
  <c r="Y28" i="164"/>
  <c r="T28" i="164"/>
  <c r="S28" i="164"/>
  <c r="N28" i="164"/>
  <c r="M28" i="164"/>
  <c r="H28" i="164"/>
  <c r="G28" i="164"/>
  <c r="B28" i="164"/>
  <c r="AF27" i="164"/>
  <c r="AE27" i="164"/>
  <c r="Z27" i="164"/>
  <c r="Y27" i="164"/>
  <c r="T27" i="164"/>
  <c r="S27" i="164"/>
  <c r="N27" i="164"/>
  <c r="M27" i="164"/>
  <c r="G27" i="164"/>
  <c r="H27" i="164" s="1"/>
  <c r="B27" i="164"/>
  <c r="AF26" i="164"/>
  <c r="AE26" i="164"/>
  <c r="Z26" i="164"/>
  <c r="Y26" i="164"/>
  <c r="T26" i="164"/>
  <c r="S26" i="164"/>
  <c r="N26" i="164"/>
  <c r="M26" i="164"/>
  <c r="H26" i="164"/>
  <c r="G26" i="164"/>
  <c r="B26" i="164"/>
  <c r="AF25" i="164"/>
  <c r="AE25" i="164"/>
  <c r="Z25" i="164"/>
  <c r="Y25" i="164"/>
  <c r="T25" i="164"/>
  <c r="S25" i="164"/>
  <c r="N25" i="164"/>
  <c r="M25" i="164"/>
  <c r="G25" i="164"/>
  <c r="H25" i="164" s="1"/>
  <c r="B25" i="164"/>
  <c r="AF24" i="164"/>
  <c r="AE24" i="164"/>
  <c r="Z24" i="164"/>
  <c r="Y24" i="164"/>
  <c r="T24" i="164"/>
  <c r="S24" i="164"/>
  <c r="N24" i="164"/>
  <c r="M24" i="164"/>
  <c r="H24" i="164"/>
  <c r="G24" i="164"/>
  <c r="B24" i="164"/>
  <c r="AF23" i="164"/>
  <c r="AE23" i="164"/>
  <c r="Z23" i="164"/>
  <c r="Y23" i="164"/>
  <c r="T23" i="164"/>
  <c r="S23" i="164"/>
  <c r="N23" i="164"/>
  <c r="M23" i="164"/>
  <c r="G23" i="164"/>
  <c r="H23" i="164" s="1"/>
  <c r="B23" i="164"/>
  <c r="AF22" i="164"/>
  <c r="AE22" i="164"/>
  <c r="Z22" i="164"/>
  <c r="Y22" i="164"/>
  <c r="T22" i="164"/>
  <c r="S22" i="164"/>
  <c r="N22" i="164"/>
  <c r="M22" i="164"/>
  <c r="H22" i="164"/>
  <c r="G22" i="164"/>
  <c r="B22" i="164"/>
  <c r="AF21" i="164"/>
  <c r="AD21" i="164"/>
  <c r="AB21" i="164" s="1"/>
  <c r="Z21" i="164"/>
  <c r="X21" i="164"/>
  <c r="V21" i="164" s="1"/>
  <c r="T21" i="164"/>
  <c r="R21" i="164"/>
  <c r="P21" i="164" s="1"/>
  <c r="N21" i="164"/>
  <c r="L21" i="164"/>
  <c r="J21" i="164" s="1"/>
  <c r="B21" i="164"/>
  <c r="B9" i="164"/>
  <c r="G197" i="164" s="1"/>
  <c r="B197" i="163"/>
  <c r="AD187" i="163"/>
  <c r="BV31" i="4" s="1"/>
  <c r="X187" i="163"/>
  <c r="BU31" i="4" s="1"/>
  <c r="R187" i="163"/>
  <c r="BT31" i="4" s="1"/>
  <c r="L187" i="163"/>
  <c r="BS31" i="4" s="1"/>
  <c r="AF184" i="163"/>
  <c r="AE184" i="163"/>
  <c r="Z184" i="163"/>
  <c r="Y184" i="163"/>
  <c r="T184" i="163"/>
  <c r="S184" i="163"/>
  <c r="N184" i="163"/>
  <c r="M184" i="163"/>
  <c r="H184" i="163"/>
  <c r="G184" i="163"/>
  <c r="B184" i="163"/>
  <c r="AF183" i="163"/>
  <c r="AE183" i="163"/>
  <c r="Z183" i="163"/>
  <c r="Y183" i="163"/>
  <c r="T183" i="163"/>
  <c r="S183" i="163"/>
  <c r="N183" i="163"/>
  <c r="M183" i="163"/>
  <c r="G183" i="163"/>
  <c r="H183" i="163" s="1"/>
  <c r="B183" i="163"/>
  <c r="AF182" i="163"/>
  <c r="AE182" i="163"/>
  <c r="Z182" i="163"/>
  <c r="Y182" i="163"/>
  <c r="T182" i="163"/>
  <c r="S182" i="163"/>
  <c r="N182" i="163"/>
  <c r="M182" i="163"/>
  <c r="H182" i="163"/>
  <c r="G182" i="163"/>
  <c r="B182" i="163"/>
  <c r="AF181" i="163"/>
  <c r="AE181" i="163"/>
  <c r="Z181" i="163"/>
  <c r="Y181" i="163"/>
  <c r="T181" i="163"/>
  <c r="S181" i="163"/>
  <c r="N181" i="163"/>
  <c r="M181" i="163"/>
  <c r="G181" i="163"/>
  <c r="H181" i="163" s="1"/>
  <c r="B181" i="163"/>
  <c r="AF180" i="163"/>
  <c r="AE180" i="163"/>
  <c r="Z180" i="163"/>
  <c r="Y180" i="163"/>
  <c r="T180" i="163"/>
  <c r="S180" i="163"/>
  <c r="N180" i="163"/>
  <c r="M180" i="163"/>
  <c r="H180" i="163"/>
  <c r="G180" i="163"/>
  <c r="B180" i="163"/>
  <c r="AF179" i="163"/>
  <c r="AE179" i="163"/>
  <c r="Z179" i="163"/>
  <c r="Y179" i="163"/>
  <c r="T179" i="163"/>
  <c r="S179" i="163"/>
  <c r="N179" i="163"/>
  <c r="M179" i="163"/>
  <c r="G179" i="163"/>
  <c r="H179" i="163" s="1"/>
  <c r="B179" i="163"/>
  <c r="AF178" i="163"/>
  <c r="AE178" i="163"/>
  <c r="Z178" i="163"/>
  <c r="Y178" i="163"/>
  <c r="T178" i="163"/>
  <c r="S178" i="163"/>
  <c r="N178" i="163"/>
  <c r="M178" i="163"/>
  <c r="H178" i="163"/>
  <c r="G178" i="163"/>
  <c r="B178" i="163"/>
  <c r="AF177" i="163"/>
  <c r="AE177" i="163"/>
  <c r="Z177" i="163"/>
  <c r="Y177" i="163"/>
  <c r="T177" i="163"/>
  <c r="S177" i="163"/>
  <c r="N177" i="163"/>
  <c r="M177" i="163"/>
  <c r="G177" i="163"/>
  <c r="H177" i="163" s="1"/>
  <c r="B177" i="163"/>
  <c r="AF176" i="163"/>
  <c r="AE176" i="163"/>
  <c r="Z176" i="163"/>
  <c r="Y176" i="163"/>
  <c r="T176" i="163"/>
  <c r="S176" i="163"/>
  <c r="N176" i="163"/>
  <c r="M176" i="163"/>
  <c r="H176" i="163"/>
  <c r="G176" i="163"/>
  <c r="B176" i="163"/>
  <c r="AF175" i="163"/>
  <c r="AE175" i="163"/>
  <c r="Z175" i="163"/>
  <c r="Y175" i="163"/>
  <c r="T175" i="163"/>
  <c r="S175" i="163"/>
  <c r="N175" i="163"/>
  <c r="M175" i="163"/>
  <c r="G175" i="163"/>
  <c r="H175" i="163" s="1"/>
  <c r="B175" i="163"/>
  <c r="AF174" i="163"/>
  <c r="AE174" i="163"/>
  <c r="Z174" i="163"/>
  <c r="Y174" i="163"/>
  <c r="T174" i="163"/>
  <c r="S174" i="163"/>
  <c r="N174" i="163"/>
  <c r="M174" i="163"/>
  <c r="H174" i="163"/>
  <c r="G174" i="163"/>
  <c r="B174" i="163"/>
  <c r="AF173" i="163"/>
  <c r="AE173" i="163"/>
  <c r="Z173" i="163"/>
  <c r="Y173" i="163"/>
  <c r="T173" i="163"/>
  <c r="S173" i="163"/>
  <c r="N173" i="163"/>
  <c r="M173" i="163"/>
  <c r="G173" i="163"/>
  <c r="H173" i="163" s="1"/>
  <c r="B173" i="163"/>
  <c r="AF172" i="163"/>
  <c r="AE172" i="163"/>
  <c r="Z172" i="163"/>
  <c r="Y172" i="163"/>
  <c r="T172" i="163"/>
  <c r="S172" i="163"/>
  <c r="N172" i="163"/>
  <c r="M172" i="163"/>
  <c r="H172" i="163"/>
  <c r="G172" i="163"/>
  <c r="B172" i="163"/>
  <c r="AF171" i="163"/>
  <c r="AE171" i="163"/>
  <c r="Z171" i="163"/>
  <c r="Y171" i="163"/>
  <c r="T171" i="163"/>
  <c r="S171" i="163"/>
  <c r="N171" i="163"/>
  <c r="M171" i="163"/>
  <c r="G171" i="163"/>
  <c r="H171" i="163" s="1"/>
  <c r="B171" i="163"/>
  <c r="AF170" i="163"/>
  <c r="AE170" i="163"/>
  <c r="Z170" i="163"/>
  <c r="Y170" i="163"/>
  <c r="T170" i="163"/>
  <c r="S170" i="163"/>
  <c r="N170" i="163"/>
  <c r="M170" i="163"/>
  <c r="H170" i="163"/>
  <c r="G170" i="163"/>
  <c r="B170" i="163"/>
  <c r="AF169" i="163"/>
  <c r="AD169" i="163"/>
  <c r="AB169" i="163" s="1"/>
  <c r="Z169" i="163"/>
  <c r="X169" i="163"/>
  <c r="V169" i="163" s="1"/>
  <c r="T169" i="163"/>
  <c r="R169" i="163"/>
  <c r="P169" i="163" s="1"/>
  <c r="N169" i="163"/>
  <c r="L169" i="163"/>
  <c r="J169" i="163" s="1"/>
  <c r="B169" i="163"/>
  <c r="AB168" i="163"/>
  <c r="V168" i="163"/>
  <c r="P168" i="163"/>
  <c r="J168" i="163"/>
  <c r="D168" i="163"/>
  <c r="AF167" i="163"/>
  <c r="AE167" i="163"/>
  <c r="Z167" i="163"/>
  <c r="Y167" i="163"/>
  <c r="T167" i="163"/>
  <c r="S167" i="163"/>
  <c r="N167" i="163"/>
  <c r="M167" i="163"/>
  <c r="G167" i="163"/>
  <c r="H167" i="163" s="1"/>
  <c r="B167" i="163"/>
  <c r="AF166" i="163"/>
  <c r="AE166" i="163"/>
  <c r="Z166" i="163"/>
  <c r="Y166" i="163"/>
  <c r="T166" i="163"/>
  <c r="S166" i="163"/>
  <c r="N166" i="163"/>
  <c r="M166" i="163"/>
  <c r="H166" i="163"/>
  <c r="G166" i="163"/>
  <c r="B166" i="163"/>
  <c r="AF165" i="163"/>
  <c r="AE165" i="163"/>
  <c r="Z165" i="163"/>
  <c r="Y165" i="163"/>
  <c r="T165" i="163"/>
  <c r="S165" i="163"/>
  <c r="N165" i="163"/>
  <c r="M165" i="163"/>
  <c r="G165" i="163"/>
  <c r="H165" i="163" s="1"/>
  <c r="B165" i="163"/>
  <c r="AF164" i="163"/>
  <c r="AE164" i="163"/>
  <c r="Z164" i="163"/>
  <c r="Y164" i="163"/>
  <c r="T164" i="163"/>
  <c r="S164" i="163"/>
  <c r="N164" i="163"/>
  <c r="M164" i="163"/>
  <c r="H164" i="163"/>
  <c r="G164" i="163"/>
  <c r="B164" i="163"/>
  <c r="AF163" i="163"/>
  <c r="AE163" i="163"/>
  <c r="Z163" i="163"/>
  <c r="Y163" i="163"/>
  <c r="T163" i="163"/>
  <c r="S163" i="163"/>
  <c r="N163" i="163"/>
  <c r="M163" i="163"/>
  <c r="G163" i="163"/>
  <c r="H163" i="163" s="1"/>
  <c r="B163" i="163"/>
  <c r="AF162" i="163"/>
  <c r="AE162" i="163"/>
  <c r="Z162" i="163"/>
  <c r="Y162" i="163"/>
  <c r="T162" i="163"/>
  <c r="S162" i="163"/>
  <c r="N162" i="163"/>
  <c r="M162" i="163"/>
  <c r="H162" i="163"/>
  <c r="G162" i="163"/>
  <c r="B162" i="163"/>
  <c r="AF161" i="163"/>
  <c r="AE161" i="163"/>
  <c r="Z161" i="163"/>
  <c r="Y161" i="163"/>
  <c r="T161" i="163"/>
  <c r="S161" i="163"/>
  <c r="N161" i="163"/>
  <c r="M161" i="163"/>
  <c r="G161" i="163"/>
  <c r="H161" i="163" s="1"/>
  <c r="B161" i="163"/>
  <c r="AF160" i="163"/>
  <c r="AE160" i="163"/>
  <c r="Z160" i="163"/>
  <c r="Y160" i="163"/>
  <c r="T160" i="163"/>
  <c r="S160" i="163"/>
  <c r="N160" i="163"/>
  <c r="M160" i="163"/>
  <c r="H160" i="163"/>
  <c r="G160" i="163"/>
  <c r="B160" i="163"/>
  <c r="AF159" i="163"/>
  <c r="AE159" i="163"/>
  <c r="Z159" i="163"/>
  <c r="Y159" i="163"/>
  <c r="T159" i="163"/>
  <c r="S159" i="163"/>
  <c r="N159" i="163"/>
  <c r="M159" i="163"/>
  <c r="G159" i="163"/>
  <c r="H159" i="163" s="1"/>
  <c r="B159" i="163"/>
  <c r="AF158" i="163"/>
  <c r="AE158" i="163"/>
  <c r="Z158" i="163"/>
  <c r="Y158" i="163"/>
  <c r="T158" i="163"/>
  <c r="S158" i="163"/>
  <c r="N158" i="163"/>
  <c r="M158" i="163"/>
  <c r="H158" i="163"/>
  <c r="G158" i="163"/>
  <c r="B158" i="163"/>
  <c r="AF157" i="163"/>
  <c r="AE157" i="163"/>
  <c r="Z157" i="163"/>
  <c r="Y157" i="163"/>
  <c r="T157" i="163"/>
  <c r="S157" i="163"/>
  <c r="N157" i="163"/>
  <c r="M157" i="163"/>
  <c r="G157" i="163"/>
  <c r="H157" i="163" s="1"/>
  <c r="B157" i="163"/>
  <c r="AF156" i="163"/>
  <c r="AE156" i="163"/>
  <c r="Z156" i="163"/>
  <c r="Y156" i="163"/>
  <c r="T156" i="163"/>
  <c r="S156" i="163"/>
  <c r="N156" i="163"/>
  <c r="M156" i="163"/>
  <c r="H156" i="163"/>
  <c r="G156" i="163"/>
  <c r="B156" i="163"/>
  <c r="AF155" i="163"/>
  <c r="AE155" i="163"/>
  <c r="Z155" i="163"/>
  <c r="Y155" i="163"/>
  <c r="T155" i="163"/>
  <c r="S155" i="163"/>
  <c r="N155" i="163"/>
  <c r="M155" i="163"/>
  <c r="G155" i="163"/>
  <c r="H155" i="163" s="1"/>
  <c r="B155" i="163"/>
  <c r="AF154" i="163"/>
  <c r="AE154" i="163"/>
  <c r="Z154" i="163"/>
  <c r="Y154" i="163"/>
  <c r="T154" i="163"/>
  <c r="S154" i="163"/>
  <c r="N154" i="163"/>
  <c r="M154" i="163"/>
  <c r="H154" i="163"/>
  <c r="G154" i="163"/>
  <c r="B154" i="163"/>
  <c r="AF153" i="163"/>
  <c r="AE153" i="163"/>
  <c r="Z153" i="163"/>
  <c r="Y153" i="163"/>
  <c r="T153" i="163"/>
  <c r="S153" i="163"/>
  <c r="N153" i="163"/>
  <c r="M153" i="163"/>
  <c r="G153" i="163"/>
  <c r="B153" i="163"/>
  <c r="AF152" i="163"/>
  <c r="AD152" i="163"/>
  <c r="AB152" i="163" s="1"/>
  <c r="Z152" i="163"/>
  <c r="X152" i="163"/>
  <c r="V152" i="163" s="1"/>
  <c r="T152" i="163"/>
  <c r="R152" i="163"/>
  <c r="P152" i="163" s="1"/>
  <c r="N152" i="163"/>
  <c r="L152" i="163"/>
  <c r="J152" i="163" s="1"/>
  <c r="B152" i="163"/>
  <c r="AB151" i="163"/>
  <c r="V151" i="163"/>
  <c r="P151" i="163"/>
  <c r="J151" i="163"/>
  <c r="D151" i="163"/>
  <c r="AF150" i="163"/>
  <c r="AE150" i="163"/>
  <c r="Z150" i="163"/>
  <c r="Y150" i="163"/>
  <c r="T150" i="163"/>
  <c r="S150" i="163"/>
  <c r="N150" i="163"/>
  <c r="M150" i="163"/>
  <c r="J150" i="163" s="1"/>
  <c r="H150" i="163"/>
  <c r="G150" i="163"/>
  <c r="B150" i="163"/>
  <c r="AF149" i="163"/>
  <c r="AE149" i="163"/>
  <c r="Z149" i="163"/>
  <c r="Y149" i="163"/>
  <c r="T149" i="163"/>
  <c r="S149" i="163"/>
  <c r="N149" i="163"/>
  <c r="M149" i="163"/>
  <c r="G149" i="163"/>
  <c r="H149" i="163" s="1"/>
  <c r="B149" i="163"/>
  <c r="AF148" i="163"/>
  <c r="AE148" i="163"/>
  <c r="Z148" i="163"/>
  <c r="Y148" i="163"/>
  <c r="T148" i="163"/>
  <c r="S148" i="163"/>
  <c r="N148" i="163"/>
  <c r="M148" i="163"/>
  <c r="H148" i="163"/>
  <c r="G148" i="163"/>
  <c r="B148" i="163"/>
  <c r="AF147" i="163"/>
  <c r="AE147" i="163"/>
  <c r="Z147" i="163"/>
  <c r="Y147" i="163"/>
  <c r="T147" i="163"/>
  <c r="S147" i="163"/>
  <c r="N147" i="163"/>
  <c r="M147" i="163"/>
  <c r="J147" i="163" s="1"/>
  <c r="H147" i="163"/>
  <c r="G147" i="163"/>
  <c r="B147" i="163"/>
  <c r="AF146" i="163"/>
  <c r="AE146" i="163"/>
  <c r="Z146" i="163"/>
  <c r="Y146" i="163"/>
  <c r="T146" i="163"/>
  <c r="S146" i="163"/>
  <c r="N146" i="163"/>
  <c r="M146" i="163"/>
  <c r="H146" i="163"/>
  <c r="G146" i="163"/>
  <c r="B146" i="163"/>
  <c r="AF145" i="163"/>
  <c r="AE145" i="163"/>
  <c r="Z145" i="163"/>
  <c r="Y145" i="163"/>
  <c r="T145" i="163"/>
  <c r="S145" i="163"/>
  <c r="N145" i="163"/>
  <c r="M145" i="163"/>
  <c r="H145" i="163"/>
  <c r="G145" i="163"/>
  <c r="B145" i="163"/>
  <c r="AF144" i="163"/>
  <c r="AE144" i="163"/>
  <c r="Z144" i="163"/>
  <c r="Y144" i="163"/>
  <c r="T144" i="163"/>
  <c r="S144" i="163"/>
  <c r="N144" i="163"/>
  <c r="M144" i="163"/>
  <c r="H144" i="163"/>
  <c r="G144" i="163"/>
  <c r="B144" i="163"/>
  <c r="AF143" i="163"/>
  <c r="AE143" i="163"/>
  <c r="Z143" i="163"/>
  <c r="Y143" i="163"/>
  <c r="T143" i="163"/>
  <c r="S143" i="163"/>
  <c r="N143" i="163"/>
  <c r="M143" i="163"/>
  <c r="H143" i="163"/>
  <c r="G143" i="163"/>
  <c r="B143" i="163"/>
  <c r="AF142" i="163"/>
  <c r="AE142" i="163"/>
  <c r="Z142" i="163"/>
  <c r="Y142" i="163"/>
  <c r="T142" i="163"/>
  <c r="S142" i="163"/>
  <c r="N142" i="163"/>
  <c r="M142" i="163"/>
  <c r="H142" i="163"/>
  <c r="G142" i="163"/>
  <c r="B142" i="163"/>
  <c r="AF141" i="163"/>
  <c r="AE141" i="163"/>
  <c r="Z141" i="163"/>
  <c r="Y141" i="163"/>
  <c r="T141" i="163"/>
  <c r="S141" i="163"/>
  <c r="N141" i="163"/>
  <c r="M141" i="163"/>
  <c r="H141" i="163"/>
  <c r="G141" i="163"/>
  <c r="B141" i="163"/>
  <c r="AF140" i="163"/>
  <c r="AE140" i="163"/>
  <c r="Z140" i="163"/>
  <c r="Y140" i="163"/>
  <c r="T140" i="163"/>
  <c r="S140" i="163"/>
  <c r="N140" i="163"/>
  <c r="M140" i="163"/>
  <c r="H140" i="163"/>
  <c r="D140" i="163" s="1"/>
  <c r="G140" i="163"/>
  <c r="B140" i="163"/>
  <c r="AF139" i="163"/>
  <c r="AE139" i="163"/>
  <c r="Z139" i="163"/>
  <c r="Y139" i="163"/>
  <c r="T139" i="163"/>
  <c r="S139" i="163"/>
  <c r="N139" i="163"/>
  <c r="M139" i="163"/>
  <c r="H139" i="163"/>
  <c r="G139" i="163"/>
  <c r="B139" i="163"/>
  <c r="AF138" i="163"/>
  <c r="AE138" i="163"/>
  <c r="Z138" i="163"/>
  <c r="Y138" i="163"/>
  <c r="T138" i="163"/>
  <c r="S138" i="163"/>
  <c r="N138" i="163"/>
  <c r="M138" i="163"/>
  <c r="H138" i="163"/>
  <c r="G138" i="163"/>
  <c r="B138" i="163"/>
  <c r="AF137" i="163"/>
  <c r="AE137" i="163"/>
  <c r="Z137" i="163"/>
  <c r="Y137" i="163"/>
  <c r="T137" i="163"/>
  <c r="S137" i="163"/>
  <c r="N137" i="163"/>
  <c r="M137" i="163"/>
  <c r="H137" i="163"/>
  <c r="G137" i="163"/>
  <c r="B137" i="163"/>
  <c r="AF136" i="163"/>
  <c r="AE136" i="163"/>
  <c r="Z136" i="163"/>
  <c r="Y136" i="163"/>
  <c r="T136" i="163"/>
  <c r="S136" i="163"/>
  <c r="N136" i="163"/>
  <c r="M136" i="163"/>
  <c r="H136" i="163"/>
  <c r="G136" i="163"/>
  <c r="B136" i="163"/>
  <c r="AF135" i="163"/>
  <c r="AD135" i="163"/>
  <c r="AB135" i="163" s="1"/>
  <c r="Z135" i="163"/>
  <c r="X135" i="163"/>
  <c r="V135" i="163" s="1"/>
  <c r="T135" i="163"/>
  <c r="R135" i="163"/>
  <c r="P135" i="163" s="1"/>
  <c r="N135" i="163"/>
  <c r="L135" i="163"/>
  <c r="J135" i="163" s="1"/>
  <c r="B135" i="163"/>
  <c r="AB134" i="163"/>
  <c r="V134" i="163"/>
  <c r="P134" i="163"/>
  <c r="J134" i="163"/>
  <c r="D134" i="163"/>
  <c r="AF133" i="163"/>
  <c r="AE133" i="163"/>
  <c r="Z133" i="163"/>
  <c r="Y133" i="163"/>
  <c r="T133" i="163"/>
  <c r="S133" i="163"/>
  <c r="N133" i="163"/>
  <c r="M133" i="163"/>
  <c r="H133" i="163"/>
  <c r="G133" i="163"/>
  <c r="B133" i="163"/>
  <c r="AF132" i="163"/>
  <c r="AE132" i="163"/>
  <c r="Z132" i="163"/>
  <c r="Y132" i="163"/>
  <c r="T132" i="163"/>
  <c r="S132" i="163"/>
  <c r="N132" i="163"/>
  <c r="M132" i="163"/>
  <c r="H132" i="163"/>
  <c r="G132" i="163"/>
  <c r="B132" i="163"/>
  <c r="AF131" i="163"/>
  <c r="AE131" i="163"/>
  <c r="Z131" i="163"/>
  <c r="Y131" i="163"/>
  <c r="T131" i="163"/>
  <c r="S131" i="163"/>
  <c r="N131" i="163"/>
  <c r="M131" i="163"/>
  <c r="H131" i="163"/>
  <c r="G131" i="163"/>
  <c r="B131" i="163"/>
  <c r="AF130" i="163"/>
  <c r="AE130" i="163"/>
  <c r="Z130" i="163"/>
  <c r="Y130" i="163"/>
  <c r="T130" i="163"/>
  <c r="S130" i="163"/>
  <c r="N130" i="163"/>
  <c r="M130" i="163"/>
  <c r="H130" i="163"/>
  <c r="G130" i="163"/>
  <c r="B130" i="163"/>
  <c r="AF129" i="163"/>
  <c r="AE129" i="163"/>
  <c r="Z129" i="163"/>
  <c r="Y129" i="163"/>
  <c r="T129" i="163"/>
  <c r="S129" i="163"/>
  <c r="N129" i="163"/>
  <c r="M129" i="163"/>
  <c r="H129" i="163"/>
  <c r="G129" i="163"/>
  <c r="B129" i="163"/>
  <c r="AF128" i="163"/>
  <c r="AE128" i="163"/>
  <c r="Z128" i="163"/>
  <c r="Y128" i="163"/>
  <c r="T128" i="163"/>
  <c r="S128" i="163"/>
  <c r="N128" i="163"/>
  <c r="M128" i="163"/>
  <c r="H128" i="163"/>
  <c r="G128" i="163"/>
  <c r="B128" i="163"/>
  <c r="AF127" i="163"/>
  <c r="AE127" i="163"/>
  <c r="Z127" i="163"/>
  <c r="Y127" i="163"/>
  <c r="T127" i="163"/>
  <c r="S127" i="163"/>
  <c r="N127" i="163"/>
  <c r="M127" i="163"/>
  <c r="H127" i="163"/>
  <c r="G127" i="163"/>
  <c r="B127" i="163"/>
  <c r="AF126" i="163"/>
  <c r="AE126" i="163"/>
  <c r="Z126" i="163"/>
  <c r="Y126" i="163"/>
  <c r="T126" i="163"/>
  <c r="S126" i="163"/>
  <c r="N126" i="163"/>
  <c r="M126" i="163"/>
  <c r="H126" i="163"/>
  <c r="G126" i="163"/>
  <c r="B126" i="163"/>
  <c r="AF125" i="163"/>
  <c r="AE125" i="163"/>
  <c r="Z125" i="163"/>
  <c r="Y125" i="163"/>
  <c r="T125" i="163"/>
  <c r="S125" i="163"/>
  <c r="N125" i="163"/>
  <c r="M125" i="163"/>
  <c r="H125" i="163"/>
  <c r="G125" i="163"/>
  <c r="B125" i="163"/>
  <c r="AF124" i="163"/>
  <c r="AE124" i="163"/>
  <c r="Z124" i="163"/>
  <c r="Y124" i="163"/>
  <c r="T124" i="163"/>
  <c r="S124" i="163"/>
  <c r="N124" i="163"/>
  <c r="M124" i="163"/>
  <c r="H124" i="163"/>
  <c r="G124" i="163"/>
  <c r="B124" i="163"/>
  <c r="AF123" i="163"/>
  <c r="AE123" i="163"/>
  <c r="Z123" i="163"/>
  <c r="Y123" i="163"/>
  <c r="T123" i="163"/>
  <c r="S123" i="163"/>
  <c r="N123" i="163"/>
  <c r="M123" i="163"/>
  <c r="H123" i="163"/>
  <c r="G123" i="163"/>
  <c r="B123" i="163"/>
  <c r="AF122" i="163"/>
  <c r="AE122" i="163"/>
  <c r="Z122" i="163"/>
  <c r="Y122" i="163"/>
  <c r="T122" i="163"/>
  <c r="S122" i="163"/>
  <c r="N122" i="163"/>
  <c r="M122" i="163"/>
  <c r="H122" i="163"/>
  <c r="G122" i="163"/>
  <c r="B122" i="163"/>
  <c r="AF121" i="163"/>
  <c r="AE121" i="163"/>
  <c r="Z121" i="163"/>
  <c r="Y121" i="163"/>
  <c r="T121" i="163"/>
  <c r="S121" i="163"/>
  <c r="N121" i="163"/>
  <c r="M121" i="163"/>
  <c r="H121" i="163"/>
  <c r="G121" i="163"/>
  <c r="B121" i="163"/>
  <c r="AF120" i="163"/>
  <c r="AE120" i="163"/>
  <c r="Z120" i="163"/>
  <c r="Y120" i="163"/>
  <c r="T120" i="163"/>
  <c r="S120" i="163"/>
  <c r="N120" i="163"/>
  <c r="M120" i="163"/>
  <c r="H120" i="163"/>
  <c r="G120" i="163"/>
  <c r="B120" i="163"/>
  <c r="AF119" i="163"/>
  <c r="AD119" i="163"/>
  <c r="AB119" i="163" s="1"/>
  <c r="Z119" i="163"/>
  <c r="X119" i="163"/>
  <c r="V119" i="163" s="1"/>
  <c r="T119" i="163"/>
  <c r="R119" i="163"/>
  <c r="P119" i="163" s="1"/>
  <c r="N119" i="163"/>
  <c r="L119" i="163"/>
  <c r="J119" i="163" s="1"/>
  <c r="H119" i="163"/>
  <c r="B119" i="163"/>
  <c r="AB118" i="163"/>
  <c r="V118" i="163"/>
  <c r="P118" i="163"/>
  <c r="J118" i="163"/>
  <c r="D118" i="163"/>
  <c r="AI118" i="163" s="1"/>
  <c r="AF117" i="163"/>
  <c r="AE117" i="163"/>
  <c r="Z117" i="163"/>
  <c r="Y117" i="163"/>
  <c r="T117" i="163"/>
  <c r="S117" i="163"/>
  <c r="N117" i="163"/>
  <c r="M117" i="163"/>
  <c r="G117" i="163"/>
  <c r="H117" i="163" s="1"/>
  <c r="D117" i="163" s="1"/>
  <c r="B117" i="163"/>
  <c r="AF116" i="163"/>
  <c r="AE116" i="163"/>
  <c r="Z116" i="163"/>
  <c r="Y116" i="163"/>
  <c r="T116" i="163"/>
  <c r="S116" i="163"/>
  <c r="N116" i="163"/>
  <c r="M116" i="163"/>
  <c r="H116" i="163"/>
  <c r="G116" i="163"/>
  <c r="B116" i="163"/>
  <c r="AF115" i="163"/>
  <c r="AE115" i="163"/>
  <c r="Z115" i="163"/>
  <c r="Y115" i="163"/>
  <c r="T115" i="163"/>
  <c r="S115" i="163"/>
  <c r="N115" i="163"/>
  <c r="M115" i="163"/>
  <c r="G115" i="163"/>
  <c r="H115" i="163" s="1"/>
  <c r="B115" i="163"/>
  <c r="AF114" i="163"/>
  <c r="AE114" i="163"/>
  <c r="Z114" i="163"/>
  <c r="Y114" i="163"/>
  <c r="T114" i="163"/>
  <c r="S114" i="163"/>
  <c r="N114" i="163"/>
  <c r="M114" i="163"/>
  <c r="G114" i="163"/>
  <c r="H114" i="163" s="1"/>
  <c r="B114" i="163"/>
  <c r="AF113" i="163"/>
  <c r="AE113" i="163"/>
  <c r="Z113" i="163"/>
  <c r="Y113" i="163"/>
  <c r="T113" i="163"/>
  <c r="S113" i="163"/>
  <c r="N113" i="163"/>
  <c r="M113" i="163"/>
  <c r="G113" i="163"/>
  <c r="H113" i="163" s="1"/>
  <c r="D113" i="163" s="1"/>
  <c r="B113" i="163"/>
  <c r="AF112" i="163"/>
  <c r="AE112" i="163"/>
  <c r="Z112" i="163"/>
  <c r="Y112" i="163"/>
  <c r="T112" i="163"/>
  <c r="S112" i="163"/>
  <c r="N112" i="163"/>
  <c r="M112" i="163"/>
  <c r="G112" i="163"/>
  <c r="H112" i="163" s="1"/>
  <c r="B112" i="163"/>
  <c r="AF111" i="163"/>
  <c r="AE111" i="163"/>
  <c r="Z111" i="163"/>
  <c r="Y111" i="163"/>
  <c r="T111" i="163"/>
  <c r="S111" i="163"/>
  <c r="N111" i="163"/>
  <c r="M111" i="163"/>
  <c r="G111" i="163"/>
  <c r="H111" i="163" s="1"/>
  <c r="B111" i="163"/>
  <c r="AF110" i="163"/>
  <c r="AE110" i="163"/>
  <c r="Z110" i="163"/>
  <c r="Y110" i="163"/>
  <c r="T110" i="163"/>
  <c r="S110" i="163"/>
  <c r="N110" i="163"/>
  <c r="M110" i="163"/>
  <c r="H110" i="163"/>
  <c r="G110" i="163"/>
  <c r="B110" i="163"/>
  <c r="AF109" i="163"/>
  <c r="AE109" i="163"/>
  <c r="Z109" i="163"/>
  <c r="Y109" i="163"/>
  <c r="T109" i="163"/>
  <c r="S109" i="163"/>
  <c r="N109" i="163"/>
  <c r="M109" i="163"/>
  <c r="G109" i="163"/>
  <c r="H109" i="163" s="1"/>
  <c r="B109" i="163"/>
  <c r="AF108" i="163"/>
  <c r="AE108" i="163"/>
  <c r="Z108" i="163"/>
  <c r="Y108" i="163"/>
  <c r="T108" i="163"/>
  <c r="S108" i="163"/>
  <c r="N108" i="163"/>
  <c r="M108" i="163"/>
  <c r="H108" i="163"/>
  <c r="G108" i="163"/>
  <c r="B108" i="163"/>
  <c r="AF107" i="163"/>
  <c r="AE107" i="163"/>
  <c r="Z107" i="163"/>
  <c r="Y107" i="163"/>
  <c r="T107" i="163"/>
  <c r="S107" i="163"/>
  <c r="N107" i="163"/>
  <c r="M107" i="163"/>
  <c r="G107" i="163"/>
  <c r="H107" i="163" s="1"/>
  <c r="B107" i="163"/>
  <c r="AF106" i="163"/>
  <c r="AE106" i="163"/>
  <c r="Z106" i="163"/>
  <c r="Y106" i="163"/>
  <c r="T106" i="163"/>
  <c r="S106" i="163"/>
  <c r="N106" i="163"/>
  <c r="M106" i="163"/>
  <c r="H106" i="163"/>
  <c r="G106" i="163"/>
  <c r="B106" i="163"/>
  <c r="AF105" i="163"/>
  <c r="AE105" i="163"/>
  <c r="Z105" i="163"/>
  <c r="Y105" i="163"/>
  <c r="T105" i="163"/>
  <c r="S105" i="163"/>
  <c r="N105" i="163"/>
  <c r="M105" i="163"/>
  <c r="G105" i="163"/>
  <c r="B105" i="163"/>
  <c r="AF104" i="163"/>
  <c r="AD104" i="163"/>
  <c r="AB104" i="163" s="1"/>
  <c r="Z104" i="163"/>
  <c r="X104" i="163"/>
  <c r="V104" i="163" s="1"/>
  <c r="T104" i="163"/>
  <c r="R104" i="163"/>
  <c r="P104" i="163" s="1"/>
  <c r="N104" i="163"/>
  <c r="L104" i="163"/>
  <c r="J104" i="163" s="1"/>
  <c r="B104" i="163"/>
  <c r="AB103" i="163"/>
  <c r="V103" i="163"/>
  <c r="P103" i="163"/>
  <c r="J103" i="163"/>
  <c r="D103" i="163"/>
  <c r="AF102" i="163"/>
  <c r="AE102" i="163"/>
  <c r="Z102" i="163"/>
  <c r="Y102" i="163"/>
  <c r="T102" i="163"/>
  <c r="S102" i="163"/>
  <c r="N102" i="163"/>
  <c r="M102" i="163"/>
  <c r="H102" i="163"/>
  <c r="G102" i="163"/>
  <c r="B102" i="163"/>
  <c r="AF101" i="163"/>
  <c r="AE101" i="163"/>
  <c r="Z101" i="163"/>
  <c r="Y101" i="163"/>
  <c r="T101" i="163"/>
  <c r="S101" i="163"/>
  <c r="N101" i="163"/>
  <c r="M101" i="163"/>
  <c r="G101" i="163"/>
  <c r="H101" i="163" s="1"/>
  <c r="D101" i="163" s="1"/>
  <c r="B101" i="163"/>
  <c r="AF100" i="163"/>
  <c r="AE100" i="163"/>
  <c r="Z100" i="163"/>
  <c r="Y100" i="163"/>
  <c r="T100" i="163"/>
  <c r="S100" i="163"/>
  <c r="N100" i="163"/>
  <c r="M100" i="163"/>
  <c r="H100" i="163"/>
  <c r="G100" i="163"/>
  <c r="B100" i="163"/>
  <c r="AF99" i="163"/>
  <c r="AE99" i="163"/>
  <c r="Z99" i="163"/>
  <c r="Y99" i="163"/>
  <c r="T99" i="163"/>
  <c r="S99" i="163"/>
  <c r="N99" i="163"/>
  <c r="M99" i="163"/>
  <c r="G99" i="163"/>
  <c r="H99" i="163" s="1"/>
  <c r="B99" i="163"/>
  <c r="AF98" i="163"/>
  <c r="AE98" i="163"/>
  <c r="Z98" i="163"/>
  <c r="Y98" i="163"/>
  <c r="T98" i="163"/>
  <c r="S98" i="163"/>
  <c r="N98" i="163"/>
  <c r="M98" i="163"/>
  <c r="H98" i="163"/>
  <c r="G98" i="163"/>
  <c r="B98" i="163"/>
  <c r="AF97" i="163"/>
  <c r="AE97" i="163"/>
  <c r="Z97" i="163"/>
  <c r="Y97" i="163"/>
  <c r="T97" i="163"/>
  <c r="S97" i="163"/>
  <c r="N97" i="163"/>
  <c r="M97" i="163"/>
  <c r="G97" i="163"/>
  <c r="H97" i="163" s="1"/>
  <c r="B97" i="163"/>
  <c r="AF96" i="163"/>
  <c r="AE96" i="163"/>
  <c r="Z96" i="163"/>
  <c r="Y96" i="163"/>
  <c r="T96" i="163"/>
  <c r="S96" i="163"/>
  <c r="N96" i="163"/>
  <c r="M96" i="163"/>
  <c r="H96" i="163"/>
  <c r="G96" i="163"/>
  <c r="B96" i="163"/>
  <c r="AF95" i="163"/>
  <c r="AE95" i="163"/>
  <c r="Z95" i="163"/>
  <c r="Y95" i="163"/>
  <c r="T95" i="163"/>
  <c r="S95" i="163"/>
  <c r="N95" i="163"/>
  <c r="M95" i="163"/>
  <c r="G95" i="163"/>
  <c r="H95" i="163" s="1"/>
  <c r="D95" i="163" s="1"/>
  <c r="B95" i="163"/>
  <c r="AF94" i="163"/>
  <c r="AE94" i="163"/>
  <c r="Z94" i="163"/>
  <c r="Y94" i="163"/>
  <c r="T94" i="163"/>
  <c r="S94" i="163"/>
  <c r="N94" i="163"/>
  <c r="M94" i="163"/>
  <c r="H94" i="163"/>
  <c r="G94" i="163"/>
  <c r="B94" i="163"/>
  <c r="AF93" i="163"/>
  <c r="AE93" i="163"/>
  <c r="Z93" i="163"/>
  <c r="Y93" i="163"/>
  <c r="T93" i="163"/>
  <c r="S93" i="163"/>
  <c r="N93" i="163"/>
  <c r="M93" i="163"/>
  <c r="G93" i="163"/>
  <c r="H93" i="163" s="1"/>
  <c r="B93" i="163"/>
  <c r="AF92" i="163"/>
  <c r="AE92" i="163"/>
  <c r="Z92" i="163"/>
  <c r="Y92" i="163"/>
  <c r="T92" i="163"/>
  <c r="S92" i="163"/>
  <c r="N92" i="163"/>
  <c r="M92" i="163"/>
  <c r="H92" i="163"/>
  <c r="G92" i="163"/>
  <c r="B92" i="163"/>
  <c r="AF91" i="163"/>
  <c r="AE91" i="163"/>
  <c r="Z91" i="163"/>
  <c r="Y91" i="163"/>
  <c r="T91" i="163"/>
  <c r="S91" i="163"/>
  <c r="N91" i="163"/>
  <c r="M91" i="163"/>
  <c r="G91" i="163"/>
  <c r="H91" i="163" s="1"/>
  <c r="D91" i="163" s="1"/>
  <c r="B91" i="163"/>
  <c r="AF90" i="163"/>
  <c r="AE90" i="163"/>
  <c r="Z90" i="163"/>
  <c r="Y90" i="163"/>
  <c r="T90" i="163"/>
  <c r="S90" i="163"/>
  <c r="N90" i="163"/>
  <c r="M90" i="163"/>
  <c r="H90" i="163"/>
  <c r="G90" i="163"/>
  <c r="B90" i="163"/>
  <c r="AF89" i="163"/>
  <c r="AE89" i="163"/>
  <c r="Z89" i="163"/>
  <c r="Y89" i="163"/>
  <c r="T89" i="163"/>
  <c r="S89" i="163"/>
  <c r="N89" i="163"/>
  <c r="M89" i="163"/>
  <c r="G89" i="163"/>
  <c r="H89" i="163" s="1"/>
  <c r="D89" i="163" s="1"/>
  <c r="B89" i="163"/>
  <c r="AF88" i="163"/>
  <c r="AE88" i="163"/>
  <c r="Z88" i="163"/>
  <c r="Y88" i="163"/>
  <c r="T88" i="163"/>
  <c r="S88" i="163"/>
  <c r="N88" i="163"/>
  <c r="M88" i="163"/>
  <c r="H88" i="163"/>
  <c r="G88" i="163"/>
  <c r="B88" i="163"/>
  <c r="AF87" i="163"/>
  <c r="AD87" i="163"/>
  <c r="AB87" i="163" s="1"/>
  <c r="Z87" i="163"/>
  <c r="X87" i="163"/>
  <c r="V87" i="163" s="1"/>
  <c r="T87" i="163"/>
  <c r="R87" i="163"/>
  <c r="P87" i="163" s="1"/>
  <c r="N87" i="163"/>
  <c r="L87" i="163"/>
  <c r="J87" i="163" s="1"/>
  <c r="B87" i="163"/>
  <c r="AB86" i="163"/>
  <c r="V86" i="163"/>
  <c r="P86" i="163"/>
  <c r="J86" i="163"/>
  <c r="D86" i="163"/>
  <c r="AF85" i="163"/>
  <c r="AE85" i="163"/>
  <c r="Z85" i="163"/>
  <c r="Y85" i="163"/>
  <c r="T85" i="163"/>
  <c r="S85" i="163"/>
  <c r="N85" i="163"/>
  <c r="M85" i="163"/>
  <c r="G85" i="163"/>
  <c r="H85" i="163" s="1"/>
  <c r="B85" i="163"/>
  <c r="AF84" i="163"/>
  <c r="AE84" i="163"/>
  <c r="Z84" i="163"/>
  <c r="Y84" i="163"/>
  <c r="T84" i="163"/>
  <c r="S84" i="163"/>
  <c r="N84" i="163"/>
  <c r="M84" i="163"/>
  <c r="G84" i="163"/>
  <c r="H84" i="163" s="1"/>
  <c r="B84" i="163"/>
  <c r="AF83" i="163"/>
  <c r="AE83" i="163"/>
  <c r="Z83" i="163"/>
  <c r="Y83" i="163"/>
  <c r="T83" i="163"/>
  <c r="S83" i="163"/>
  <c r="N83" i="163"/>
  <c r="M83" i="163"/>
  <c r="H83" i="163"/>
  <c r="G83" i="163"/>
  <c r="B83" i="163"/>
  <c r="AF82" i="163"/>
  <c r="AE82" i="163"/>
  <c r="Z82" i="163"/>
  <c r="Y82" i="163"/>
  <c r="T82" i="163"/>
  <c r="S82" i="163"/>
  <c r="N82" i="163"/>
  <c r="M82" i="163"/>
  <c r="G82" i="163"/>
  <c r="H82" i="163" s="1"/>
  <c r="B82" i="163"/>
  <c r="AF81" i="163"/>
  <c r="AE81" i="163"/>
  <c r="Z81" i="163"/>
  <c r="Y81" i="163"/>
  <c r="T81" i="163"/>
  <c r="S81" i="163"/>
  <c r="N81" i="163"/>
  <c r="M81" i="163"/>
  <c r="H81" i="163"/>
  <c r="G81" i="163"/>
  <c r="B81" i="163"/>
  <c r="AF80" i="163"/>
  <c r="AE80" i="163"/>
  <c r="Z80" i="163"/>
  <c r="Y80" i="163"/>
  <c r="T80" i="163"/>
  <c r="S80" i="163"/>
  <c r="N80" i="163"/>
  <c r="M80" i="163"/>
  <c r="G80" i="163"/>
  <c r="H80" i="163" s="1"/>
  <c r="B80" i="163"/>
  <c r="AF79" i="163"/>
  <c r="AE79" i="163"/>
  <c r="Z79" i="163"/>
  <c r="Y79" i="163"/>
  <c r="T79" i="163"/>
  <c r="S79" i="163"/>
  <c r="N79" i="163"/>
  <c r="M79" i="163"/>
  <c r="H79" i="163"/>
  <c r="G79" i="163"/>
  <c r="B79" i="163"/>
  <c r="AF78" i="163"/>
  <c r="AE78" i="163"/>
  <c r="Z78" i="163"/>
  <c r="Y78" i="163"/>
  <c r="T78" i="163"/>
  <c r="S78" i="163"/>
  <c r="N78" i="163"/>
  <c r="M78" i="163"/>
  <c r="G78" i="163"/>
  <c r="H78" i="163" s="1"/>
  <c r="B78" i="163"/>
  <c r="AF77" i="163"/>
  <c r="AE77" i="163"/>
  <c r="Z77" i="163"/>
  <c r="Y77" i="163"/>
  <c r="T77" i="163"/>
  <c r="S77" i="163"/>
  <c r="N77" i="163"/>
  <c r="M77" i="163"/>
  <c r="H77" i="163"/>
  <c r="G77" i="163"/>
  <c r="B77" i="163"/>
  <c r="AF76" i="163"/>
  <c r="AE76" i="163"/>
  <c r="Z76" i="163"/>
  <c r="Y76" i="163"/>
  <c r="T76" i="163"/>
  <c r="S76" i="163"/>
  <c r="N76" i="163"/>
  <c r="M76" i="163"/>
  <c r="G76" i="163"/>
  <c r="H76" i="163" s="1"/>
  <c r="B76" i="163"/>
  <c r="AF75" i="163"/>
  <c r="AE75" i="163"/>
  <c r="Z75" i="163"/>
  <c r="Y75" i="163"/>
  <c r="T75" i="163"/>
  <c r="S75" i="163"/>
  <c r="N75" i="163"/>
  <c r="M75" i="163"/>
  <c r="H75" i="163"/>
  <c r="G75" i="163"/>
  <c r="B75" i="163"/>
  <c r="AF74" i="163"/>
  <c r="AE74" i="163"/>
  <c r="Z74" i="163"/>
  <c r="Y74" i="163"/>
  <c r="T74" i="163"/>
  <c r="S74" i="163"/>
  <c r="N74" i="163"/>
  <c r="M74" i="163"/>
  <c r="G74" i="163"/>
  <c r="H74" i="163" s="1"/>
  <c r="B74" i="163"/>
  <c r="AF73" i="163"/>
  <c r="AE73" i="163"/>
  <c r="Z73" i="163"/>
  <c r="Y73" i="163"/>
  <c r="T73" i="163"/>
  <c r="S73" i="163"/>
  <c r="N73" i="163"/>
  <c r="M73" i="163"/>
  <c r="H73" i="163"/>
  <c r="G73" i="163"/>
  <c r="B73" i="163"/>
  <c r="AF72" i="163"/>
  <c r="AE72" i="163"/>
  <c r="Z72" i="163"/>
  <c r="Y72" i="163"/>
  <c r="T72" i="163"/>
  <c r="S72" i="163"/>
  <c r="N72" i="163"/>
  <c r="M72" i="163"/>
  <c r="G72" i="163"/>
  <c r="B72" i="163"/>
  <c r="AF71" i="163"/>
  <c r="AD71" i="163"/>
  <c r="AB71" i="163" s="1"/>
  <c r="Z71" i="163"/>
  <c r="X71" i="163"/>
  <c r="V71" i="163" s="1"/>
  <c r="T71" i="163"/>
  <c r="R71" i="163"/>
  <c r="P71" i="163" s="1"/>
  <c r="N71" i="163"/>
  <c r="L71" i="163"/>
  <c r="J71" i="163" s="1"/>
  <c r="B71" i="163"/>
  <c r="AB70" i="163"/>
  <c r="V70" i="163"/>
  <c r="P70" i="163"/>
  <c r="J70" i="163"/>
  <c r="D70" i="163"/>
  <c r="AF69" i="163"/>
  <c r="AE69" i="163"/>
  <c r="Z69" i="163"/>
  <c r="Y69" i="163"/>
  <c r="T69" i="163"/>
  <c r="S69" i="163"/>
  <c r="N69" i="163"/>
  <c r="M69" i="163"/>
  <c r="H69" i="163"/>
  <c r="G69" i="163"/>
  <c r="B69" i="163"/>
  <c r="AF68" i="163"/>
  <c r="AE68" i="163"/>
  <c r="Z68" i="163"/>
  <c r="Y68" i="163"/>
  <c r="T68" i="163"/>
  <c r="S68" i="163"/>
  <c r="N68" i="163"/>
  <c r="M68" i="163"/>
  <c r="G68" i="163"/>
  <c r="H68" i="163" s="1"/>
  <c r="B68" i="163"/>
  <c r="AF67" i="163"/>
  <c r="AE67" i="163"/>
  <c r="Z67" i="163"/>
  <c r="Y67" i="163"/>
  <c r="T67" i="163"/>
  <c r="S67" i="163"/>
  <c r="N67" i="163"/>
  <c r="M67" i="163"/>
  <c r="H67" i="163"/>
  <c r="G67" i="163"/>
  <c r="B67" i="163"/>
  <c r="AF66" i="163"/>
  <c r="AE66" i="163"/>
  <c r="Z66" i="163"/>
  <c r="Y66" i="163"/>
  <c r="T66" i="163"/>
  <c r="S66" i="163"/>
  <c r="N66" i="163"/>
  <c r="M66" i="163"/>
  <c r="G66" i="163"/>
  <c r="H66" i="163" s="1"/>
  <c r="B66" i="163"/>
  <c r="AF65" i="163"/>
  <c r="AE65" i="163"/>
  <c r="Z65" i="163"/>
  <c r="Y65" i="163"/>
  <c r="T65" i="163"/>
  <c r="S65" i="163"/>
  <c r="N65" i="163"/>
  <c r="M65" i="163"/>
  <c r="H65" i="163"/>
  <c r="G65" i="163"/>
  <c r="B65" i="163"/>
  <c r="AF64" i="163"/>
  <c r="AE64" i="163"/>
  <c r="Z64" i="163"/>
  <c r="Y64" i="163"/>
  <c r="T64" i="163"/>
  <c r="S64" i="163"/>
  <c r="N64" i="163"/>
  <c r="M64" i="163"/>
  <c r="G64" i="163"/>
  <c r="H64" i="163" s="1"/>
  <c r="B64" i="163"/>
  <c r="AF63" i="163"/>
  <c r="AE63" i="163"/>
  <c r="Z63" i="163"/>
  <c r="Y63" i="163"/>
  <c r="T63" i="163"/>
  <c r="S63" i="163"/>
  <c r="N63" i="163"/>
  <c r="M63" i="163"/>
  <c r="H63" i="163"/>
  <c r="G63" i="163"/>
  <c r="B63" i="163"/>
  <c r="AF62" i="163"/>
  <c r="AE62" i="163"/>
  <c r="Z62" i="163"/>
  <c r="Y62" i="163"/>
  <c r="T62" i="163"/>
  <c r="S62" i="163"/>
  <c r="N62" i="163"/>
  <c r="M62" i="163"/>
  <c r="G62" i="163"/>
  <c r="H62" i="163" s="1"/>
  <c r="B62" i="163"/>
  <c r="AF61" i="163"/>
  <c r="AE61" i="163"/>
  <c r="Z61" i="163"/>
  <c r="Y61" i="163"/>
  <c r="T61" i="163"/>
  <c r="S61" i="163"/>
  <c r="N61" i="163"/>
  <c r="M61" i="163"/>
  <c r="H61" i="163"/>
  <c r="G61" i="163"/>
  <c r="B61" i="163"/>
  <c r="AF60" i="163"/>
  <c r="AE60" i="163"/>
  <c r="Z60" i="163"/>
  <c r="Y60" i="163"/>
  <c r="T60" i="163"/>
  <c r="S60" i="163"/>
  <c r="N60" i="163"/>
  <c r="M60" i="163"/>
  <c r="G60" i="163"/>
  <c r="H60" i="163" s="1"/>
  <c r="B60" i="163"/>
  <c r="AF59" i="163"/>
  <c r="AE59" i="163"/>
  <c r="Z59" i="163"/>
  <c r="Y59" i="163"/>
  <c r="T59" i="163"/>
  <c r="S59" i="163"/>
  <c r="N59" i="163"/>
  <c r="M59" i="163"/>
  <c r="H59" i="163"/>
  <c r="G59" i="163"/>
  <c r="B59" i="163"/>
  <c r="AF58" i="163"/>
  <c r="AE58" i="163"/>
  <c r="Z58" i="163"/>
  <c r="Y58" i="163"/>
  <c r="T58" i="163"/>
  <c r="S58" i="163"/>
  <c r="N58" i="163"/>
  <c r="M58" i="163"/>
  <c r="G58" i="163"/>
  <c r="H58" i="163" s="1"/>
  <c r="B58" i="163"/>
  <c r="AF57" i="163"/>
  <c r="AE57" i="163"/>
  <c r="Z57" i="163"/>
  <c r="Y57" i="163"/>
  <c r="T57" i="163"/>
  <c r="S57" i="163"/>
  <c r="N57" i="163"/>
  <c r="M57" i="163"/>
  <c r="H57" i="163"/>
  <c r="G57" i="163"/>
  <c r="B57" i="163"/>
  <c r="AF56" i="163"/>
  <c r="AE56" i="163"/>
  <c r="Z56" i="163"/>
  <c r="Y56" i="163"/>
  <c r="T56" i="163"/>
  <c r="S56" i="163"/>
  <c r="N56" i="163"/>
  <c r="M56" i="163"/>
  <c r="G56" i="163"/>
  <c r="B56" i="163"/>
  <c r="AF55" i="163"/>
  <c r="AD55" i="163"/>
  <c r="AB55" i="163" s="1"/>
  <c r="Z55" i="163"/>
  <c r="X55" i="163"/>
  <c r="V55" i="163" s="1"/>
  <c r="T55" i="163"/>
  <c r="R55" i="163"/>
  <c r="P55" i="163" s="1"/>
  <c r="N55" i="163"/>
  <c r="L55" i="163"/>
  <c r="J55" i="163" s="1"/>
  <c r="B55" i="163"/>
  <c r="AB54" i="163"/>
  <c r="V54" i="163"/>
  <c r="P54" i="163"/>
  <c r="J54" i="163"/>
  <c r="D54" i="163"/>
  <c r="AF53" i="163"/>
  <c r="AE53" i="163"/>
  <c r="Z53" i="163"/>
  <c r="Y53" i="163"/>
  <c r="T53" i="163"/>
  <c r="S53" i="163"/>
  <c r="N53" i="163"/>
  <c r="M53" i="163"/>
  <c r="H53" i="163"/>
  <c r="G53" i="163"/>
  <c r="B53" i="163"/>
  <c r="AF52" i="163"/>
  <c r="AE52" i="163"/>
  <c r="Z52" i="163"/>
  <c r="Y52" i="163"/>
  <c r="T52" i="163"/>
  <c r="S52" i="163"/>
  <c r="N52" i="163"/>
  <c r="M52" i="163"/>
  <c r="G52" i="163"/>
  <c r="H52" i="163" s="1"/>
  <c r="B52" i="163"/>
  <c r="AF51" i="163"/>
  <c r="AE51" i="163"/>
  <c r="Z51" i="163"/>
  <c r="Y51" i="163"/>
  <c r="T51" i="163"/>
  <c r="S51" i="163"/>
  <c r="N51" i="163"/>
  <c r="M51" i="163"/>
  <c r="H51" i="163"/>
  <c r="G51" i="163"/>
  <c r="B51" i="163"/>
  <c r="AF50" i="163"/>
  <c r="AE50" i="163"/>
  <c r="Z50" i="163"/>
  <c r="Y50" i="163"/>
  <c r="T50" i="163"/>
  <c r="S50" i="163"/>
  <c r="N50" i="163"/>
  <c r="M50" i="163"/>
  <c r="G50" i="163"/>
  <c r="H50" i="163" s="1"/>
  <c r="B50" i="163"/>
  <c r="AF49" i="163"/>
  <c r="AE49" i="163"/>
  <c r="Z49" i="163"/>
  <c r="Y49" i="163"/>
  <c r="T49" i="163"/>
  <c r="S49" i="163"/>
  <c r="N49" i="163"/>
  <c r="M49" i="163"/>
  <c r="H49" i="163"/>
  <c r="G49" i="163"/>
  <c r="B49" i="163"/>
  <c r="AF48" i="163"/>
  <c r="AE48" i="163"/>
  <c r="Z48" i="163"/>
  <c r="Y48" i="163"/>
  <c r="T48" i="163"/>
  <c r="S48" i="163"/>
  <c r="N48" i="163"/>
  <c r="M48" i="163"/>
  <c r="G48" i="163"/>
  <c r="H48" i="163" s="1"/>
  <c r="B48" i="163"/>
  <c r="AF47" i="163"/>
  <c r="AE47" i="163"/>
  <c r="Z47" i="163"/>
  <c r="Y47" i="163"/>
  <c r="T47" i="163"/>
  <c r="S47" i="163"/>
  <c r="N47" i="163"/>
  <c r="M47" i="163"/>
  <c r="H47" i="163"/>
  <c r="G47" i="163"/>
  <c r="B47" i="163"/>
  <c r="AF46" i="163"/>
  <c r="AE46" i="163"/>
  <c r="Z46" i="163"/>
  <c r="Y46" i="163"/>
  <c r="T46" i="163"/>
  <c r="S46" i="163"/>
  <c r="N46" i="163"/>
  <c r="M46" i="163"/>
  <c r="G46" i="163"/>
  <c r="H46" i="163" s="1"/>
  <c r="B46" i="163"/>
  <c r="AF45" i="163"/>
  <c r="AE45" i="163"/>
  <c r="Z45" i="163"/>
  <c r="Y45" i="163"/>
  <c r="T45" i="163"/>
  <c r="S45" i="163"/>
  <c r="N45" i="163"/>
  <c r="M45" i="163"/>
  <c r="H45" i="163"/>
  <c r="G45" i="163"/>
  <c r="B45" i="163"/>
  <c r="AF44" i="163"/>
  <c r="AE44" i="163"/>
  <c r="Z44" i="163"/>
  <c r="Y44" i="163"/>
  <c r="T44" i="163"/>
  <c r="S44" i="163"/>
  <c r="N44" i="163"/>
  <c r="M44" i="163"/>
  <c r="G44" i="163"/>
  <c r="H44" i="163" s="1"/>
  <c r="D44" i="163" s="1"/>
  <c r="B44" i="163"/>
  <c r="AF43" i="163"/>
  <c r="AE43" i="163"/>
  <c r="Z43" i="163"/>
  <c r="Y43" i="163"/>
  <c r="T43" i="163"/>
  <c r="S43" i="163"/>
  <c r="N43" i="163"/>
  <c r="M43" i="163"/>
  <c r="H43" i="163"/>
  <c r="G43" i="163"/>
  <c r="B43" i="163"/>
  <c r="AF42" i="163"/>
  <c r="AE42" i="163"/>
  <c r="Z42" i="163"/>
  <c r="Y42" i="163"/>
  <c r="T42" i="163"/>
  <c r="S42" i="163"/>
  <c r="N42" i="163"/>
  <c r="M42" i="163"/>
  <c r="G42" i="163"/>
  <c r="H42" i="163" s="1"/>
  <c r="B42" i="163"/>
  <c r="AF41" i="163"/>
  <c r="AE41" i="163"/>
  <c r="Z41" i="163"/>
  <c r="Y41" i="163"/>
  <c r="T41" i="163"/>
  <c r="S41" i="163"/>
  <c r="N41" i="163"/>
  <c r="M41" i="163"/>
  <c r="H41" i="163"/>
  <c r="G41" i="163"/>
  <c r="B41" i="163"/>
  <c r="AF40" i="163"/>
  <c r="AE40" i="163"/>
  <c r="Z40" i="163"/>
  <c r="Y40" i="163"/>
  <c r="T40" i="163"/>
  <c r="S40" i="163"/>
  <c r="N40" i="163"/>
  <c r="M40" i="163"/>
  <c r="G40" i="163"/>
  <c r="B40" i="163"/>
  <c r="AF39" i="163"/>
  <c r="AE39" i="163"/>
  <c r="Z39" i="163"/>
  <c r="Y39" i="163"/>
  <c r="T39" i="163"/>
  <c r="S39" i="163"/>
  <c r="N39" i="163"/>
  <c r="M39" i="163"/>
  <c r="H39" i="163"/>
  <c r="G39" i="163"/>
  <c r="B39" i="163"/>
  <c r="AF38" i="163"/>
  <c r="AD38" i="163"/>
  <c r="AB38" i="163" s="1"/>
  <c r="Z38" i="163"/>
  <c r="X38" i="163"/>
  <c r="V38" i="163" s="1"/>
  <c r="T38" i="163"/>
  <c r="R38" i="163"/>
  <c r="P38" i="163" s="1"/>
  <c r="N38" i="163"/>
  <c r="L38" i="163"/>
  <c r="J38" i="163" s="1"/>
  <c r="B38" i="163"/>
  <c r="AB37" i="163"/>
  <c r="V37" i="163"/>
  <c r="P37" i="163"/>
  <c r="J37" i="163"/>
  <c r="D37" i="163"/>
  <c r="AF36" i="163"/>
  <c r="AE36" i="163"/>
  <c r="Z36" i="163"/>
  <c r="Y36" i="163"/>
  <c r="T36" i="163"/>
  <c r="S36" i="163"/>
  <c r="N36" i="163"/>
  <c r="M36" i="163"/>
  <c r="G36" i="163"/>
  <c r="H36" i="163" s="1"/>
  <c r="B36" i="163"/>
  <c r="AF35" i="163"/>
  <c r="AE35" i="163"/>
  <c r="Z35" i="163"/>
  <c r="Y35" i="163"/>
  <c r="T35" i="163"/>
  <c r="S35" i="163"/>
  <c r="N35" i="163"/>
  <c r="M35" i="163"/>
  <c r="H35" i="163"/>
  <c r="G35" i="163"/>
  <c r="B35" i="163"/>
  <c r="AF34" i="163"/>
  <c r="AE34" i="163"/>
  <c r="Z34" i="163"/>
  <c r="Y34" i="163"/>
  <c r="T34" i="163"/>
  <c r="S34" i="163"/>
  <c r="N34" i="163"/>
  <c r="M34" i="163"/>
  <c r="G34" i="163"/>
  <c r="H34" i="163" s="1"/>
  <c r="B34" i="163"/>
  <c r="AF33" i="163"/>
  <c r="AE33" i="163"/>
  <c r="Z33" i="163"/>
  <c r="Y33" i="163"/>
  <c r="T33" i="163"/>
  <c r="S33" i="163"/>
  <c r="N33" i="163"/>
  <c r="M33" i="163"/>
  <c r="H33" i="163"/>
  <c r="G33" i="163"/>
  <c r="B33" i="163"/>
  <c r="AF32" i="163"/>
  <c r="AE32" i="163"/>
  <c r="Z32" i="163"/>
  <c r="Y32" i="163"/>
  <c r="T32" i="163"/>
  <c r="S32" i="163"/>
  <c r="N32" i="163"/>
  <c r="M32" i="163"/>
  <c r="G32" i="163"/>
  <c r="H32" i="163" s="1"/>
  <c r="B32" i="163"/>
  <c r="AF31" i="163"/>
  <c r="AE31" i="163"/>
  <c r="Z31" i="163"/>
  <c r="Y31" i="163"/>
  <c r="T31" i="163"/>
  <c r="S31" i="163"/>
  <c r="N31" i="163"/>
  <c r="M31" i="163"/>
  <c r="H31" i="163"/>
  <c r="G31" i="163"/>
  <c r="B31" i="163"/>
  <c r="AF30" i="163"/>
  <c r="AE30" i="163"/>
  <c r="Z30" i="163"/>
  <c r="Y30" i="163"/>
  <c r="T30" i="163"/>
  <c r="S30" i="163"/>
  <c r="N30" i="163"/>
  <c r="M30" i="163"/>
  <c r="G30" i="163"/>
  <c r="H30" i="163" s="1"/>
  <c r="B30" i="163"/>
  <c r="AF29" i="163"/>
  <c r="AE29" i="163"/>
  <c r="Z29" i="163"/>
  <c r="Y29" i="163"/>
  <c r="T29" i="163"/>
  <c r="S29" i="163"/>
  <c r="N29" i="163"/>
  <c r="M29" i="163"/>
  <c r="H29" i="163"/>
  <c r="G29" i="163"/>
  <c r="B29" i="163"/>
  <c r="AF28" i="163"/>
  <c r="AE28" i="163"/>
  <c r="Z28" i="163"/>
  <c r="Y28" i="163"/>
  <c r="T28" i="163"/>
  <c r="S28" i="163"/>
  <c r="N28" i="163"/>
  <c r="M28" i="163"/>
  <c r="G28" i="163"/>
  <c r="H28" i="163" s="1"/>
  <c r="B28" i="163"/>
  <c r="AF27" i="163"/>
  <c r="AE27" i="163"/>
  <c r="Z27" i="163"/>
  <c r="Y27" i="163"/>
  <c r="T27" i="163"/>
  <c r="S27" i="163"/>
  <c r="N27" i="163"/>
  <c r="M27" i="163"/>
  <c r="H27" i="163"/>
  <c r="G27" i="163"/>
  <c r="B27" i="163"/>
  <c r="AF26" i="163"/>
  <c r="AE26" i="163"/>
  <c r="Z26" i="163"/>
  <c r="Y26" i="163"/>
  <c r="T26" i="163"/>
  <c r="S26" i="163"/>
  <c r="N26" i="163"/>
  <c r="M26" i="163"/>
  <c r="G26" i="163"/>
  <c r="H26" i="163" s="1"/>
  <c r="D26" i="163" s="1"/>
  <c r="B26" i="163"/>
  <c r="AF25" i="163"/>
  <c r="AE25" i="163"/>
  <c r="Z25" i="163"/>
  <c r="Y25" i="163"/>
  <c r="T25" i="163"/>
  <c r="S25" i="163"/>
  <c r="N25" i="163"/>
  <c r="M25" i="163"/>
  <c r="H25" i="163"/>
  <c r="G25" i="163"/>
  <c r="B25" i="163"/>
  <c r="AF24" i="163"/>
  <c r="AE24" i="163"/>
  <c r="Z24" i="163"/>
  <c r="Y24" i="163"/>
  <c r="T24" i="163"/>
  <c r="S24" i="163"/>
  <c r="N24" i="163"/>
  <c r="M24" i="163"/>
  <c r="G24" i="163"/>
  <c r="H24" i="163" s="1"/>
  <c r="B24" i="163"/>
  <c r="AF23" i="163"/>
  <c r="AE23" i="163"/>
  <c r="Z23" i="163"/>
  <c r="Y23" i="163"/>
  <c r="T23" i="163"/>
  <c r="S23" i="163"/>
  <c r="N23" i="163"/>
  <c r="M23" i="163"/>
  <c r="H23" i="163"/>
  <c r="G23" i="163"/>
  <c r="B23" i="163"/>
  <c r="AF22" i="163"/>
  <c r="AE22" i="163"/>
  <c r="Z22" i="163"/>
  <c r="Y22" i="163"/>
  <c r="T22" i="163"/>
  <c r="S22" i="163"/>
  <c r="N22" i="163"/>
  <c r="M22" i="163"/>
  <c r="G22" i="163"/>
  <c r="B22" i="163"/>
  <c r="AF21" i="163"/>
  <c r="AD21" i="163"/>
  <c r="AB21" i="163" s="1"/>
  <c r="Z21" i="163"/>
  <c r="X21" i="163"/>
  <c r="V21" i="163" s="1"/>
  <c r="T21" i="163"/>
  <c r="R21" i="163"/>
  <c r="P21" i="163" s="1"/>
  <c r="N21" i="163"/>
  <c r="L21" i="163"/>
  <c r="J21" i="163" s="1"/>
  <c r="B21" i="163"/>
  <c r="B9" i="163"/>
  <c r="G197" i="163" s="1"/>
  <c r="B197" i="162"/>
  <c r="AD187" i="162"/>
  <c r="BV30" i="4" s="1"/>
  <c r="X187" i="162"/>
  <c r="BU30" i="4" s="1"/>
  <c r="R187" i="162"/>
  <c r="BT30" i="4" s="1"/>
  <c r="L187" i="162"/>
  <c r="BS30" i="4" s="1"/>
  <c r="AF184" i="162"/>
  <c r="AE184" i="162"/>
  <c r="Z184" i="162"/>
  <c r="Y184" i="162"/>
  <c r="T184" i="162"/>
  <c r="S184" i="162"/>
  <c r="N184" i="162"/>
  <c r="M184" i="162"/>
  <c r="G184" i="162"/>
  <c r="H184" i="162" s="1"/>
  <c r="B184" i="162"/>
  <c r="AF183" i="162"/>
  <c r="AE183" i="162"/>
  <c r="Z183" i="162"/>
  <c r="Y183" i="162"/>
  <c r="T183" i="162"/>
  <c r="S183" i="162"/>
  <c r="N183" i="162"/>
  <c r="M183" i="162"/>
  <c r="G183" i="162"/>
  <c r="H183" i="162" s="1"/>
  <c r="B183" i="162"/>
  <c r="AF182" i="162"/>
  <c r="AE182" i="162"/>
  <c r="Z182" i="162"/>
  <c r="Y182" i="162"/>
  <c r="T182" i="162"/>
  <c r="S182" i="162"/>
  <c r="N182" i="162"/>
  <c r="M182" i="162"/>
  <c r="G182" i="162"/>
  <c r="H182" i="162" s="1"/>
  <c r="B182" i="162"/>
  <c r="AF181" i="162"/>
  <c r="AE181" i="162"/>
  <c r="Z181" i="162"/>
  <c r="Y181" i="162"/>
  <c r="T181" i="162"/>
  <c r="S181" i="162"/>
  <c r="N181" i="162"/>
  <c r="M181" i="162"/>
  <c r="G181" i="162"/>
  <c r="H181" i="162" s="1"/>
  <c r="B181" i="162"/>
  <c r="AF180" i="162"/>
  <c r="AE180" i="162"/>
  <c r="Z180" i="162"/>
  <c r="Y180" i="162"/>
  <c r="T180" i="162"/>
  <c r="S180" i="162"/>
  <c r="N180" i="162"/>
  <c r="M180" i="162"/>
  <c r="G180" i="162"/>
  <c r="H180" i="162" s="1"/>
  <c r="B180" i="162"/>
  <c r="AF179" i="162"/>
  <c r="AE179" i="162"/>
  <c r="Z179" i="162"/>
  <c r="Y179" i="162"/>
  <c r="T179" i="162"/>
  <c r="S179" i="162"/>
  <c r="N179" i="162"/>
  <c r="M179" i="162"/>
  <c r="G179" i="162"/>
  <c r="H179" i="162" s="1"/>
  <c r="B179" i="162"/>
  <c r="AF178" i="162"/>
  <c r="AE178" i="162"/>
  <c r="Z178" i="162"/>
  <c r="Y178" i="162"/>
  <c r="T178" i="162"/>
  <c r="S178" i="162"/>
  <c r="N178" i="162"/>
  <c r="M178" i="162"/>
  <c r="G178" i="162"/>
  <c r="H178" i="162" s="1"/>
  <c r="B178" i="162"/>
  <c r="AF177" i="162"/>
  <c r="AE177" i="162"/>
  <c r="Z177" i="162"/>
  <c r="Y177" i="162"/>
  <c r="T177" i="162"/>
  <c r="S177" i="162"/>
  <c r="N177" i="162"/>
  <c r="M177" i="162"/>
  <c r="G177" i="162"/>
  <c r="H177" i="162" s="1"/>
  <c r="B177" i="162"/>
  <c r="AF176" i="162"/>
  <c r="AE176" i="162"/>
  <c r="Z176" i="162"/>
  <c r="Y176" i="162"/>
  <c r="T176" i="162"/>
  <c r="S176" i="162"/>
  <c r="N176" i="162"/>
  <c r="M176" i="162"/>
  <c r="G176" i="162"/>
  <c r="H176" i="162" s="1"/>
  <c r="B176" i="162"/>
  <c r="AF175" i="162"/>
  <c r="AE175" i="162"/>
  <c r="Z175" i="162"/>
  <c r="Y175" i="162"/>
  <c r="T175" i="162"/>
  <c r="S175" i="162"/>
  <c r="N175" i="162"/>
  <c r="M175" i="162"/>
  <c r="G175" i="162"/>
  <c r="H175" i="162" s="1"/>
  <c r="B175" i="162"/>
  <c r="AF174" i="162"/>
  <c r="AE174" i="162"/>
  <c r="Z174" i="162"/>
  <c r="Y174" i="162"/>
  <c r="T174" i="162"/>
  <c r="S174" i="162"/>
  <c r="N174" i="162"/>
  <c r="M174" i="162"/>
  <c r="G174" i="162"/>
  <c r="H174" i="162" s="1"/>
  <c r="B174" i="162"/>
  <c r="AF173" i="162"/>
  <c r="AE173" i="162"/>
  <c r="Z173" i="162"/>
  <c r="Y173" i="162"/>
  <c r="T173" i="162"/>
  <c r="S173" i="162"/>
  <c r="N173" i="162"/>
  <c r="M173" i="162"/>
  <c r="G173" i="162"/>
  <c r="H173" i="162" s="1"/>
  <c r="B173" i="162"/>
  <c r="AF172" i="162"/>
  <c r="AE172" i="162"/>
  <c r="Z172" i="162"/>
  <c r="Y172" i="162"/>
  <c r="T172" i="162"/>
  <c r="S172" i="162"/>
  <c r="N172" i="162"/>
  <c r="M172" i="162"/>
  <c r="G172" i="162"/>
  <c r="H172" i="162" s="1"/>
  <c r="B172" i="162"/>
  <c r="AF171" i="162"/>
  <c r="AE171" i="162"/>
  <c r="Z171" i="162"/>
  <c r="Y171" i="162"/>
  <c r="T171" i="162"/>
  <c r="S171" i="162"/>
  <c r="N171" i="162"/>
  <c r="M171" i="162"/>
  <c r="G171" i="162"/>
  <c r="H171" i="162" s="1"/>
  <c r="B171" i="162"/>
  <c r="AF170" i="162"/>
  <c r="AE170" i="162"/>
  <c r="Z170" i="162"/>
  <c r="Y170" i="162"/>
  <c r="T170" i="162"/>
  <c r="S170" i="162"/>
  <c r="N170" i="162"/>
  <c r="M170" i="162"/>
  <c r="G170" i="162"/>
  <c r="H170" i="162" s="1"/>
  <c r="B170" i="162"/>
  <c r="AF169" i="162"/>
  <c r="AD169" i="162"/>
  <c r="AB169" i="162" s="1"/>
  <c r="Z169" i="162"/>
  <c r="X169" i="162"/>
  <c r="V169" i="162" s="1"/>
  <c r="T169" i="162"/>
  <c r="R169" i="162"/>
  <c r="P169" i="162" s="1"/>
  <c r="N169" i="162"/>
  <c r="L169" i="162"/>
  <c r="J169" i="162" s="1"/>
  <c r="B169" i="162"/>
  <c r="AB168" i="162"/>
  <c r="V168" i="162"/>
  <c r="P168" i="162"/>
  <c r="J168" i="162"/>
  <c r="D168" i="162"/>
  <c r="AF167" i="162"/>
  <c r="AE167" i="162"/>
  <c r="Z167" i="162"/>
  <c r="Y167" i="162"/>
  <c r="T167" i="162"/>
  <c r="S167" i="162"/>
  <c r="N167" i="162"/>
  <c r="M167" i="162"/>
  <c r="G167" i="162"/>
  <c r="H167" i="162" s="1"/>
  <c r="B167" i="162"/>
  <c r="AF166" i="162"/>
  <c r="AE166" i="162"/>
  <c r="Z166" i="162"/>
  <c r="Y166" i="162"/>
  <c r="T166" i="162"/>
  <c r="S166" i="162"/>
  <c r="N166" i="162"/>
  <c r="M166" i="162"/>
  <c r="H166" i="162"/>
  <c r="G166" i="162"/>
  <c r="B166" i="162"/>
  <c r="AF165" i="162"/>
  <c r="AE165" i="162"/>
  <c r="Z165" i="162"/>
  <c r="Y165" i="162"/>
  <c r="T165" i="162"/>
  <c r="S165" i="162"/>
  <c r="N165" i="162"/>
  <c r="M165" i="162"/>
  <c r="G165" i="162"/>
  <c r="H165" i="162" s="1"/>
  <c r="B165" i="162"/>
  <c r="AF164" i="162"/>
  <c r="AE164" i="162"/>
  <c r="Z164" i="162"/>
  <c r="Y164" i="162"/>
  <c r="T164" i="162"/>
  <c r="S164" i="162"/>
  <c r="N164" i="162"/>
  <c r="M164" i="162"/>
  <c r="H164" i="162"/>
  <c r="G164" i="162"/>
  <c r="B164" i="162"/>
  <c r="AF163" i="162"/>
  <c r="AE163" i="162"/>
  <c r="Z163" i="162"/>
  <c r="Y163" i="162"/>
  <c r="T163" i="162"/>
  <c r="S163" i="162"/>
  <c r="N163" i="162"/>
  <c r="M163" i="162"/>
  <c r="G163" i="162"/>
  <c r="H163" i="162" s="1"/>
  <c r="B163" i="162"/>
  <c r="AF162" i="162"/>
  <c r="AE162" i="162"/>
  <c r="Z162" i="162"/>
  <c r="Y162" i="162"/>
  <c r="T162" i="162"/>
  <c r="S162" i="162"/>
  <c r="N162" i="162"/>
  <c r="M162" i="162"/>
  <c r="H162" i="162"/>
  <c r="G162" i="162"/>
  <c r="B162" i="162"/>
  <c r="AF161" i="162"/>
  <c r="AE161" i="162"/>
  <c r="Z161" i="162"/>
  <c r="Y161" i="162"/>
  <c r="T161" i="162"/>
  <c r="S161" i="162"/>
  <c r="N161" i="162"/>
  <c r="M161" i="162"/>
  <c r="H161" i="162"/>
  <c r="G161" i="162"/>
  <c r="B161" i="162"/>
  <c r="AF160" i="162"/>
  <c r="AE160" i="162"/>
  <c r="Z160" i="162"/>
  <c r="Y160" i="162"/>
  <c r="T160" i="162"/>
  <c r="S160" i="162"/>
  <c r="N160" i="162"/>
  <c r="M160" i="162"/>
  <c r="H160" i="162"/>
  <c r="G160" i="162"/>
  <c r="B160" i="162"/>
  <c r="AF159" i="162"/>
  <c r="AE159" i="162"/>
  <c r="Z159" i="162"/>
  <c r="Y159" i="162"/>
  <c r="T159" i="162"/>
  <c r="S159" i="162"/>
  <c r="N159" i="162"/>
  <c r="M159" i="162"/>
  <c r="G159" i="162"/>
  <c r="H159" i="162" s="1"/>
  <c r="B159" i="162"/>
  <c r="AF158" i="162"/>
  <c r="AE158" i="162"/>
  <c r="Z158" i="162"/>
  <c r="Y158" i="162"/>
  <c r="T158" i="162"/>
  <c r="S158" i="162"/>
  <c r="N158" i="162"/>
  <c r="M158" i="162"/>
  <c r="H158" i="162"/>
  <c r="G158" i="162"/>
  <c r="B158" i="162"/>
  <c r="AF157" i="162"/>
  <c r="AE157" i="162"/>
  <c r="Z157" i="162"/>
  <c r="Y157" i="162"/>
  <c r="T157" i="162"/>
  <c r="S157" i="162"/>
  <c r="N157" i="162"/>
  <c r="M157" i="162"/>
  <c r="G157" i="162"/>
  <c r="H157" i="162" s="1"/>
  <c r="B157" i="162"/>
  <c r="AF156" i="162"/>
  <c r="AE156" i="162"/>
  <c r="Z156" i="162"/>
  <c r="Y156" i="162"/>
  <c r="T156" i="162"/>
  <c r="S156" i="162"/>
  <c r="N156" i="162"/>
  <c r="M156" i="162"/>
  <c r="H156" i="162"/>
  <c r="G156" i="162"/>
  <c r="B156" i="162"/>
  <c r="AF155" i="162"/>
  <c r="AE155" i="162"/>
  <c r="Z155" i="162"/>
  <c r="Y155" i="162"/>
  <c r="T155" i="162"/>
  <c r="S155" i="162"/>
  <c r="N155" i="162"/>
  <c r="M155" i="162"/>
  <c r="G155" i="162"/>
  <c r="H155" i="162" s="1"/>
  <c r="B155" i="162"/>
  <c r="AF154" i="162"/>
  <c r="AE154" i="162"/>
  <c r="Z154" i="162"/>
  <c r="Y154" i="162"/>
  <c r="T154" i="162"/>
  <c r="S154" i="162"/>
  <c r="N154" i="162"/>
  <c r="M154" i="162"/>
  <c r="H154" i="162"/>
  <c r="G154" i="162"/>
  <c r="B154" i="162"/>
  <c r="AF153" i="162"/>
  <c r="AE153" i="162"/>
  <c r="Z153" i="162"/>
  <c r="Y153" i="162"/>
  <c r="T153" i="162"/>
  <c r="S153" i="162"/>
  <c r="N153" i="162"/>
  <c r="M153" i="162"/>
  <c r="H153" i="162"/>
  <c r="G153" i="162"/>
  <c r="B153" i="162"/>
  <c r="AF152" i="162"/>
  <c r="AD152" i="162"/>
  <c r="AB152" i="162" s="1"/>
  <c r="Z152" i="162"/>
  <c r="X152" i="162"/>
  <c r="V152" i="162" s="1"/>
  <c r="T152" i="162"/>
  <c r="R152" i="162"/>
  <c r="P152" i="162" s="1"/>
  <c r="N152" i="162"/>
  <c r="L152" i="162"/>
  <c r="J152" i="162" s="1"/>
  <c r="B152" i="162"/>
  <c r="AB151" i="162"/>
  <c r="V151" i="162"/>
  <c r="P151" i="162"/>
  <c r="J151" i="162"/>
  <c r="D151" i="162"/>
  <c r="AF150" i="162"/>
  <c r="AE150" i="162"/>
  <c r="Z150" i="162"/>
  <c r="Y150" i="162"/>
  <c r="T150" i="162"/>
  <c r="S150" i="162"/>
  <c r="N150" i="162"/>
  <c r="M150" i="162"/>
  <c r="H150" i="162"/>
  <c r="G150" i="162"/>
  <c r="B150" i="162"/>
  <c r="AF149" i="162"/>
  <c r="AE149" i="162"/>
  <c r="Z149" i="162"/>
  <c r="Y149" i="162"/>
  <c r="T149" i="162"/>
  <c r="S149" i="162"/>
  <c r="N149" i="162"/>
  <c r="M149" i="162"/>
  <c r="G149" i="162"/>
  <c r="H149" i="162" s="1"/>
  <c r="B149" i="162"/>
  <c r="AF148" i="162"/>
  <c r="AE148" i="162"/>
  <c r="Z148" i="162"/>
  <c r="Y148" i="162"/>
  <c r="T148" i="162"/>
  <c r="S148" i="162"/>
  <c r="N148" i="162"/>
  <c r="M148" i="162"/>
  <c r="H148" i="162"/>
  <c r="G148" i="162"/>
  <c r="B148" i="162"/>
  <c r="AF147" i="162"/>
  <c r="AE147" i="162"/>
  <c r="Z147" i="162"/>
  <c r="Y147" i="162"/>
  <c r="T147" i="162"/>
  <c r="S147" i="162"/>
  <c r="N147" i="162"/>
  <c r="M147" i="162"/>
  <c r="H147" i="162"/>
  <c r="G147" i="162"/>
  <c r="B147" i="162"/>
  <c r="AF146" i="162"/>
  <c r="AE146" i="162"/>
  <c r="Z146" i="162"/>
  <c r="Y146" i="162"/>
  <c r="T146" i="162"/>
  <c r="S146" i="162"/>
  <c r="N146" i="162"/>
  <c r="M146" i="162"/>
  <c r="H146" i="162"/>
  <c r="G146" i="162"/>
  <c r="B146" i="162"/>
  <c r="AF145" i="162"/>
  <c r="AE145" i="162"/>
  <c r="Z145" i="162"/>
  <c r="Y145" i="162"/>
  <c r="T145" i="162"/>
  <c r="S145" i="162"/>
  <c r="N145" i="162"/>
  <c r="M145" i="162"/>
  <c r="H145" i="162"/>
  <c r="G145" i="162"/>
  <c r="B145" i="162"/>
  <c r="AF144" i="162"/>
  <c r="AE144" i="162"/>
  <c r="Z144" i="162"/>
  <c r="Y144" i="162"/>
  <c r="T144" i="162"/>
  <c r="S144" i="162"/>
  <c r="N144" i="162"/>
  <c r="M144" i="162"/>
  <c r="H144" i="162"/>
  <c r="G144" i="162"/>
  <c r="B144" i="162"/>
  <c r="AF143" i="162"/>
  <c r="AE143" i="162"/>
  <c r="Z143" i="162"/>
  <c r="Y143" i="162"/>
  <c r="T143" i="162"/>
  <c r="S143" i="162"/>
  <c r="N143" i="162"/>
  <c r="M143" i="162"/>
  <c r="G143" i="162"/>
  <c r="H143" i="162" s="1"/>
  <c r="D143" i="162" s="1"/>
  <c r="B143" i="162"/>
  <c r="AF142" i="162"/>
  <c r="AE142" i="162"/>
  <c r="Z142" i="162"/>
  <c r="Y142" i="162"/>
  <c r="T142" i="162"/>
  <c r="S142" i="162"/>
  <c r="N142" i="162"/>
  <c r="M142" i="162"/>
  <c r="H142" i="162"/>
  <c r="G142" i="162"/>
  <c r="B142" i="162"/>
  <c r="AF141" i="162"/>
  <c r="AE141" i="162"/>
  <c r="Z141" i="162"/>
  <c r="Y141" i="162"/>
  <c r="T141" i="162"/>
  <c r="S141" i="162"/>
  <c r="N141" i="162"/>
  <c r="M141" i="162"/>
  <c r="G141" i="162"/>
  <c r="H141" i="162" s="1"/>
  <c r="B141" i="162"/>
  <c r="AF140" i="162"/>
  <c r="AE140" i="162"/>
  <c r="Z140" i="162"/>
  <c r="Y140" i="162"/>
  <c r="T140" i="162"/>
  <c r="S140" i="162"/>
  <c r="N140" i="162"/>
  <c r="M140" i="162"/>
  <c r="H140" i="162"/>
  <c r="G140" i="162"/>
  <c r="B140" i="162"/>
  <c r="AF139" i="162"/>
  <c r="AE139" i="162"/>
  <c r="Z139" i="162"/>
  <c r="Y139" i="162"/>
  <c r="T139" i="162"/>
  <c r="S139" i="162"/>
  <c r="N139" i="162"/>
  <c r="M139" i="162"/>
  <c r="G139" i="162"/>
  <c r="B139" i="162"/>
  <c r="AF138" i="162"/>
  <c r="AE138" i="162"/>
  <c r="Z138" i="162"/>
  <c r="Y138" i="162"/>
  <c r="T138" i="162"/>
  <c r="S138" i="162"/>
  <c r="N138" i="162"/>
  <c r="M138" i="162"/>
  <c r="H138" i="162"/>
  <c r="G138" i="162"/>
  <c r="B138" i="162"/>
  <c r="AF137" i="162"/>
  <c r="AE137" i="162"/>
  <c r="Z137" i="162"/>
  <c r="Y137" i="162"/>
  <c r="T137" i="162"/>
  <c r="S137" i="162"/>
  <c r="N137" i="162"/>
  <c r="M137" i="162"/>
  <c r="H137" i="162"/>
  <c r="G137" i="162"/>
  <c r="B137" i="162"/>
  <c r="AF136" i="162"/>
  <c r="AE136" i="162"/>
  <c r="Z136" i="162"/>
  <c r="Y136" i="162"/>
  <c r="T136" i="162"/>
  <c r="S136" i="162"/>
  <c r="N136" i="162"/>
  <c r="M136" i="162"/>
  <c r="H136" i="162"/>
  <c r="G136" i="162"/>
  <c r="B136" i="162"/>
  <c r="AF135" i="162"/>
  <c r="AD135" i="162"/>
  <c r="AB135" i="162" s="1"/>
  <c r="Z135" i="162"/>
  <c r="X135" i="162"/>
  <c r="V135" i="162" s="1"/>
  <c r="T135" i="162"/>
  <c r="R135" i="162"/>
  <c r="P135" i="162" s="1"/>
  <c r="N135" i="162"/>
  <c r="L135" i="162"/>
  <c r="J135" i="162" s="1"/>
  <c r="B135" i="162"/>
  <c r="AB134" i="162"/>
  <c r="V134" i="162"/>
  <c r="P134" i="162"/>
  <c r="J134" i="162"/>
  <c r="D134" i="162"/>
  <c r="AF133" i="162"/>
  <c r="AE133" i="162"/>
  <c r="Z133" i="162"/>
  <c r="Y133" i="162"/>
  <c r="T133" i="162"/>
  <c r="S133" i="162"/>
  <c r="N133" i="162"/>
  <c r="M133" i="162"/>
  <c r="G133" i="162"/>
  <c r="H133" i="162" s="1"/>
  <c r="B133" i="162"/>
  <c r="AF132" i="162"/>
  <c r="AE132" i="162"/>
  <c r="Z132" i="162"/>
  <c r="Y132" i="162"/>
  <c r="T132" i="162"/>
  <c r="S132" i="162"/>
  <c r="N132" i="162"/>
  <c r="M132" i="162"/>
  <c r="G132" i="162"/>
  <c r="H132" i="162" s="1"/>
  <c r="D132" i="162" s="1"/>
  <c r="B132" i="162"/>
  <c r="AF131" i="162"/>
  <c r="AE131" i="162"/>
  <c r="Z131" i="162"/>
  <c r="Y131" i="162"/>
  <c r="T131" i="162"/>
  <c r="S131" i="162"/>
  <c r="N131" i="162"/>
  <c r="M131" i="162"/>
  <c r="G131" i="162"/>
  <c r="H131" i="162" s="1"/>
  <c r="B131" i="162"/>
  <c r="AF130" i="162"/>
  <c r="AE130" i="162"/>
  <c r="Z130" i="162"/>
  <c r="Y130" i="162"/>
  <c r="T130" i="162"/>
  <c r="S130" i="162"/>
  <c r="N130" i="162"/>
  <c r="M130" i="162"/>
  <c r="G130" i="162"/>
  <c r="H130" i="162" s="1"/>
  <c r="D130" i="162" s="1"/>
  <c r="B130" i="162"/>
  <c r="AF129" i="162"/>
  <c r="AE129" i="162"/>
  <c r="Z129" i="162"/>
  <c r="Y129" i="162"/>
  <c r="T129" i="162"/>
  <c r="S129" i="162"/>
  <c r="N129" i="162"/>
  <c r="M129" i="162"/>
  <c r="H129" i="162"/>
  <c r="G129" i="162"/>
  <c r="B129" i="162"/>
  <c r="AF128" i="162"/>
  <c r="AE128" i="162"/>
  <c r="Z128" i="162"/>
  <c r="Y128" i="162"/>
  <c r="T128" i="162"/>
  <c r="S128" i="162"/>
  <c r="N128" i="162"/>
  <c r="M128" i="162"/>
  <c r="G128" i="162"/>
  <c r="H128" i="162" s="1"/>
  <c r="B128" i="162"/>
  <c r="AF127" i="162"/>
  <c r="AE127" i="162"/>
  <c r="Z127" i="162"/>
  <c r="Y127" i="162"/>
  <c r="T127" i="162"/>
  <c r="S127" i="162"/>
  <c r="N127" i="162"/>
  <c r="M127" i="162"/>
  <c r="G127" i="162"/>
  <c r="H127" i="162" s="1"/>
  <c r="B127" i="162"/>
  <c r="AF126" i="162"/>
  <c r="AE126" i="162"/>
  <c r="Z126" i="162"/>
  <c r="Y126" i="162"/>
  <c r="T126" i="162"/>
  <c r="S126" i="162"/>
  <c r="N126" i="162"/>
  <c r="M126" i="162"/>
  <c r="G126" i="162"/>
  <c r="H126" i="162" s="1"/>
  <c r="B126" i="162"/>
  <c r="AF125" i="162"/>
  <c r="AE125" i="162"/>
  <c r="Z125" i="162"/>
  <c r="Y125" i="162"/>
  <c r="T125" i="162"/>
  <c r="S125" i="162"/>
  <c r="N125" i="162"/>
  <c r="M125" i="162"/>
  <c r="G125" i="162"/>
  <c r="H125" i="162" s="1"/>
  <c r="B125" i="162"/>
  <c r="AF124" i="162"/>
  <c r="AE124" i="162"/>
  <c r="Z124" i="162"/>
  <c r="Y124" i="162"/>
  <c r="T124" i="162"/>
  <c r="S124" i="162"/>
  <c r="N124" i="162"/>
  <c r="M124" i="162"/>
  <c r="H124" i="162"/>
  <c r="G124" i="162"/>
  <c r="B124" i="162"/>
  <c r="AF123" i="162"/>
  <c r="AE123" i="162"/>
  <c r="Z123" i="162"/>
  <c r="Y123" i="162"/>
  <c r="T123" i="162"/>
  <c r="S123" i="162"/>
  <c r="N123" i="162"/>
  <c r="M123" i="162"/>
  <c r="G123" i="162"/>
  <c r="H123" i="162" s="1"/>
  <c r="B123" i="162"/>
  <c r="AF122" i="162"/>
  <c r="AE122" i="162"/>
  <c r="Z122" i="162"/>
  <c r="Y122" i="162"/>
  <c r="T122" i="162"/>
  <c r="S122" i="162"/>
  <c r="N122" i="162"/>
  <c r="M122" i="162"/>
  <c r="G122" i="162"/>
  <c r="H122" i="162" s="1"/>
  <c r="D122" i="162" s="1"/>
  <c r="B122" i="162"/>
  <c r="AF121" i="162"/>
  <c r="AE121" i="162"/>
  <c r="Z121" i="162"/>
  <c r="Y121" i="162"/>
  <c r="T121" i="162"/>
  <c r="S121" i="162"/>
  <c r="N121" i="162"/>
  <c r="M121" i="162"/>
  <c r="G121" i="162"/>
  <c r="B121" i="162"/>
  <c r="AF120" i="162"/>
  <c r="AE120" i="162"/>
  <c r="Z120" i="162"/>
  <c r="Y120" i="162"/>
  <c r="T120" i="162"/>
  <c r="S120" i="162"/>
  <c r="N120" i="162"/>
  <c r="M120" i="162"/>
  <c r="G120" i="162"/>
  <c r="H120" i="162" s="1"/>
  <c r="D120" i="162" s="1"/>
  <c r="B120" i="162"/>
  <c r="AF119" i="162"/>
  <c r="AD119" i="162"/>
  <c r="AB119" i="162" s="1"/>
  <c r="Z119" i="162"/>
  <c r="X119" i="162"/>
  <c r="V119" i="162" s="1"/>
  <c r="T119" i="162"/>
  <c r="R119" i="162"/>
  <c r="P119" i="162" s="1"/>
  <c r="N119" i="162"/>
  <c r="L119" i="162"/>
  <c r="J119" i="162" s="1"/>
  <c r="B119" i="162"/>
  <c r="AB118" i="162"/>
  <c r="V118" i="162"/>
  <c r="P118" i="162"/>
  <c r="J118" i="162"/>
  <c r="D118" i="162"/>
  <c r="AI118" i="162" s="1"/>
  <c r="AF117" i="162"/>
  <c r="AE117" i="162"/>
  <c r="Z117" i="162"/>
  <c r="Y117" i="162"/>
  <c r="T117" i="162"/>
  <c r="S117" i="162"/>
  <c r="N117" i="162"/>
  <c r="M117" i="162"/>
  <c r="H117" i="162"/>
  <c r="G117" i="162"/>
  <c r="B117" i="162"/>
  <c r="AF116" i="162"/>
  <c r="AE116" i="162"/>
  <c r="Z116" i="162"/>
  <c r="Y116" i="162"/>
  <c r="T116" i="162"/>
  <c r="S116" i="162"/>
  <c r="N116" i="162"/>
  <c r="M116" i="162"/>
  <c r="G116" i="162"/>
  <c r="H116" i="162" s="1"/>
  <c r="D116" i="162" s="1"/>
  <c r="B116" i="162"/>
  <c r="AF115" i="162"/>
  <c r="AE115" i="162"/>
  <c r="Z115" i="162"/>
  <c r="Y115" i="162"/>
  <c r="T115" i="162"/>
  <c r="S115" i="162"/>
  <c r="N115" i="162"/>
  <c r="M115" i="162"/>
  <c r="H115" i="162"/>
  <c r="G115" i="162"/>
  <c r="B115" i="162"/>
  <c r="AF114" i="162"/>
  <c r="AE114" i="162"/>
  <c r="Z114" i="162"/>
  <c r="Y114" i="162"/>
  <c r="T114" i="162"/>
  <c r="S114" i="162"/>
  <c r="N114" i="162"/>
  <c r="M114" i="162"/>
  <c r="G114" i="162"/>
  <c r="H114" i="162" s="1"/>
  <c r="D114" i="162" s="1"/>
  <c r="B114" i="162"/>
  <c r="AF113" i="162"/>
  <c r="AE113" i="162"/>
  <c r="Z113" i="162"/>
  <c r="Y113" i="162"/>
  <c r="T113" i="162"/>
  <c r="S113" i="162"/>
  <c r="N113" i="162"/>
  <c r="J113" i="162" s="1"/>
  <c r="M113" i="162"/>
  <c r="H113" i="162"/>
  <c r="G113" i="162"/>
  <c r="B113" i="162"/>
  <c r="AF112" i="162"/>
  <c r="AE112" i="162"/>
  <c r="Z112" i="162"/>
  <c r="Y112" i="162"/>
  <c r="T112" i="162"/>
  <c r="S112" i="162"/>
  <c r="N112" i="162"/>
  <c r="M112" i="162"/>
  <c r="G112" i="162"/>
  <c r="H112" i="162" s="1"/>
  <c r="D112" i="162" s="1"/>
  <c r="B112" i="162"/>
  <c r="AF111" i="162"/>
  <c r="AE111" i="162"/>
  <c r="Z111" i="162"/>
  <c r="Y111" i="162"/>
  <c r="T111" i="162"/>
  <c r="S111" i="162"/>
  <c r="N111" i="162"/>
  <c r="M111" i="162"/>
  <c r="H111" i="162"/>
  <c r="G111" i="162"/>
  <c r="B111" i="162"/>
  <c r="AF110" i="162"/>
  <c r="AE110" i="162"/>
  <c r="Z110" i="162"/>
  <c r="Y110" i="162"/>
  <c r="T110" i="162"/>
  <c r="S110" i="162"/>
  <c r="N110" i="162"/>
  <c r="M110" i="162"/>
  <c r="G110" i="162"/>
  <c r="H110" i="162" s="1"/>
  <c r="D110" i="162" s="1"/>
  <c r="B110" i="162"/>
  <c r="AF109" i="162"/>
  <c r="AE109" i="162"/>
  <c r="Z109" i="162"/>
  <c r="Y109" i="162"/>
  <c r="T109" i="162"/>
  <c r="S109" i="162"/>
  <c r="N109" i="162"/>
  <c r="M109" i="162"/>
  <c r="H109" i="162"/>
  <c r="G109" i="162"/>
  <c r="B109" i="162"/>
  <c r="AF108" i="162"/>
  <c r="AE108" i="162"/>
  <c r="Z108" i="162"/>
  <c r="Y108" i="162"/>
  <c r="T108" i="162"/>
  <c r="S108" i="162"/>
  <c r="N108" i="162"/>
  <c r="M108" i="162"/>
  <c r="G108" i="162"/>
  <c r="H108" i="162" s="1"/>
  <c r="D108" i="162" s="1"/>
  <c r="B108" i="162"/>
  <c r="AF107" i="162"/>
  <c r="AE107" i="162"/>
  <c r="Z107" i="162"/>
  <c r="Y107" i="162"/>
  <c r="T107" i="162"/>
  <c r="S107" i="162"/>
  <c r="N107" i="162"/>
  <c r="M107" i="162"/>
  <c r="H107" i="162"/>
  <c r="G107" i="162"/>
  <c r="B107" i="162"/>
  <c r="AF106" i="162"/>
  <c r="AE106" i="162"/>
  <c r="Z106" i="162"/>
  <c r="Y106" i="162"/>
  <c r="T106" i="162"/>
  <c r="S106" i="162"/>
  <c r="N106" i="162"/>
  <c r="M106" i="162"/>
  <c r="G106" i="162"/>
  <c r="H106" i="162" s="1"/>
  <c r="D106" i="162" s="1"/>
  <c r="B106" i="162"/>
  <c r="AF105" i="162"/>
  <c r="AE105" i="162"/>
  <c r="Z105" i="162"/>
  <c r="Y105" i="162"/>
  <c r="T105" i="162"/>
  <c r="S105" i="162"/>
  <c r="N105" i="162"/>
  <c r="J105" i="162" s="1"/>
  <c r="M105" i="162"/>
  <c r="H105" i="162"/>
  <c r="G105" i="162"/>
  <c r="B105" i="162"/>
  <c r="AF104" i="162"/>
  <c r="AD104" i="162"/>
  <c r="AB104" i="162" s="1"/>
  <c r="Z104" i="162"/>
  <c r="X104" i="162"/>
  <c r="V104" i="162" s="1"/>
  <c r="T104" i="162"/>
  <c r="R104" i="162"/>
  <c r="P104" i="162" s="1"/>
  <c r="N104" i="162"/>
  <c r="L104" i="162"/>
  <c r="J104" i="162" s="1"/>
  <c r="B104" i="162"/>
  <c r="AB103" i="162"/>
  <c r="V103" i="162"/>
  <c r="P103" i="162"/>
  <c r="J103" i="162"/>
  <c r="D103" i="162"/>
  <c r="AF102" i="162"/>
  <c r="AE102" i="162"/>
  <c r="Z102" i="162"/>
  <c r="Y102" i="162"/>
  <c r="T102" i="162"/>
  <c r="S102" i="162"/>
  <c r="N102" i="162"/>
  <c r="M102" i="162"/>
  <c r="G102" i="162"/>
  <c r="H102" i="162" s="1"/>
  <c r="B102" i="162"/>
  <c r="AF101" i="162"/>
  <c r="AE101" i="162"/>
  <c r="Z101" i="162"/>
  <c r="Y101" i="162"/>
  <c r="T101" i="162"/>
  <c r="S101" i="162"/>
  <c r="N101" i="162"/>
  <c r="M101" i="162"/>
  <c r="H101" i="162"/>
  <c r="G101" i="162"/>
  <c r="B101" i="162"/>
  <c r="AF100" i="162"/>
  <c r="AB100" i="162" s="1"/>
  <c r="AE100" i="162"/>
  <c r="Z100" i="162"/>
  <c r="Y100" i="162"/>
  <c r="T100" i="162"/>
  <c r="P100" i="162" s="1"/>
  <c r="S100" i="162"/>
  <c r="N100" i="162"/>
  <c r="M100" i="162"/>
  <c r="G100" i="162"/>
  <c r="H100" i="162" s="1"/>
  <c r="B100" i="162"/>
  <c r="AF99" i="162"/>
  <c r="AE99" i="162"/>
  <c r="Z99" i="162"/>
  <c r="Y99" i="162"/>
  <c r="T99" i="162"/>
  <c r="S99" i="162"/>
  <c r="N99" i="162"/>
  <c r="J99" i="162" s="1"/>
  <c r="M99" i="162"/>
  <c r="H99" i="162"/>
  <c r="G99" i="162"/>
  <c r="B99" i="162"/>
  <c r="AF98" i="162"/>
  <c r="AE98" i="162"/>
  <c r="Z98" i="162"/>
  <c r="Y98" i="162"/>
  <c r="T98" i="162"/>
  <c r="S98" i="162"/>
  <c r="N98" i="162"/>
  <c r="M98" i="162"/>
  <c r="G98" i="162"/>
  <c r="H98" i="162" s="1"/>
  <c r="B98" i="162"/>
  <c r="AF97" i="162"/>
  <c r="AE97" i="162"/>
  <c r="Z97" i="162"/>
  <c r="Y97" i="162"/>
  <c r="T97" i="162"/>
  <c r="S97" i="162"/>
  <c r="N97" i="162"/>
  <c r="M97" i="162"/>
  <c r="H97" i="162"/>
  <c r="G97" i="162"/>
  <c r="B97" i="162"/>
  <c r="AF96" i="162"/>
  <c r="AE96" i="162"/>
  <c r="Z96" i="162"/>
  <c r="V96" i="162" s="1"/>
  <c r="Y96" i="162"/>
  <c r="T96" i="162"/>
  <c r="S96" i="162"/>
  <c r="N96" i="162"/>
  <c r="M96" i="162"/>
  <c r="G96" i="162"/>
  <c r="H96" i="162" s="1"/>
  <c r="B96" i="162"/>
  <c r="AF95" i="162"/>
  <c r="AE95" i="162"/>
  <c r="Z95" i="162"/>
  <c r="Y95" i="162"/>
  <c r="T95" i="162"/>
  <c r="S95" i="162"/>
  <c r="N95" i="162"/>
  <c r="M95" i="162"/>
  <c r="H95" i="162"/>
  <c r="G95" i="162"/>
  <c r="B95" i="162"/>
  <c r="AF94" i="162"/>
  <c r="AE94" i="162"/>
  <c r="Z94" i="162"/>
  <c r="Y94" i="162"/>
  <c r="T94" i="162"/>
  <c r="S94" i="162"/>
  <c r="N94" i="162"/>
  <c r="M94" i="162"/>
  <c r="G94" i="162"/>
  <c r="H94" i="162" s="1"/>
  <c r="B94" i="162"/>
  <c r="AF93" i="162"/>
  <c r="AE93" i="162"/>
  <c r="Z93" i="162"/>
  <c r="Y93" i="162"/>
  <c r="T93" i="162"/>
  <c r="S93" i="162"/>
  <c r="N93" i="162"/>
  <c r="M93" i="162"/>
  <c r="H93" i="162"/>
  <c r="G93" i="162"/>
  <c r="B93" i="162"/>
  <c r="AF92" i="162"/>
  <c r="AB92" i="162" s="1"/>
  <c r="AE92" i="162"/>
  <c r="Z92" i="162"/>
  <c r="Y92" i="162"/>
  <c r="T92" i="162"/>
  <c r="P92" i="162" s="1"/>
  <c r="S92" i="162"/>
  <c r="N92" i="162"/>
  <c r="M92" i="162"/>
  <c r="G92" i="162"/>
  <c r="H92" i="162" s="1"/>
  <c r="B92" i="162"/>
  <c r="AF91" i="162"/>
  <c r="AE91" i="162"/>
  <c r="Z91" i="162"/>
  <c r="Y91" i="162"/>
  <c r="T91" i="162"/>
  <c r="S91" i="162"/>
  <c r="N91" i="162"/>
  <c r="J91" i="162" s="1"/>
  <c r="M91" i="162"/>
  <c r="H91" i="162"/>
  <c r="G91" i="162"/>
  <c r="B91" i="162"/>
  <c r="AF90" i="162"/>
  <c r="AE90" i="162"/>
  <c r="Z90" i="162"/>
  <c r="Y90" i="162"/>
  <c r="T90" i="162"/>
  <c r="S90" i="162"/>
  <c r="N90" i="162"/>
  <c r="M90" i="162"/>
  <c r="G90" i="162"/>
  <c r="H90" i="162" s="1"/>
  <c r="B90" i="162"/>
  <c r="AF89" i="162"/>
  <c r="AE89" i="162"/>
  <c r="Z89" i="162"/>
  <c r="Y89" i="162"/>
  <c r="T89" i="162"/>
  <c r="S89" i="162"/>
  <c r="N89" i="162"/>
  <c r="M89" i="162"/>
  <c r="H89" i="162"/>
  <c r="G89" i="162"/>
  <c r="B89" i="162"/>
  <c r="AF88" i="162"/>
  <c r="AE88" i="162"/>
  <c r="Z88" i="162"/>
  <c r="Y88" i="162"/>
  <c r="T88" i="162"/>
  <c r="S88" i="162"/>
  <c r="N88" i="162"/>
  <c r="M88" i="162"/>
  <c r="G88" i="162"/>
  <c r="B88" i="162"/>
  <c r="AF87" i="162"/>
  <c r="AD87" i="162"/>
  <c r="AB87" i="162" s="1"/>
  <c r="Z87" i="162"/>
  <c r="X87" i="162"/>
  <c r="V87" i="162" s="1"/>
  <c r="T87" i="162"/>
  <c r="R87" i="162"/>
  <c r="P87" i="162" s="1"/>
  <c r="N87" i="162"/>
  <c r="L87" i="162"/>
  <c r="J87" i="162" s="1"/>
  <c r="B87" i="162"/>
  <c r="AB86" i="162"/>
  <c r="V86" i="162"/>
  <c r="P86" i="162"/>
  <c r="J86" i="162"/>
  <c r="D86" i="162"/>
  <c r="AF85" i="162"/>
  <c r="AE85" i="162"/>
  <c r="Z85" i="162"/>
  <c r="Y85" i="162"/>
  <c r="T85" i="162"/>
  <c r="S85" i="162"/>
  <c r="N85" i="162"/>
  <c r="M85" i="162"/>
  <c r="H85" i="162"/>
  <c r="G85" i="162"/>
  <c r="B85" i="162"/>
  <c r="AF84" i="162"/>
  <c r="AE84" i="162"/>
  <c r="Z84" i="162"/>
  <c r="Y84" i="162"/>
  <c r="T84" i="162"/>
  <c r="S84" i="162"/>
  <c r="N84" i="162"/>
  <c r="M84" i="162"/>
  <c r="G84" i="162"/>
  <c r="H84" i="162" s="1"/>
  <c r="B84" i="162"/>
  <c r="AF83" i="162"/>
  <c r="AE83" i="162"/>
  <c r="Z83" i="162"/>
  <c r="Y83" i="162"/>
  <c r="T83" i="162"/>
  <c r="S83" i="162"/>
  <c r="N83" i="162"/>
  <c r="M83" i="162"/>
  <c r="H83" i="162"/>
  <c r="G83" i="162"/>
  <c r="B83" i="162"/>
  <c r="AF82" i="162"/>
  <c r="AE82" i="162"/>
  <c r="Z82" i="162"/>
  <c r="V82" i="162" s="1"/>
  <c r="Y82" i="162"/>
  <c r="T82" i="162"/>
  <c r="S82" i="162"/>
  <c r="N82" i="162"/>
  <c r="M82" i="162"/>
  <c r="G82" i="162"/>
  <c r="H82" i="162" s="1"/>
  <c r="B82" i="162"/>
  <c r="AF81" i="162"/>
  <c r="AE81" i="162"/>
  <c r="Z81" i="162"/>
  <c r="Y81" i="162"/>
  <c r="T81" i="162"/>
  <c r="S81" i="162"/>
  <c r="N81" i="162"/>
  <c r="M81" i="162"/>
  <c r="H81" i="162"/>
  <c r="D81" i="162" s="1"/>
  <c r="G81" i="162"/>
  <c r="B81" i="162"/>
  <c r="AF80" i="162"/>
  <c r="AE80" i="162"/>
  <c r="Z80" i="162"/>
  <c r="Y80" i="162"/>
  <c r="T80" i="162"/>
  <c r="S80" i="162"/>
  <c r="N80" i="162"/>
  <c r="M80" i="162"/>
  <c r="G80" i="162"/>
  <c r="H80" i="162" s="1"/>
  <c r="B80" i="162"/>
  <c r="AF79" i="162"/>
  <c r="AE79" i="162"/>
  <c r="Z79" i="162"/>
  <c r="Y79" i="162"/>
  <c r="T79" i="162"/>
  <c r="S79" i="162"/>
  <c r="N79" i="162"/>
  <c r="M79" i="162"/>
  <c r="H79" i="162"/>
  <c r="G79" i="162"/>
  <c r="B79" i="162"/>
  <c r="AF78" i="162"/>
  <c r="AB78" i="162" s="1"/>
  <c r="AE78" i="162"/>
  <c r="Z78" i="162"/>
  <c r="Y78" i="162"/>
  <c r="T78" i="162"/>
  <c r="S78" i="162"/>
  <c r="N78" i="162"/>
  <c r="M78" i="162"/>
  <c r="G78" i="162"/>
  <c r="H78" i="162" s="1"/>
  <c r="B78" i="162"/>
  <c r="AF77" i="162"/>
  <c r="AE77" i="162"/>
  <c r="Z77" i="162"/>
  <c r="Y77" i="162"/>
  <c r="T77" i="162"/>
  <c r="S77" i="162"/>
  <c r="N77" i="162"/>
  <c r="J77" i="162" s="1"/>
  <c r="M77" i="162"/>
  <c r="H77" i="162"/>
  <c r="G77" i="162"/>
  <c r="B77" i="162"/>
  <c r="AF76" i="162"/>
  <c r="AE76" i="162"/>
  <c r="Z76" i="162"/>
  <c r="Y76" i="162"/>
  <c r="T76" i="162"/>
  <c r="S76" i="162"/>
  <c r="N76" i="162"/>
  <c r="M76" i="162"/>
  <c r="G76" i="162"/>
  <c r="H76" i="162" s="1"/>
  <c r="B76" i="162"/>
  <c r="AF75" i="162"/>
  <c r="AE75" i="162"/>
  <c r="Z75" i="162"/>
  <c r="Y75" i="162"/>
  <c r="T75" i="162"/>
  <c r="S75" i="162"/>
  <c r="N75" i="162"/>
  <c r="M75" i="162"/>
  <c r="H75" i="162"/>
  <c r="G75" i="162"/>
  <c r="B75" i="162"/>
  <c r="AF74" i="162"/>
  <c r="AE74" i="162"/>
  <c r="Z74" i="162"/>
  <c r="V74" i="162" s="1"/>
  <c r="Y74" i="162"/>
  <c r="T74" i="162"/>
  <c r="S74" i="162"/>
  <c r="N74" i="162"/>
  <c r="M74" i="162"/>
  <c r="G74" i="162"/>
  <c r="H74" i="162" s="1"/>
  <c r="B74" i="162"/>
  <c r="AF73" i="162"/>
  <c r="AE73" i="162"/>
  <c r="Z73" i="162"/>
  <c r="Y73" i="162"/>
  <c r="T73" i="162"/>
  <c r="S73" i="162"/>
  <c r="N73" i="162"/>
  <c r="M73" i="162"/>
  <c r="H73" i="162"/>
  <c r="D73" i="162" s="1"/>
  <c r="G73" i="162"/>
  <c r="B73" i="162"/>
  <c r="AF72" i="162"/>
  <c r="AE72" i="162"/>
  <c r="Z72" i="162"/>
  <c r="Y72" i="162"/>
  <c r="T72" i="162"/>
  <c r="S72" i="162"/>
  <c r="N72" i="162"/>
  <c r="M72" i="162"/>
  <c r="G72" i="162"/>
  <c r="B72" i="162"/>
  <c r="AF71" i="162"/>
  <c r="AD71" i="162"/>
  <c r="AB71" i="162" s="1"/>
  <c r="Z71" i="162"/>
  <c r="X71" i="162"/>
  <c r="V71" i="162" s="1"/>
  <c r="T71" i="162"/>
  <c r="R71" i="162"/>
  <c r="P71" i="162" s="1"/>
  <c r="N71" i="162"/>
  <c r="L71" i="162"/>
  <c r="J71" i="162" s="1"/>
  <c r="B71" i="162"/>
  <c r="AB70" i="162"/>
  <c r="V70" i="162"/>
  <c r="P70" i="162"/>
  <c r="J70" i="162"/>
  <c r="D70" i="162"/>
  <c r="AF69" i="162"/>
  <c r="AE69" i="162"/>
  <c r="Z69" i="162"/>
  <c r="Y69" i="162"/>
  <c r="T69" i="162"/>
  <c r="S69" i="162"/>
  <c r="N69" i="162"/>
  <c r="M69" i="162"/>
  <c r="H69" i="162"/>
  <c r="G69" i="162"/>
  <c r="B69" i="162"/>
  <c r="AF68" i="162"/>
  <c r="AE68" i="162"/>
  <c r="Z68" i="162"/>
  <c r="Y68" i="162"/>
  <c r="T68" i="162"/>
  <c r="S68" i="162"/>
  <c r="N68" i="162"/>
  <c r="M68" i="162"/>
  <c r="G68" i="162"/>
  <c r="H68" i="162" s="1"/>
  <c r="D68" i="162" s="1"/>
  <c r="B68" i="162"/>
  <c r="AF67" i="162"/>
  <c r="AE67" i="162"/>
  <c r="Z67" i="162"/>
  <c r="Y67" i="162"/>
  <c r="T67" i="162"/>
  <c r="S67" i="162"/>
  <c r="N67" i="162"/>
  <c r="M67" i="162"/>
  <c r="H67" i="162"/>
  <c r="G67" i="162"/>
  <c r="B67" i="162"/>
  <c r="AF66" i="162"/>
  <c r="AE66" i="162"/>
  <c r="Z66" i="162"/>
  <c r="Y66" i="162"/>
  <c r="T66" i="162"/>
  <c r="S66" i="162"/>
  <c r="N66" i="162"/>
  <c r="M66" i="162"/>
  <c r="G66" i="162"/>
  <c r="H66" i="162" s="1"/>
  <c r="D66" i="162" s="1"/>
  <c r="B66" i="162"/>
  <c r="AF65" i="162"/>
  <c r="AE65" i="162"/>
  <c r="Z65" i="162"/>
  <c r="Y65" i="162"/>
  <c r="T65" i="162"/>
  <c r="S65" i="162"/>
  <c r="N65" i="162"/>
  <c r="M65" i="162"/>
  <c r="H65" i="162"/>
  <c r="G65" i="162"/>
  <c r="B65" i="162"/>
  <c r="AF64" i="162"/>
  <c r="AE64" i="162"/>
  <c r="Z64" i="162"/>
  <c r="Y64" i="162"/>
  <c r="T64" i="162"/>
  <c r="S64" i="162"/>
  <c r="N64" i="162"/>
  <c r="M64" i="162"/>
  <c r="G64" i="162"/>
  <c r="H64" i="162" s="1"/>
  <c r="D64" i="162" s="1"/>
  <c r="B64" i="162"/>
  <c r="AF63" i="162"/>
  <c r="AE63" i="162"/>
  <c r="Z63" i="162"/>
  <c r="Y63" i="162"/>
  <c r="T63" i="162"/>
  <c r="S63" i="162"/>
  <c r="N63" i="162"/>
  <c r="M63" i="162"/>
  <c r="H63" i="162"/>
  <c r="G63" i="162"/>
  <c r="B63" i="162"/>
  <c r="AF62" i="162"/>
  <c r="AE62" i="162"/>
  <c r="Z62" i="162"/>
  <c r="Y62" i="162"/>
  <c r="T62" i="162"/>
  <c r="S62" i="162"/>
  <c r="N62" i="162"/>
  <c r="M62" i="162"/>
  <c r="G62" i="162"/>
  <c r="H62" i="162" s="1"/>
  <c r="D62" i="162" s="1"/>
  <c r="B62" i="162"/>
  <c r="AF61" i="162"/>
  <c r="AE61" i="162"/>
  <c r="Z61" i="162"/>
  <c r="Y61" i="162"/>
  <c r="T61" i="162"/>
  <c r="S61" i="162"/>
  <c r="N61" i="162"/>
  <c r="M61" i="162"/>
  <c r="G61" i="162"/>
  <c r="H61" i="162" s="1"/>
  <c r="B61" i="162"/>
  <c r="AF60" i="162"/>
  <c r="AE60" i="162"/>
  <c r="Z60" i="162"/>
  <c r="Y60" i="162"/>
  <c r="T60" i="162"/>
  <c r="S60" i="162"/>
  <c r="N60" i="162"/>
  <c r="M60" i="162"/>
  <c r="H60" i="162"/>
  <c r="G60" i="162"/>
  <c r="B60" i="162"/>
  <c r="AF59" i="162"/>
  <c r="AE59" i="162"/>
  <c r="Z59" i="162"/>
  <c r="Y59" i="162"/>
  <c r="T59" i="162"/>
  <c r="S59" i="162"/>
  <c r="N59" i="162"/>
  <c r="M59" i="162"/>
  <c r="G59" i="162"/>
  <c r="H59" i="162" s="1"/>
  <c r="B59" i="162"/>
  <c r="AF58" i="162"/>
  <c r="AE58" i="162"/>
  <c r="Z58" i="162"/>
  <c r="Y58" i="162"/>
  <c r="T58" i="162"/>
  <c r="S58" i="162"/>
  <c r="N58" i="162"/>
  <c r="M58" i="162"/>
  <c r="H58" i="162"/>
  <c r="G58" i="162"/>
  <c r="B58" i="162"/>
  <c r="AF57" i="162"/>
  <c r="AE57" i="162"/>
  <c r="Z57" i="162"/>
  <c r="Y57" i="162"/>
  <c r="T57" i="162"/>
  <c r="S57" i="162"/>
  <c r="N57" i="162"/>
  <c r="M57" i="162"/>
  <c r="G57" i="162"/>
  <c r="H57" i="162" s="1"/>
  <c r="B57" i="162"/>
  <c r="AF56" i="162"/>
  <c r="AE56" i="162"/>
  <c r="Z56" i="162"/>
  <c r="Y56" i="162"/>
  <c r="T56" i="162"/>
  <c r="S56" i="162"/>
  <c r="N56" i="162"/>
  <c r="M56" i="162"/>
  <c r="H56" i="162"/>
  <c r="G56" i="162"/>
  <c r="B56" i="162"/>
  <c r="AF55" i="162"/>
  <c r="AD55" i="162"/>
  <c r="AB55" i="162" s="1"/>
  <c r="Z55" i="162"/>
  <c r="X55" i="162"/>
  <c r="V55" i="162" s="1"/>
  <c r="T55" i="162"/>
  <c r="R55" i="162"/>
  <c r="P55" i="162" s="1"/>
  <c r="N55" i="162"/>
  <c r="L55" i="162"/>
  <c r="J55" i="162" s="1"/>
  <c r="B55" i="162"/>
  <c r="AB54" i="162"/>
  <c r="V54" i="162"/>
  <c r="P54" i="162"/>
  <c r="J54" i="162"/>
  <c r="D54" i="162"/>
  <c r="AF53" i="162"/>
  <c r="AE53" i="162"/>
  <c r="Z53" i="162"/>
  <c r="Y53" i="162"/>
  <c r="T53" i="162"/>
  <c r="S53" i="162"/>
  <c r="N53" i="162"/>
  <c r="M53" i="162"/>
  <c r="G53" i="162"/>
  <c r="H53" i="162" s="1"/>
  <c r="B53" i="162"/>
  <c r="AF52" i="162"/>
  <c r="AE52" i="162"/>
  <c r="Z52" i="162"/>
  <c r="Y52" i="162"/>
  <c r="T52" i="162"/>
  <c r="S52" i="162"/>
  <c r="N52" i="162"/>
  <c r="M52" i="162"/>
  <c r="H52" i="162"/>
  <c r="G52" i="162"/>
  <c r="B52" i="162"/>
  <c r="AF51" i="162"/>
  <c r="AE51" i="162"/>
  <c r="Z51" i="162"/>
  <c r="Y51" i="162"/>
  <c r="T51" i="162"/>
  <c r="S51" i="162"/>
  <c r="N51" i="162"/>
  <c r="M51" i="162"/>
  <c r="G51" i="162"/>
  <c r="H51" i="162" s="1"/>
  <c r="B51" i="162"/>
  <c r="AF50" i="162"/>
  <c r="AE50" i="162"/>
  <c r="Z50" i="162"/>
  <c r="Y50" i="162"/>
  <c r="T50" i="162"/>
  <c r="S50" i="162"/>
  <c r="N50" i="162"/>
  <c r="M50" i="162"/>
  <c r="H50" i="162"/>
  <c r="G50" i="162"/>
  <c r="B50" i="162"/>
  <c r="AF49" i="162"/>
  <c r="AE49" i="162"/>
  <c r="Z49" i="162"/>
  <c r="Y49" i="162"/>
  <c r="T49" i="162"/>
  <c r="S49" i="162"/>
  <c r="N49" i="162"/>
  <c r="M49" i="162"/>
  <c r="G49" i="162"/>
  <c r="H49" i="162" s="1"/>
  <c r="B49" i="162"/>
  <c r="AF48" i="162"/>
  <c r="AE48" i="162"/>
  <c r="Z48" i="162"/>
  <c r="Y48" i="162"/>
  <c r="T48" i="162"/>
  <c r="S48" i="162"/>
  <c r="N48" i="162"/>
  <c r="M48" i="162"/>
  <c r="H48" i="162"/>
  <c r="G48" i="162"/>
  <c r="B48" i="162"/>
  <c r="AF47" i="162"/>
  <c r="AE47" i="162"/>
  <c r="Z47" i="162"/>
  <c r="Y47" i="162"/>
  <c r="T47" i="162"/>
  <c r="S47" i="162"/>
  <c r="N47" i="162"/>
  <c r="M47" i="162"/>
  <c r="G47" i="162"/>
  <c r="H47" i="162" s="1"/>
  <c r="B47" i="162"/>
  <c r="AF46" i="162"/>
  <c r="AE46" i="162"/>
  <c r="Z46" i="162"/>
  <c r="Y46" i="162"/>
  <c r="T46" i="162"/>
  <c r="S46" i="162"/>
  <c r="N46" i="162"/>
  <c r="M46" i="162"/>
  <c r="H46" i="162"/>
  <c r="G46" i="162"/>
  <c r="B46" i="162"/>
  <c r="AF45" i="162"/>
  <c r="AE45" i="162"/>
  <c r="Z45" i="162"/>
  <c r="Y45" i="162"/>
  <c r="T45" i="162"/>
  <c r="S45" i="162"/>
  <c r="N45" i="162"/>
  <c r="M45" i="162"/>
  <c r="G45" i="162"/>
  <c r="H45" i="162" s="1"/>
  <c r="B45" i="162"/>
  <c r="AF44" i="162"/>
  <c r="AE44" i="162"/>
  <c r="Z44" i="162"/>
  <c r="Y44" i="162"/>
  <c r="T44" i="162"/>
  <c r="S44" i="162"/>
  <c r="N44" i="162"/>
  <c r="J44" i="162" s="1"/>
  <c r="M44" i="162"/>
  <c r="H44" i="162"/>
  <c r="G44" i="162"/>
  <c r="B44" i="162"/>
  <c r="AF43" i="162"/>
  <c r="AE43" i="162"/>
  <c r="Z43" i="162"/>
  <c r="Y43" i="162"/>
  <c r="T43" i="162"/>
  <c r="S43" i="162"/>
  <c r="N43" i="162"/>
  <c r="M43" i="162"/>
  <c r="G43" i="162"/>
  <c r="H43" i="162" s="1"/>
  <c r="B43" i="162"/>
  <c r="AF42" i="162"/>
  <c r="AE42" i="162"/>
  <c r="Z42" i="162"/>
  <c r="Y42" i="162"/>
  <c r="T42" i="162"/>
  <c r="S42" i="162"/>
  <c r="N42" i="162"/>
  <c r="M42" i="162"/>
  <c r="H42" i="162"/>
  <c r="G42" i="162"/>
  <c r="B42" i="162"/>
  <c r="AF41" i="162"/>
  <c r="AE41" i="162"/>
  <c r="Z41" i="162"/>
  <c r="V41" i="162" s="1"/>
  <c r="Y41" i="162"/>
  <c r="T41" i="162"/>
  <c r="S41" i="162"/>
  <c r="N41" i="162"/>
  <c r="M41" i="162"/>
  <c r="G41" i="162"/>
  <c r="H41" i="162" s="1"/>
  <c r="B41" i="162"/>
  <c r="AF40" i="162"/>
  <c r="AE40" i="162"/>
  <c r="Z40" i="162"/>
  <c r="Y40" i="162"/>
  <c r="T40" i="162"/>
  <c r="S40" i="162"/>
  <c r="N40" i="162"/>
  <c r="M40" i="162"/>
  <c r="H40" i="162"/>
  <c r="G40" i="162"/>
  <c r="B40" i="162"/>
  <c r="AF39" i="162"/>
  <c r="AE39" i="162"/>
  <c r="Z39" i="162"/>
  <c r="Y39" i="162"/>
  <c r="T39" i="162"/>
  <c r="S39" i="162"/>
  <c r="N39" i="162"/>
  <c r="M39" i="162"/>
  <c r="G39" i="162"/>
  <c r="B39" i="162"/>
  <c r="AF38" i="162"/>
  <c r="AD38" i="162"/>
  <c r="AB38" i="162" s="1"/>
  <c r="Z38" i="162"/>
  <c r="X38" i="162"/>
  <c r="V38" i="162" s="1"/>
  <c r="T38" i="162"/>
  <c r="R38" i="162"/>
  <c r="P38" i="162" s="1"/>
  <c r="N38" i="162"/>
  <c r="L38" i="162"/>
  <c r="J38" i="162" s="1"/>
  <c r="B38" i="162"/>
  <c r="AB37" i="162"/>
  <c r="V37" i="162"/>
  <c r="P37" i="162"/>
  <c r="J37" i="162"/>
  <c r="D37" i="162"/>
  <c r="AF36" i="162"/>
  <c r="AE36" i="162"/>
  <c r="Z36" i="162"/>
  <c r="Y36" i="162"/>
  <c r="T36" i="162"/>
  <c r="S36" i="162"/>
  <c r="N36" i="162"/>
  <c r="M36" i="162"/>
  <c r="H36" i="162"/>
  <c r="G36" i="162"/>
  <c r="B36" i="162"/>
  <c r="AF35" i="162"/>
  <c r="AE35" i="162"/>
  <c r="Z35" i="162"/>
  <c r="Y35" i="162"/>
  <c r="T35" i="162"/>
  <c r="S35" i="162"/>
  <c r="N35" i="162"/>
  <c r="M35" i="162"/>
  <c r="G35" i="162"/>
  <c r="H35" i="162" s="1"/>
  <c r="B35" i="162"/>
  <c r="AF34" i="162"/>
  <c r="AE34" i="162"/>
  <c r="Z34" i="162"/>
  <c r="Y34" i="162"/>
  <c r="T34" i="162"/>
  <c r="S34" i="162"/>
  <c r="N34" i="162"/>
  <c r="M34" i="162"/>
  <c r="H34" i="162"/>
  <c r="G34" i="162"/>
  <c r="B34" i="162"/>
  <c r="AF33" i="162"/>
  <c r="AE33" i="162"/>
  <c r="Z33" i="162"/>
  <c r="Y33" i="162"/>
  <c r="T33" i="162"/>
  <c r="S33" i="162"/>
  <c r="N33" i="162"/>
  <c r="M33" i="162"/>
  <c r="G33" i="162"/>
  <c r="H33" i="162" s="1"/>
  <c r="B33" i="162"/>
  <c r="AF32" i="162"/>
  <c r="AE32" i="162"/>
  <c r="Z32" i="162"/>
  <c r="Y32" i="162"/>
  <c r="T32" i="162"/>
  <c r="S32" i="162"/>
  <c r="N32" i="162"/>
  <c r="M32" i="162"/>
  <c r="H32" i="162"/>
  <c r="G32" i="162"/>
  <c r="B32" i="162"/>
  <c r="AF31" i="162"/>
  <c r="AE31" i="162"/>
  <c r="Z31" i="162"/>
  <c r="Y31" i="162"/>
  <c r="T31" i="162"/>
  <c r="P31" i="162" s="1"/>
  <c r="S31" i="162"/>
  <c r="N31" i="162"/>
  <c r="M31" i="162"/>
  <c r="G31" i="162"/>
  <c r="H31" i="162" s="1"/>
  <c r="B31" i="162"/>
  <c r="AF30" i="162"/>
  <c r="AE30" i="162"/>
  <c r="Z30" i="162"/>
  <c r="Y30" i="162"/>
  <c r="T30" i="162"/>
  <c r="S30" i="162"/>
  <c r="N30" i="162"/>
  <c r="J30" i="162" s="1"/>
  <c r="M30" i="162"/>
  <c r="H30" i="162"/>
  <c r="G30" i="162"/>
  <c r="B30" i="162"/>
  <c r="AF29" i="162"/>
  <c r="AE29" i="162"/>
  <c r="Z29" i="162"/>
  <c r="Y29" i="162"/>
  <c r="T29" i="162"/>
  <c r="S29" i="162"/>
  <c r="N29" i="162"/>
  <c r="M29" i="162"/>
  <c r="G29" i="162"/>
  <c r="H29" i="162" s="1"/>
  <c r="B29" i="162"/>
  <c r="AF28" i="162"/>
  <c r="AE28" i="162"/>
  <c r="Z28" i="162"/>
  <c r="Y28" i="162"/>
  <c r="T28" i="162"/>
  <c r="S28" i="162"/>
  <c r="N28" i="162"/>
  <c r="M28" i="162"/>
  <c r="H28" i="162"/>
  <c r="G28" i="162"/>
  <c r="B28" i="162"/>
  <c r="AF27" i="162"/>
  <c r="AE27" i="162"/>
  <c r="Z27" i="162"/>
  <c r="V27" i="162" s="1"/>
  <c r="Y27" i="162"/>
  <c r="T27" i="162"/>
  <c r="S27" i="162"/>
  <c r="N27" i="162"/>
  <c r="M27" i="162"/>
  <c r="G27" i="162"/>
  <c r="H27" i="162" s="1"/>
  <c r="H21" i="162" s="1"/>
  <c r="B27" i="162"/>
  <c r="AF26" i="162"/>
  <c r="AB26" i="162" s="1"/>
  <c r="AE26" i="162"/>
  <c r="Z26" i="162"/>
  <c r="Y26" i="162"/>
  <c r="T26" i="162"/>
  <c r="S26" i="162"/>
  <c r="N26" i="162"/>
  <c r="M26" i="162"/>
  <c r="H26" i="162"/>
  <c r="G26" i="162"/>
  <c r="B26" i="162"/>
  <c r="AF25" i="162"/>
  <c r="AE25" i="162"/>
  <c r="Z25" i="162"/>
  <c r="Y25" i="162"/>
  <c r="T25" i="162"/>
  <c r="S25" i="162"/>
  <c r="N25" i="162"/>
  <c r="M25" i="162"/>
  <c r="G25" i="162"/>
  <c r="H25" i="162" s="1"/>
  <c r="B25" i="162"/>
  <c r="AF24" i="162"/>
  <c r="AE24" i="162"/>
  <c r="Z24" i="162"/>
  <c r="Y24" i="162"/>
  <c r="T24" i="162"/>
  <c r="S24" i="162"/>
  <c r="N24" i="162"/>
  <c r="M24" i="162"/>
  <c r="H24" i="162"/>
  <c r="G24" i="162"/>
  <c r="B24" i="162"/>
  <c r="AF23" i="162"/>
  <c r="AE23" i="162"/>
  <c r="Z23" i="162"/>
  <c r="Y23" i="162"/>
  <c r="T23" i="162"/>
  <c r="S23" i="162"/>
  <c r="N23" i="162"/>
  <c r="M23" i="162"/>
  <c r="G23" i="162"/>
  <c r="H23" i="162" s="1"/>
  <c r="B23" i="162"/>
  <c r="AF22" i="162"/>
  <c r="AE22" i="162"/>
  <c r="Z22" i="162"/>
  <c r="V22" i="162" s="1"/>
  <c r="Y22" i="162"/>
  <c r="T22" i="162"/>
  <c r="S22" i="162"/>
  <c r="N22" i="162"/>
  <c r="M22" i="162"/>
  <c r="H22" i="162"/>
  <c r="G22" i="162"/>
  <c r="B22" i="162"/>
  <c r="AF21" i="162"/>
  <c r="AD21" i="162"/>
  <c r="AB21" i="162" s="1"/>
  <c r="Z21" i="162"/>
  <c r="X21" i="162"/>
  <c r="V21" i="162" s="1"/>
  <c r="T21" i="162"/>
  <c r="R21" i="162"/>
  <c r="P21" i="162" s="1"/>
  <c r="N21" i="162"/>
  <c r="L21" i="162"/>
  <c r="J21" i="162" s="1"/>
  <c r="B21" i="162"/>
  <c r="B9" i="162"/>
  <c r="G197" i="162" s="1"/>
  <c r="B197" i="161"/>
  <c r="AD187" i="161"/>
  <c r="BV29" i="4" s="1"/>
  <c r="X187" i="161"/>
  <c r="BU29" i="4" s="1"/>
  <c r="R187" i="161"/>
  <c r="BT29" i="4" s="1"/>
  <c r="L187" i="161"/>
  <c r="BS29" i="4" s="1"/>
  <c r="AF184" i="161"/>
  <c r="AE184" i="161"/>
  <c r="Z184" i="161"/>
  <c r="Y184" i="161"/>
  <c r="T184" i="161"/>
  <c r="S184" i="161"/>
  <c r="N184" i="161"/>
  <c r="M184" i="161"/>
  <c r="H184" i="161"/>
  <c r="G184" i="161"/>
  <c r="B184" i="161"/>
  <c r="AF183" i="161"/>
  <c r="AE183" i="161"/>
  <c r="Z183" i="161"/>
  <c r="Y183" i="161"/>
  <c r="T183" i="161"/>
  <c r="S183" i="161"/>
  <c r="N183" i="161"/>
  <c r="M183" i="161"/>
  <c r="G183" i="161"/>
  <c r="H183" i="161" s="1"/>
  <c r="B183" i="161"/>
  <c r="AF182" i="161"/>
  <c r="AE182" i="161"/>
  <c r="Z182" i="161"/>
  <c r="Y182" i="161"/>
  <c r="T182" i="161"/>
  <c r="S182" i="161"/>
  <c r="N182" i="161"/>
  <c r="M182" i="161"/>
  <c r="H182" i="161"/>
  <c r="G182" i="161"/>
  <c r="B182" i="161"/>
  <c r="AF181" i="161"/>
  <c r="AE181" i="161"/>
  <c r="Z181" i="161"/>
  <c r="Y181" i="161"/>
  <c r="T181" i="161"/>
  <c r="S181" i="161"/>
  <c r="N181" i="161"/>
  <c r="M181" i="161"/>
  <c r="G181" i="161"/>
  <c r="H181" i="161" s="1"/>
  <c r="B181" i="161"/>
  <c r="AF180" i="161"/>
  <c r="AE180" i="161"/>
  <c r="Z180" i="161"/>
  <c r="Y180" i="161"/>
  <c r="T180" i="161"/>
  <c r="S180" i="161"/>
  <c r="N180" i="161"/>
  <c r="J180" i="161" s="1"/>
  <c r="M180" i="161"/>
  <c r="H180" i="161"/>
  <c r="G180" i="161"/>
  <c r="B180" i="161"/>
  <c r="AF179" i="161"/>
  <c r="AE179" i="161"/>
  <c r="Z179" i="161"/>
  <c r="Y179" i="161"/>
  <c r="T179" i="161"/>
  <c r="S179" i="161"/>
  <c r="N179" i="161"/>
  <c r="M179" i="161"/>
  <c r="G179" i="161"/>
  <c r="H179" i="161" s="1"/>
  <c r="B179" i="161"/>
  <c r="AF178" i="161"/>
  <c r="AE178" i="161"/>
  <c r="Z178" i="161"/>
  <c r="Y178" i="161"/>
  <c r="T178" i="161"/>
  <c r="S178" i="161"/>
  <c r="N178" i="161"/>
  <c r="M178" i="161"/>
  <c r="H178" i="161"/>
  <c r="G178" i="161"/>
  <c r="B178" i="161"/>
  <c r="AF177" i="161"/>
  <c r="AE177" i="161"/>
  <c r="Z177" i="161"/>
  <c r="Y177" i="161"/>
  <c r="T177" i="161"/>
  <c r="S177" i="161"/>
  <c r="N177" i="161"/>
  <c r="M177" i="161"/>
  <c r="G177" i="161"/>
  <c r="H177" i="161" s="1"/>
  <c r="B177" i="161"/>
  <c r="AF176" i="161"/>
  <c r="AE176" i="161"/>
  <c r="Z176" i="161"/>
  <c r="Y176" i="161"/>
  <c r="T176" i="161"/>
  <c r="S176" i="161"/>
  <c r="N176" i="161"/>
  <c r="M176" i="161"/>
  <c r="H176" i="161"/>
  <c r="G176" i="161"/>
  <c r="B176" i="161"/>
  <c r="AF175" i="161"/>
  <c r="AE175" i="161"/>
  <c r="Z175" i="161"/>
  <c r="Y175" i="161"/>
  <c r="T175" i="161"/>
  <c r="S175" i="161"/>
  <c r="N175" i="161"/>
  <c r="M175" i="161"/>
  <c r="G175" i="161"/>
  <c r="H175" i="161" s="1"/>
  <c r="B175" i="161"/>
  <c r="AF174" i="161"/>
  <c r="AE174" i="161"/>
  <c r="Z174" i="161"/>
  <c r="Y174" i="161"/>
  <c r="T174" i="161"/>
  <c r="S174" i="161"/>
  <c r="N174" i="161"/>
  <c r="M174" i="161"/>
  <c r="H174" i="161"/>
  <c r="G174" i="161"/>
  <c r="B174" i="161"/>
  <c r="AF173" i="161"/>
  <c r="AE173" i="161"/>
  <c r="Z173" i="161"/>
  <c r="Y173" i="161"/>
  <c r="T173" i="161"/>
  <c r="S173" i="161"/>
  <c r="N173" i="161"/>
  <c r="M173" i="161"/>
  <c r="G173" i="161"/>
  <c r="H173" i="161" s="1"/>
  <c r="B173" i="161"/>
  <c r="AF172" i="161"/>
  <c r="AE172" i="161"/>
  <c r="Z172" i="161"/>
  <c r="Y172" i="161"/>
  <c r="T172" i="161"/>
  <c r="S172" i="161"/>
  <c r="N172" i="161"/>
  <c r="M172" i="161"/>
  <c r="H172" i="161"/>
  <c r="G172" i="161"/>
  <c r="B172" i="161"/>
  <c r="AF171" i="161"/>
  <c r="AE171" i="161"/>
  <c r="Z171" i="161"/>
  <c r="Y171" i="161"/>
  <c r="T171" i="161"/>
  <c r="S171" i="161"/>
  <c r="N171" i="161"/>
  <c r="M171" i="161"/>
  <c r="G171" i="161"/>
  <c r="H171" i="161" s="1"/>
  <c r="B171" i="161"/>
  <c r="AF170" i="161"/>
  <c r="AE170" i="161"/>
  <c r="Z170" i="161"/>
  <c r="Y170" i="161"/>
  <c r="T170" i="161"/>
  <c r="S170" i="161"/>
  <c r="N170" i="161"/>
  <c r="M170" i="161"/>
  <c r="H170" i="161"/>
  <c r="G170" i="161"/>
  <c r="B170" i="161"/>
  <c r="AF169" i="161"/>
  <c r="AD169" i="161"/>
  <c r="AB169" i="161" s="1"/>
  <c r="Z169" i="161"/>
  <c r="X169" i="161"/>
  <c r="V169" i="161" s="1"/>
  <c r="T169" i="161"/>
  <c r="R169" i="161"/>
  <c r="P169" i="161" s="1"/>
  <c r="N169" i="161"/>
  <c r="L169" i="161"/>
  <c r="J169" i="161" s="1"/>
  <c r="B169" i="161"/>
  <c r="AB168" i="161"/>
  <c r="V168" i="161"/>
  <c r="P168" i="161"/>
  <c r="J168" i="161"/>
  <c r="D168" i="161"/>
  <c r="AF167" i="161"/>
  <c r="AE167" i="161"/>
  <c r="Z167" i="161"/>
  <c r="Y167" i="161"/>
  <c r="T167" i="161"/>
  <c r="S167" i="161"/>
  <c r="N167" i="161"/>
  <c r="M167" i="161"/>
  <c r="G167" i="161"/>
  <c r="H167" i="161" s="1"/>
  <c r="B167" i="161"/>
  <c r="AF166" i="161"/>
  <c r="AE166" i="161"/>
  <c r="Z166" i="161"/>
  <c r="Y166" i="161"/>
  <c r="T166" i="161"/>
  <c r="S166" i="161"/>
  <c r="N166" i="161"/>
  <c r="M166" i="161"/>
  <c r="H166" i="161"/>
  <c r="G166" i="161"/>
  <c r="B166" i="161"/>
  <c r="AF165" i="161"/>
  <c r="AE165" i="161"/>
  <c r="Z165" i="161"/>
  <c r="Y165" i="161"/>
  <c r="T165" i="161"/>
  <c r="S165" i="161"/>
  <c r="N165" i="161"/>
  <c r="M165" i="161"/>
  <c r="G165" i="161"/>
  <c r="H165" i="161" s="1"/>
  <c r="B165" i="161"/>
  <c r="AF164" i="161"/>
  <c r="AE164" i="161"/>
  <c r="Z164" i="161"/>
  <c r="Y164" i="161"/>
  <c r="T164" i="161"/>
  <c r="S164" i="161"/>
  <c r="N164" i="161"/>
  <c r="M164" i="161"/>
  <c r="H164" i="161"/>
  <c r="G164" i="161"/>
  <c r="B164" i="161"/>
  <c r="AF163" i="161"/>
  <c r="AE163" i="161"/>
  <c r="Z163" i="161"/>
  <c r="Y163" i="161"/>
  <c r="T163" i="161"/>
  <c r="S163" i="161"/>
  <c r="N163" i="161"/>
  <c r="M163" i="161"/>
  <c r="G163" i="161"/>
  <c r="H163" i="161" s="1"/>
  <c r="B163" i="161"/>
  <c r="AF162" i="161"/>
  <c r="AE162" i="161"/>
  <c r="Z162" i="161"/>
  <c r="Y162" i="161"/>
  <c r="T162" i="161"/>
  <c r="S162" i="161"/>
  <c r="N162" i="161"/>
  <c r="M162" i="161"/>
  <c r="H162" i="161"/>
  <c r="G162" i="161"/>
  <c r="B162" i="161"/>
  <c r="AF161" i="161"/>
  <c r="AE161" i="161"/>
  <c r="Z161" i="161"/>
  <c r="Y161" i="161"/>
  <c r="T161" i="161"/>
  <c r="S161" i="161"/>
  <c r="N161" i="161"/>
  <c r="M161" i="161"/>
  <c r="G161" i="161"/>
  <c r="H161" i="161" s="1"/>
  <c r="B161" i="161"/>
  <c r="AF160" i="161"/>
  <c r="AE160" i="161"/>
  <c r="Z160" i="161"/>
  <c r="Y160" i="161"/>
  <c r="T160" i="161"/>
  <c r="S160" i="161"/>
  <c r="N160" i="161"/>
  <c r="M160" i="161"/>
  <c r="H160" i="161"/>
  <c r="G160" i="161"/>
  <c r="B160" i="161"/>
  <c r="AF159" i="161"/>
  <c r="AE159" i="161"/>
  <c r="Z159" i="161"/>
  <c r="Y159" i="161"/>
  <c r="T159" i="161"/>
  <c r="S159" i="161"/>
  <c r="N159" i="161"/>
  <c r="M159" i="161"/>
  <c r="G159" i="161"/>
  <c r="H159" i="161" s="1"/>
  <c r="B159" i="161"/>
  <c r="AF158" i="161"/>
  <c r="AE158" i="161"/>
  <c r="Z158" i="161"/>
  <c r="Y158" i="161"/>
  <c r="T158" i="161"/>
  <c r="S158" i="161"/>
  <c r="N158" i="161"/>
  <c r="M158" i="161"/>
  <c r="H158" i="161"/>
  <c r="G158" i="161"/>
  <c r="B158" i="161"/>
  <c r="AF157" i="161"/>
  <c r="AE157" i="161"/>
  <c r="Z157" i="161"/>
  <c r="Y157" i="161"/>
  <c r="T157" i="161"/>
  <c r="S157" i="161"/>
  <c r="N157" i="161"/>
  <c r="M157" i="161"/>
  <c r="G157" i="161"/>
  <c r="H157" i="161" s="1"/>
  <c r="B157" i="161"/>
  <c r="AF156" i="161"/>
  <c r="AE156" i="161"/>
  <c r="Z156" i="161"/>
  <c r="Y156" i="161"/>
  <c r="T156" i="161"/>
  <c r="S156" i="161"/>
  <c r="N156" i="161"/>
  <c r="M156" i="161"/>
  <c r="H156" i="161"/>
  <c r="G156" i="161"/>
  <c r="B156" i="161"/>
  <c r="AF155" i="161"/>
  <c r="AE155" i="161"/>
  <c r="Z155" i="161"/>
  <c r="Y155" i="161"/>
  <c r="T155" i="161"/>
  <c r="S155" i="161"/>
  <c r="N155" i="161"/>
  <c r="M155" i="161"/>
  <c r="G155" i="161"/>
  <c r="H155" i="161" s="1"/>
  <c r="B155" i="161"/>
  <c r="AF154" i="161"/>
  <c r="AE154" i="161"/>
  <c r="Z154" i="161"/>
  <c r="Y154" i="161"/>
  <c r="T154" i="161"/>
  <c r="S154" i="161"/>
  <c r="N154" i="161"/>
  <c r="M154" i="161"/>
  <c r="H154" i="161"/>
  <c r="G154" i="161"/>
  <c r="B154" i="161"/>
  <c r="AF153" i="161"/>
  <c r="AE153" i="161"/>
  <c r="Z153" i="161"/>
  <c r="Y153" i="161"/>
  <c r="T153" i="161"/>
  <c r="S153" i="161"/>
  <c r="N153" i="161"/>
  <c r="M153" i="161"/>
  <c r="G153" i="161"/>
  <c r="B153" i="161"/>
  <c r="AF152" i="161"/>
  <c r="AD152" i="161"/>
  <c r="AB152" i="161" s="1"/>
  <c r="Z152" i="161"/>
  <c r="X152" i="161"/>
  <c r="V152" i="161" s="1"/>
  <c r="T152" i="161"/>
  <c r="R152" i="161"/>
  <c r="P152" i="161" s="1"/>
  <c r="N152" i="161"/>
  <c r="L152" i="161"/>
  <c r="J152" i="161" s="1"/>
  <c r="B152" i="161"/>
  <c r="AB151" i="161"/>
  <c r="V151" i="161"/>
  <c r="P151" i="161"/>
  <c r="J151" i="161"/>
  <c r="D151" i="161"/>
  <c r="AF150" i="161"/>
  <c r="AE150" i="161"/>
  <c r="Z150" i="161"/>
  <c r="Y150" i="161"/>
  <c r="T150" i="161"/>
  <c r="S150" i="161"/>
  <c r="N150" i="161"/>
  <c r="M150" i="161"/>
  <c r="H150" i="161"/>
  <c r="G150" i="161"/>
  <c r="B150" i="161"/>
  <c r="AF149" i="161"/>
  <c r="AE149" i="161"/>
  <c r="Z149" i="161"/>
  <c r="Y149" i="161"/>
  <c r="T149" i="161"/>
  <c r="S149" i="161"/>
  <c r="N149" i="161"/>
  <c r="M149" i="161"/>
  <c r="H149" i="161"/>
  <c r="G149" i="161"/>
  <c r="B149" i="161"/>
  <c r="AF148" i="161"/>
  <c r="AE148" i="161"/>
  <c r="Z148" i="161"/>
  <c r="Y148" i="161"/>
  <c r="T148" i="161"/>
  <c r="S148" i="161"/>
  <c r="N148" i="161"/>
  <c r="M148" i="161"/>
  <c r="H148" i="161"/>
  <c r="G148" i="161"/>
  <c r="B148" i="161"/>
  <c r="AF147" i="161"/>
  <c r="AE147" i="161"/>
  <c r="Z147" i="161"/>
  <c r="Y147" i="161"/>
  <c r="T147" i="161"/>
  <c r="S147" i="161"/>
  <c r="N147" i="161"/>
  <c r="M147" i="161"/>
  <c r="H147" i="161"/>
  <c r="G147" i="161"/>
  <c r="B147" i="161"/>
  <c r="AF146" i="161"/>
  <c r="AE146" i="161"/>
  <c r="Z146" i="161"/>
  <c r="Y146" i="161"/>
  <c r="T146" i="161"/>
  <c r="S146" i="161"/>
  <c r="N146" i="161"/>
  <c r="M146" i="161"/>
  <c r="H146" i="161"/>
  <c r="G146" i="161"/>
  <c r="B146" i="161"/>
  <c r="AF145" i="161"/>
  <c r="AE145" i="161"/>
  <c r="Z145" i="161"/>
  <c r="Y145" i="161"/>
  <c r="T145" i="161"/>
  <c r="S145" i="161"/>
  <c r="N145" i="161"/>
  <c r="M145" i="161"/>
  <c r="H145" i="161"/>
  <c r="G145" i="161"/>
  <c r="B145" i="161"/>
  <c r="AF144" i="161"/>
  <c r="AE144" i="161"/>
  <c r="Z144" i="161"/>
  <c r="Y144" i="161"/>
  <c r="T144" i="161"/>
  <c r="S144" i="161"/>
  <c r="N144" i="161"/>
  <c r="M144" i="161"/>
  <c r="H144" i="161"/>
  <c r="G144" i="161"/>
  <c r="B144" i="161"/>
  <c r="AF143" i="161"/>
  <c r="AE143" i="161"/>
  <c r="Z143" i="161"/>
  <c r="Y143" i="161"/>
  <c r="T143" i="161"/>
  <c r="S143" i="161"/>
  <c r="N143" i="161"/>
  <c r="M143" i="161"/>
  <c r="H143" i="161"/>
  <c r="G143" i="161"/>
  <c r="B143" i="161"/>
  <c r="AF142" i="161"/>
  <c r="AE142" i="161"/>
  <c r="Z142" i="161"/>
  <c r="Y142" i="161"/>
  <c r="T142" i="161"/>
  <c r="S142" i="161"/>
  <c r="N142" i="161"/>
  <c r="M142" i="161"/>
  <c r="H142" i="161"/>
  <c r="G142" i="161"/>
  <c r="B142" i="161"/>
  <c r="AF141" i="161"/>
  <c r="AE141" i="161"/>
  <c r="Z141" i="161"/>
  <c r="Y141" i="161"/>
  <c r="T141" i="161"/>
  <c r="S141" i="161"/>
  <c r="N141" i="161"/>
  <c r="M141" i="161"/>
  <c r="H141" i="161"/>
  <c r="G141" i="161"/>
  <c r="B141" i="161"/>
  <c r="AF140" i="161"/>
  <c r="AE140" i="161"/>
  <c r="Z140" i="161"/>
  <c r="Y140" i="161"/>
  <c r="T140" i="161"/>
  <c r="S140" i="161"/>
  <c r="N140" i="161"/>
  <c r="M140" i="161"/>
  <c r="H140" i="161"/>
  <c r="G140" i="161"/>
  <c r="B140" i="161"/>
  <c r="AF139" i="161"/>
  <c r="AE139" i="161"/>
  <c r="Z139" i="161"/>
  <c r="Y139" i="161"/>
  <c r="T139" i="161"/>
  <c r="S139" i="161"/>
  <c r="N139" i="161"/>
  <c r="M139" i="161"/>
  <c r="H139" i="161"/>
  <c r="G139" i="161"/>
  <c r="B139" i="161"/>
  <c r="AF138" i="161"/>
  <c r="AE138" i="161"/>
  <c r="Z138" i="161"/>
  <c r="Y138" i="161"/>
  <c r="T138" i="161"/>
  <c r="S138" i="161"/>
  <c r="N138" i="161"/>
  <c r="M138" i="161"/>
  <c r="H138" i="161"/>
  <c r="G138" i="161"/>
  <c r="B138" i="161"/>
  <c r="AF137" i="161"/>
  <c r="AE137" i="161"/>
  <c r="Z137" i="161"/>
  <c r="Y137" i="161"/>
  <c r="T137" i="161"/>
  <c r="S137" i="161"/>
  <c r="N137" i="161"/>
  <c r="M137" i="161"/>
  <c r="H137" i="161"/>
  <c r="G137" i="161"/>
  <c r="B137" i="161"/>
  <c r="AF136" i="161"/>
  <c r="AE136" i="161"/>
  <c r="Z136" i="161"/>
  <c r="Y136" i="161"/>
  <c r="T136" i="161"/>
  <c r="S136" i="161"/>
  <c r="N136" i="161"/>
  <c r="M136" i="161"/>
  <c r="H136" i="161"/>
  <c r="G136" i="161"/>
  <c r="B136" i="161"/>
  <c r="AF135" i="161"/>
  <c r="AD135" i="161"/>
  <c r="AB135" i="161" s="1"/>
  <c r="Z135" i="161"/>
  <c r="X135" i="161"/>
  <c r="V135" i="161" s="1"/>
  <c r="T135" i="161"/>
  <c r="R135" i="161"/>
  <c r="P135" i="161" s="1"/>
  <c r="N135" i="161"/>
  <c r="L135" i="161"/>
  <c r="J135" i="161" s="1"/>
  <c r="H135" i="161"/>
  <c r="B135" i="161"/>
  <c r="AB134" i="161"/>
  <c r="V134" i="161"/>
  <c r="P134" i="161"/>
  <c r="J134" i="161"/>
  <c r="D134" i="161"/>
  <c r="AF133" i="161"/>
  <c r="AE133" i="161"/>
  <c r="Z133" i="161"/>
  <c r="Y133" i="161"/>
  <c r="T133" i="161"/>
  <c r="S133" i="161"/>
  <c r="N133" i="161"/>
  <c r="M133" i="161"/>
  <c r="H133" i="161"/>
  <c r="G133" i="161"/>
  <c r="B133" i="161"/>
  <c r="AF132" i="161"/>
  <c r="AE132" i="161"/>
  <c r="Z132" i="161"/>
  <c r="Y132" i="161"/>
  <c r="T132" i="161"/>
  <c r="S132" i="161"/>
  <c r="N132" i="161"/>
  <c r="M132" i="161"/>
  <c r="H132" i="161"/>
  <c r="G132" i="161"/>
  <c r="B132" i="161"/>
  <c r="AF131" i="161"/>
  <c r="AE131" i="161"/>
  <c r="Z131" i="161"/>
  <c r="Y131" i="161"/>
  <c r="T131" i="161"/>
  <c r="S131" i="161"/>
  <c r="N131" i="161"/>
  <c r="M131" i="161"/>
  <c r="H131" i="161"/>
  <c r="G131" i="161"/>
  <c r="B131" i="161"/>
  <c r="AF130" i="161"/>
  <c r="AE130" i="161"/>
  <c r="Z130" i="161"/>
  <c r="Y130" i="161"/>
  <c r="T130" i="161"/>
  <c r="S130" i="161"/>
  <c r="N130" i="161"/>
  <c r="M130" i="161"/>
  <c r="H130" i="161"/>
  <c r="G130" i="161"/>
  <c r="B130" i="161"/>
  <c r="AF129" i="161"/>
  <c r="AE129" i="161"/>
  <c r="Z129" i="161"/>
  <c r="Y129" i="161"/>
  <c r="T129" i="161"/>
  <c r="S129" i="161"/>
  <c r="N129" i="161"/>
  <c r="M129" i="161"/>
  <c r="H129" i="161"/>
  <c r="G129" i="161"/>
  <c r="B129" i="161"/>
  <c r="AF128" i="161"/>
  <c r="AE128" i="161"/>
  <c r="Z128" i="161"/>
  <c r="Y128" i="161"/>
  <c r="T128" i="161"/>
  <c r="S128" i="161"/>
  <c r="N128" i="161"/>
  <c r="M128" i="161"/>
  <c r="H128" i="161"/>
  <c r="G128" i="161"/>
  <c r="B128" i="161"/>
  <c r="AF127" i="161"/>
  <c r="AE127" i="161"/>
  <c r="Z127" i="161"/>
  <c r="Y127" i="161"/>
  <c r="T127" i="161"/>
  <c r="S127" i="161"/>
  <c r="N127" i="161"/>
  <c r="M127" i="161"/>
  <c r="H127" i="161"/>
  <c r="G127" i="161"/>
  <c r="B127" i="161"/>
  <c r="AF126" i="161"/>
  <c r="AE126" i="161"/>
  <c r="Z126" i="161"/>
  <c r="Y126" i="161"/>
  <c r="T126" i="161"/>
  <c r="S126" i="161"/>
  <c r="N126" i="161"/>
  <c r="M126" i="161"/>
  <c r="H126" i="161"/>
  <c r="G126" i="161"/>
  <c r="B126" i="161"/>
  <c r="AF125" i="161"/>
  <c r="AE125" i="161"/>
  <c r="Z125" i="161"/>
  <c r="Y125" i="161"/>
  <c r="T125" i="161"/>
  <c r="S125" i="161"/>
  <c r="N125" i="161"/>
  <c r="M125" i="161"/>
  <c r="H125" i="161"/>
  <c r="G125" i="161"/>
  <c r="B125" i="161"/>
  <c r="AF124" i="161"/>
  <c r="AE124" i="161"/>
  <c r="Z124" i="161"/>
  <c r="Y124" i="161"/>
  <c r="T124" i="161"/>
  <c r="S124" i="161"/>
  <c r="N124" i="161"/>
  <c r="M124" i="161"/>
  <c r="H124" i="161"/>
  <c r="G124" i="161"/>
  <c r="B124" i="161"/>
  <c r="AF123" i="161"/>
  <c r="AE123" i="161"/>
  <c r="Z123" i="161"/>
  <c r="Y123" i="161"/>
  <c r="T123" i="161"/>
  <c r="S123" i="161"/>
  <c r="N123" i="161"/>
  <c r="M123" i="161"/>
  <c r="H123" i="161"/>
  <c r="G123" i="161"/>
  <c r="B123" i="161"/>
  <c r="AF122" i="161"/>
  <c r="AE122" i="161"/>
  <c r="Z122" i="161"/>
  <c r="Y122" i="161"/>
  <c r="T122" i="161"/>
  <c r="S122" i="161"/>
  <c r="N122" i="161"/>
  <c r="M122" i="161"/>
  <c r="H122" i="161"/>
  <c r="G122" i="161"/>
  <c r="B122" i="161"/>
  <c r="AF121" i="161"/>
  <c r="AE121" i="161"/>
  <c r="Z121" i="161"/>
  <c r="Y121" i="161"/>
  <c r="T121" i="161"/>
  <c r="S121" i="161"/>
  <c r="N121" i="161"/>
  <c r="M121" i="161"/>
  <c r="H121" i="161"/>
  <c r="H119" i="161" s="1"/>
  <c r="G121" i="161"/>
  <c r="B121" i="161"/>
  <c r="AF120" i="161"/>
  <c r="AE120" i="161"/>
  <c r="Z120" i="161"/>
  <c r="Y120" i="161"/>
  <c r="T120" i="161"/>
  <c r="S120" i="161"/>
  <c r="N120" i="161"/>
  <c r="M120" i="161"/>
  <c r="H120" i="161"/>
  <c r="G120" i="161"/>
  <c r="B120" i="161"/>
  <c r="AF119" i="161"/>
  <c r="AD119" i="161"/>
  <c r="AB119" i="161" s="1"/>
  <c r="Z119" i="161"/>
  <c r="X119" i="161"/>
  <c r="V119" i="161" s="1"/>
  <c r="T119" i="161"/>
  <c r="R119" i="161"/>
  <c r="P119" i="161" s="1"/>
  <c r="N119" i="161"/>
  <c r="L119" i="161"/>
  <c r="J119" i="161" s="1"/>
  <c r="B119" i="161"/>
  <c r="AB118" i="161"/>
  <c r="V118" i="161"/>
  <c r="P118" i="161"/>
  <c r="J118" i="161"/>
  <c r="D118" i="161"/>
  <c r="AI118" i="161" s="1"/>
  <c r="AF117" i="161"/>
  <c r="AE117" i="161"/>
  <c r="Z117" i="161"/>
  <c r="Y117" i="161"/>
  <c r="T117" i="161"/>
  <c r="S117" i="161"/>
  <c r="N117" i="161"/>
  <c r="M117" i="161"/>
  <c r="G117" i="161"/>
  <c r="H117" i="161" s="1"/>
  <c r="B117" i="161"/>
  <c r="AF116" i="161"/>
  <c r="AE116" i="161"/>
  <c r="Z116" i="161"/>
  <c r="Y116" i="161"/>
  <c r="T116" i="161"/>
  <c r="S116" i="161"/>
  <c r="N116" i="161"/>
  <c r="M116" i="161"/>
  <c r="G116" i="161"/>
  <c r="H116" i="161" s="1"/>
  <c r="D116" i="161" s="1"/>
  <c r="B116" i="161"/>
  <c r="AF115" i="161"/>
  <c r="AE115" i="161"/>
  <c r="Z115" i="161"/>
  <c r="Y115" i="161"/>
  <c r="T115" i="161"/>
  <c r="S115" i="161"/>
  <c r="N115" i="161"/>
  <c r="M115" i="161"/>
  <c r="G115" i="161"/>
  <c r="H115" i="161" s="1"/>
  <c r="D115" i="161" s="1"/>
  <c r="B115" i="161"/>
  <c r="AF114" i="161"/>
  <c r="AE114" i="161"/>
  <c r="Z114" i="161"/>
  <c r="Y114" i="161"/>
  <c r="T114" i="161"/>
  <c r="S114" i="161"/>
  <c r="N114" i="161"/>
  <c r="M114" i="161"/>
  <c r="G114" i="161"/>
  <c r="H114" i="161" s="1"/>
  <c r="D114" i="161" s="1"/>
  <c r="B114" i="161"/>
  <c r="AF113" i="161"/>
  <c r="AE113" i="161"/>
  <c r="Z113" i="161"/>
  <c r="Y113" i="161"/>
  <c r="T113" i="161"/>
  <c r="S113" i="161"/>
  <c r="N113" i="161"/>
  <c r="M113" i="161"/>
  <c r="G113" i="161"/>
  <c r="H113" i="161" s="1"/>
  <c r="B113" i="161"/>
  <c r="AF112" i="161"/>
  <c r="AE112" i="161"/>
  <c r="Z112" i="161"/>
  <c r="Y112" i="161"/>
  <c r="T112" i="161"/>
  <c r="S112" i="161"/>
  <c r="N112" i="161"/>
  <c r="M112" i="161"/>
  <c r="G112" i="161"/>
  <c r="H112" i="161" s="1"/>
  <c r="D112" i="161" s="1"/>
  <c r="B112" i="161"/>
  <c r="AF111" i="161"/>
  <c r="AE111" i="161"/>
  <c r="Z111" i="161"/>
  <c r="Y111" i="161"/>
  <c r="T111" i="161"/>
  <c r="S111" i="161"/>
  <c r="N111" i="161"/>
  <c r="M111" i="161"/>
  <c r="G111" i="161"/>
  <c r="H111" i="161" s="1"/>
  <c r="D111" i="161" s="1"/>
  <c r="B111" i="161"/>
  <c r="AF110" i="161"/>
  <c r="AE110" i="161"/>
  <c r="Z110" i="161"/>
  <c r="Y110" i="161"/>
  <c r="T110" i="161"/>
  <c r="S110" i="161"/>
  <c r="N110" i="161"/>
  <c r="M110" i="161"/>
  <c r="G110" i="161"/>
  <c r="H110" i="161" s="1"/>
  <c r="D110" i="161" s="1"/>
  <c r="B110" i="161"/>
  <c r="AF109" i="161"/>
  <c r="AE109" i="161"/>
  <c r="Z109" i="161"/>
  <c r="Y109" i="161"/>
  <c r="T109" i="161"/>
  <c r="S109" i="161"/>
  <c r="N109" i="161"/>
  <c r="M109" i="161"/>
  <c r="G109" i="161"/>
  <c r="H109" i="161" s="1"/>
  <c r="B109" i="161"/>
  <c r="AF108" i="161"/>
  <c r="AE108" i="161"/>
  <c r="Z108" i="161"/>
  <c r="Y108" i="161"/>
  <c r="T108" i="161"/>
  <c r="S108" i="161"/>
  <c r="N108" i="161"/>
  <c r="M108" i="161"/>
  <c r="H108" i="161"/>
  <c r="G108" i="161"/>
  <c r="B108" i="161"/>
  <c r="AF107" i="161"/>
  <c r="AE107" i="161"/>
  <c r="Z107" i="161"/>
  <c r="Y107" i="161"/>
  <c r="T107" i="161"/>
  <c r="S107" i="161"/>
  <c r="N107" i="161"/>
  <c r="M107" i="161"/>
  <c r="G107" i="161"/>
  <c r="H107" i="161" s="1"/>
  <c r="B107" i="161"/>
  <c r="AF106" i="161"/>
  <c r="AE106" i="161"/>
  <c r="Z106" i="161"/>
  <c r="Y106" i="161"/>
  <c r="T106" i="161"/>
  <c r="S106" i="161"/>
  <c r="N106" i="161"/>
  <c r="M106" i="161"/>
  <c r="H106" i="161"/>
  <c r="G106" i="161"/>
  <c r="B106" i="161"/>
  <c r="AF105" i="161"/>
  <c r="AE105" i="161"/>
  <c r="Z105" i="161"/>
  <c r="Y105" i="161"/>
  <c r="T105" i="161"/>
  <c r="S105" i="161"/>
  <c r="N105" i="161"/>
  <c r="M105" i="161"/>
  <c r="G105" i="161"/>
  <c r="B105" i="161"/>
  <c r="AF104" i="161"/>
  <c r="AD104" i="161"/>
  <c r="AB104" i="161" s="1"/>
  <c r="Z104" i="161"/>
  <c r="X104" i="161"/>
  <c r="V104" i="161" s="1"/>
  <c r="T104" i="161"/>
  <c r="R104" i="161"/>
  <c r="P104" i="161" s="1"/>
  <c r="N104" i="161"/>
  <c r="L104" i="161"/>
  <c r="J104" i="161" s="1"/>
  <c r="B104" i="161"/>
  <c r="AB103" i="161"/>
  <c r="V103" i="161"/>
  <c r="P103" i="161"/>
  <c r="J103" i="161"/>
  <c r="D103" i="161"/>
  <c r="AF102" i="161"/>
  <c r="AE102" i="161"/>
  <c r="Z102" i="161"/>
  <c r="Y102" i="161"/>
  <c r="T102" i="161"/>
  <c r="S102" i="161"/>
  <c r="N102" i="161"/>
  <c r="M102" i="161"/>
  <c r="H102" i="161"/>
  <c r="G102" i="161"/>
  <c r="B102" i="161"/>
  <c r="AF101" i="161"/>
  <c r="AE101" i="161"/>
  <c r="Z101" i="161"/>
  <c r="Y101" i="161"/>
  <c r="T101" i="161"/>
  <c r="S101" i="161"/>
  <c r="N101" i="161"/>
  <c r="M101" i="161"/>
  <c r="G101" i="161"/>
  <c r="H101" i="161" s="1"/>
  <c r="B101" i="161"/>
  <c r="AF100" i="161"/>
  <c r="AE100" i="161"/>
  <c r="Z100" i="161"/>
  <c r="Y100" i="161"/>
  <c r="T100" i="161"/>
  <c r="S100" i="161"/>
  <c r="N100" i="161"/>
  <c r="M100" i="161"/>
  <c r="H100" i="161"/>
  <c r="G100" i="161"/>
  <c r="B100" i="161"/>
  <c r="AF99" i="161"/>
  <c r="AE99" i="161"/>
  <c r="Z99" i="161"/>
  <c r="Y99" i="161"/>
  <c r="T99" i="161"/>
  <c r="S99" i="161"/>
  <c r="N99" i="161"/>
  <c r="M99" i="161"/>
  <c r="G99" i="161"/>
  <c r="H99" i="161" s="1"/>
  <c r="B99" i="161"/>
  <c r="AF98" i="161"/>
  <c r="AE98" i="161"/>
  <c r="Z98" i="161"/>
  <c r="Y98" i="161"/>
  <c r="T98" i="161"/>
  <c r="S98" i="161"/>
  <c r="N98" i="161"/>
  <c r="M98" i="161"/>
  <c r="H98" i="161"/>
  <c r="G98" i="161"/>
  <c r="B98" i="161"/>
  <c r="AF97" i="161"/>
  <c r="AE97" i="161"/>
  <c r="Z97" i="161"/>
  <c r="Y97" i="161"/>
  <c r="T97" i="161"/>
  <c r="S97" i="161"/>
  <c r="N97" i="161"/>
  <c r="M97" i="161"/>
  <c r="G97" i="161"/>
  <c r="H97" i="161" s="1"/>
  <c r="B97" i="161"/>
  <c r="AF96" i="161"/>
  <c r="AE96" i="161"/>
  <c r="Z96" i="161"/>
  <c r="Y96" i="161"/>
  <c r="T96" i="161"/>
  <c r="S96" i="161"/>
  <c r="N96" i="161"/>
  <c r="M96" i="161"/>
  <c r="H96" i="161"/>
  <c r="G96" i="161"/>
  <c r="B96" i="161"/>
  <c r="AF95" i="161"/>
  <c r="AE95" i="161"/>
  <c r="Z95" i="161"/>
  <c r="Y95" i="161"/>
  <c r="T95" i="161"/>
  <c r="S95" i="161"/>
  <c r="N95" i="161"/>
  <c r="M95" i="161"/>
  <c r="G95" i="161"/>
  <c r="H95" i="161" s="1"/>
  <c r="B95" i="161"/>
  <c r="AF94" i="161"/>
  <c r="AE94" i="161"/>
  <c r="Z94" i="161"/>
  <c r="Y94" i="161"/>
  <c r="T94" i="161"/>
  <c r="S94" i="161"/>
  <c r="N94" i="161"/>
  <c r="M94" i="161"/>
  <c r="H94" i="161"/>
  <c r="G94" i="161"/>
  <c r="B94" i="161"/>
  <c r="AF93" i="161"/>
  <c r="AE93" i="161"/>
  <c r="Z93" i="161"/>
  <c r="Y93" i="161"/>
  <c r="T93" i="161"/>
  <c r="S93" i="161"/>
  <c r="N93" i="161"/>
  <c r="M93" i="161"/>
  <c r="G93" i="161"/>
  <c r="H93" i="161" s="1"/>
  <c r="B93" i="161"/>
  <c r="AF92" i="161"/>
  <c r="AE92" i="161"/>
  <c r="Z92" i="161"/>
  <c r="Y92" i="161"/>
  <c r="T92" i="161"/>
  <c r="S92" i="161"/>
  <c r="N92" i="161"/>
  <c r="M92" i="161"/>
  <c r="H92" i="161"/>
  <c r="G92" i="161"/>
  <c r="B92" i="161"/>
  <c r="AF91" i="161"/>
  <c r="AE91" i="161"/>
  <c r="Z91" i="161"/>
  <c r="Y91" i="161"/>
  <c r="T91" i="161"/>
  <c r="S91" i="161"/>
  <c r="N91" i="161"/>
  <c r="M91" i="161"/>
  <c r="G91" i="161"/>
  <c r="H91" i="161" s="1"/>
  <c r="B91" i="161"/>
  <c r="AF90" i="161"/>
  <c r="AE90" i="161"/>
  <c r="Z90" i="161"/>
  <c r="Y90" i="161"/>
  <c r="T90" i="161"/>
  <c r="S90" i="161"/>
  <c r="N90" i="161"/>
  <c r="M90" i="161"/>
  <c r="H90" i="161"/>
  <c r="G90" i="161"/>
  <c r="B90" i="161"/>
  <c r="AF89" i="161"/>
  <c r="AE89" i="161"/>
  <c r="Z89" i="161"/>
  <c r="Y89" i="161"/>
  <c r="T89" i="161"/>
  <c r="S89" i="161"/>
  <c r="N89" i="161"/>
  <c r="M89" i="161"/>
  <c r="G89" i="161"/>
  <c r="H89" i="161" s="1"/>
  <c r="B89" i="161"/>
  <c r="AF88" i="161"/>
  <c r="AE88" i="161"/>
  <c r="Z88" i="161"/>
  <c r="Y88" i="161"/>
  <c r="T88" i="161"/>
  <c r="S88" i="161"/>
  <c r="N88" i="161"/>
  <c r="M88" i="161"/>
  <c r="H88" i="161"/>
  <c r="G88" i="161"/>
  <c r="B88" i="161"/>
  <c r="AF87" i="161"/>
  <c r="AD87" i="161"/>
  <c r="AB87" i="161" s="1"/>
  <c r="Z87" i="161"/>
  <c r="X87" i="161"/>
  <c r="V87" i="161" s="1"/>
  <c r="T87" i="161"/>
  <c r="R87" i="161"/>
  <c r="P87" i="161" s="1"/>
  <c r="N87" i="161"/>
  <c r="L87" i="161"/>
  <c r="J87" i="161" s="1"/>
  <c r="B87" i="161"/>
  <c r="AB86" i="161"/>
  <c r="V86" i="161"/>
  <c r="P86" i="161"/>
  <c r="J86" i="161"/>
  <c r="D86" i="161"/>
  <c r="AF85" i="161"/>
  <c r="AE85" i="161"/>
  <c r="Z85" i="161"/>
  <c r="Y85" i="161"/>
  <c r="T85" i="161"/>
  <c r="S85" i="161"/>
  <c r="N85" i="161"/>
  <c r="M85" i="161"/>
  <c r="G85" i="161"/>
  <c r="H85" i="161" s="1"/>
  <c r="B85" i="161"/>
  <c r="AF84" i="161"/>
  <c r="AE84" i="161"/>
  <c r="Z84" i="161"/>
  <c r="Y84" i="161"/>
  <c r="T84" i="161"/>
  <c r="S84" i="161"/>
  <c r="N84" i="161"/>
  <c r="M84" i="161"/>
  <c r="H84" i="161"/>
  <c r="G84" i="161"/>
  <c r="B84" i="161"/>
  <c r="AF83" i="161"/>
  <c r="AE83" i="161"/>
  <c r="Z83" i="161"/>
  <c r="Y83" i="161"/>
  <c r="T83" i="161"/>
  <c r="S83" i="161"/>
  <c r="N83" i="161"/>
  <c r="M83" i="161"/>
  <c r="G83" i="161"/>
  <c r="H83" i="161" s="1"/>
  <c r="B83" i="161"/>
  <c r="AF82" i="161"/>
  <c r="AE82" i="161"/>
  <c r="Z82" i="161"/>
  <c r="Y82" i="161"/>
  <c r="T82" i="161"/>
  <c r="S82" i="161"/>
  <c r="N82" i="161"/>
  <c r="M82" i="161"/>
  <c r="H82" i="161"/>
  <c r="G82" i="161"/>
  <c r="B82" i="161"/>
  <c r="AF81" i="161"/>
  <c r="AE81" i="161"/>
  <c r="Z81" i="161"/>
  <c r="Y81" i="161"/>
  <c r="T81" i="161"/>
  <c r="S81" i="161"/>
  <c r="N81" i="161"/>
  <c r="M81" i="161"/>
  <c r="G81" i="161"/>
  <c r="H81" i="161" s="1"/>
  <c r="B81" i="161"/>
  <c r="AF80" i="161"/>
  <c r="AE80" i="161"/>
  <c r="Z80" i="161"/>
  <c r="Y80" i="161"/>
  <c r="T80" i="161"/>
  <c r="S80" i="161"/>
  <c r="N80" i="161"/>
  <c r="M80" i="161"/>
  <c r="H80" i="161"/>
  <c r="G80" i="161"/>
  <c r="B80" i="161"/>
  <c r="AF79" i="161"/>
  <c r="AE79" i="161"/>
  <c r="Z79" i="161"/>
  <c r="Y79" i="161"/>
  <c r="T79" i="161"/>
  <c r="S79" i="161"/>
  <c r="N79" i="161"/>
  <c r="M79" i="161"/>
  <c r="G79" i="161"/>
  <c r="H79" i="161" s="1"/>
  <c r="B79" i="161"/>
  <c r="AF78" i="161"/>
  <c r="AE78" i="161"/>
  <c r="Z78" i="161"/>
  <c r="Y78" i="161"/>
  <c r="T78" i="161"/>
  <c r="S78" i="161"/>
  <c r="N78" i="161"/>
  <c r="M78" i="161"/>
  <c r="H78" i="161"/>
  <c r="G78" i="161"/>
  <c r="B78" i="161"/>
  <c r="AF77" i="161"/>
  <c r="AE77" i="161"/>
  <c r="Z77" i="161"/>
  <c r="Y77" i="161"/>
  <c r="T77" i="161"/>
  <c r="S77" i="161"/>
  <c r="N77" i="161"/>
  <c r="M77" i="161"/>
  <c r="G77" i="161"/>
  <c r="H77" i="161" s="1"/>
  <c r="B77" i="161"/>
  <c r="AF76" i="161"/>
  <c r="AE76" i="161"/>
  <c r="Z76" i="161"/>
  <c r="Y76" i="161"/>
  <c r="T76" i="161"/>
  <c r="S76" i="161"/>
  <c r="N76" i="161"/>
  <c r="M76" i="161"/>
  <c r="H76" i="161"/>
  <c r="G76" i="161"/>
  <c r="B76" i="161"/>
  <c r="AF75" i="161"/>
  <c r="AE75" i="161"/>
  <c r="Z75" i="161"/>
  <c r="Y75" i="161"/>
  <c r="T75" i="161"/>
  <c r="S75" i="161"/>
  <c r="N75" i="161"/>
  <c r="M75" i="161"/>
  <c r="G75" i="161"/>
  <c r="H75" i="161" s="1"/>
  <c r="B75" i="161"/>
  <c r="AF74" i="161"/>
  <c r="AE74" i="161"/>
  <c r="Z74" i="161"/>
  <c r="Y74" i="161"/>
  <c r="T74" i="161"/>
  <c r="S74" i="161"/>
  <c r="N74" i="161"/>
  <c r="M74" i="161"/>
  <c r="H74" i="161"/>
  <c r="G74" i="161"/>
  <c r="B74" i="161"/>
  <c r="AF73" i="161"/>
  <c r="AE73" i="161"/>
  <c r="Z73" i="161"/>
  <c r="V73" i="161" s="1"/>
  <c r="Y73" i="161"/>
  <c r="T73" i="161"/>
  <c r="S73" i="161"/>
  <c r="N73" i="161"/>
  <c r="M73" i="161"/>
  <c r="G73" i="161"/>
  <c r="H73" i="161" s="1"/>
  <c r="D73" i="161" s="1"/>
  <c r="B73" i="161"/>
  <c r="AF72" i="161"/>
  <c r="AE72" i="161"/>
  <c r="Z72" i="161"/>
  <c r="Y72" i="161"/>
  <c r="T72" i="161"/>
  <c r="S72" i="161"/>
  <c r="N72" i="161"/>
  <c r="M72" i="161"/>
  <c r="H72" i="161"/>
  <c r="G72" i="161"/>
  <c r="B72" i="161"/>
  <c r="AF71" i="161"/>
  <c r="AD71" i="161"/>
  <c r="AB71" i="161" s="1"/>
  <c r="Z71" i="161"/>
  <c r="X71" i="161"/>
  <c r="V71" i="161" s="1"/>
  <c r="T71" i="161"/>
  <c r="R71" i="161"/>
  <c r="P71" i="161" s="1"/>
  <c r="N71" i="161"/>
  <c r="L71" i="161"/>
  <c r="J71" i="161" s="1"/>
  <c r="B71" i="161"/>
  <c r="AB70" i="161"/>
  <c r="V70" i="161"/>
  <c r="P70" i="161"/>
  <c r="J70" i="161"/>
  <c r="D70" i="161"/>
  <c r="AF69" i="161"/>
  <c r="AE69" i="161"/>
  <c r="Z69" i="161"/>
  <c r="Y69" i="161"/>
  <c r="T69" i="161"/>
  <c r="S69" i="161"/>
  <c r="N69" i="161"/>
  <c r="M69" i="161"/>
  <c r="G69" i="161"/>
  <c r="H69" i="161" s="1"/>
  <c r="B69" i="161"/>
  <c r="AF68" i="161"/>
  <c r="AE68" i="161"/>
  <c r="Z68" i="161"/>
  <c r="Y68" i="161"/>
  <c r="T68" i="161"/>
  <c r="S68" i="161"/>
  <c r="N68" i="161"/>
  <c r="M68" i="161"/>
  <c r="G68" i="161"/>
  <c r="H68" i="161" s="1"/>
  <c r="B68" i="161"/>
  <c r="AF67" i="161"/>
  <c r="AE67" i="161"/>
  <c r="Z67" i="161"/>
  <c r="Y67" i="161"/>
  <c r="T67" i="161"/>
  <c r="S67" i="161"/>
  <c r="N67" i="161"/>
  <c r="M67" i="161"/>
  <c r="G67" i="161"/>
  <c r="H67" i="161" s="1"/>
  <c r="B67" i="161"/>
  <c r="AF66" i="161"/>
  <c r="AE66" i="161"/>
  <c r="Z66" i="161"/>
  <c r="Y66" i="161"/>
  <c r="T66" i="161"/>
  <c r="S66" i="161"/>
  <c r="N66" i="161"/>
  <c r="M66" i="161"/>
  <c r="G66" i="161"/>
  <c r="H66" i="161" s="1"/>
  <c r="B66" i="161"/>
  <c r="AF65" i="161"/>
  <c r="AE65" i="161"/>
  <c r="Z65" i="161"/>
  <c r="Y65" i="161"/>
  <c r="T65" i="161"/>
  <c r="S65" i="161"/>
  <c r="N65" i="161"/>
  <c r="M65" i="161"/>
  <c r="G65" i="161"/>
  <c r="H65" i="161" s="1"/>
  <c r="D65" i="161" s="1"/>
  <c r="B65" i="161"/>
  <c r="AF64" i="161"/>
  <c r="AE64" i="161"/>
  <c r="Z64" i="161"/>
  <c r="Y64" i="161"/>
  <c r="T64" i="161"/>
  <c r="P64" i="161" s="1"/>
  <c r="S64" i="161"/>
  <c r="N64" i="161"/>
  <c r="M64" i="161"/>
  <c r="H64" i="161"/>
  <c r="G64" i="161"/>
  <c r="B64" i="161"/>
  <c r="AF63" i="161"/>
  <c r="AE63" i="161"/>
  <c r="Z63" i="161"/>
  <c r="Y63" i="161"/>
  <c r="T63" i="161"/>
  <c r="S63" i="161"/>
  <c r="N63" i="161"/>
  <c r="M63" i="161"/>
  <c r="G63" i="161"/>
  <c r="H63" i="161" s="1"/>
  <c r="B63" i="161"/>
  <c r="AF62" i="161"/>
  <c r="AE62" i="161"/>
  <c r="Z62" i="161"/>
  <c r="Y62" i="161"/>
  <c r="T62" i="161"/>
  <c r="S62" i="161"/>
  <c r="N62" i="161"/>
  <c r="M62" i="161"/>
  <c r="H62" i="161"/>
  <c r="G62" i="161"/>
  <c r="B62" i="161"/>
  <c r="AF61" i="161"/>
  <c r="AE61" i="161"/>
  <c r="Z61" i="161"/>
  <c r="Y61" i="161"/>
  <c r="T61" i="161"/>
  <c r="S61" i="161"/>
  <c r="N61" i="161"/>
  <c r="M61" i="161"/>
  <c r="G61" i="161"/>
  <c r="H61" i="161" s="1"/>
  <c r="B61" i="161"/>
  <c r="AF60" i="161"/>
  <c r="AE60" i="161"/>
  <c r="Z60" i="161"/>
  <c r="Y60" i="161"/>
  <c r="T60" i="161"/>
  <c r="S60" i="161"/>
  <c r="N60" i="161"/>
  <c r="J60" i="161" s="1"/>
  <c r="M60" i="161"/>
  <c r="H60" i="161"/>
  <c r="G60" i="161"/>
  <c r="B60" i="161"/>
  <c r="AF59" i="161"/>
  <c r="AE59" i="161"/>
  <c r="Z59" i="161"/>
  <c r="Y59" i="161"/>
  <c r="T59" i="161"/>
  <c r="S59" i="161"/>
  <c r="N59" i="161"/>
  <c r="M59" i="161"/>
  <c r="G59" i="161"/>
  <c r="H59" i="161" s="1"/>
  <c r="B59" i="161"/>
  <c r="AF58" i="161"/>
  <c r="AE58" i="161"/>
  <c r="Z58" i="161"/>
  <c r="Y58" i="161"/>
  <c r="T58" i="161"/>
  <c r="S58" i="161"/>
  <c r="N58" i="161"/>
  <c r="M58" i="161"/>
  <c r="H58" i="161"/>
  <c r="G58" i="161"/>
  <c r="B58" i="161"/>
  <c r="AF57" i="161"/>
  <c r="AE57" i="161"/>
  <c r="Z57" i="161"/>
  <c r="Y57" i="161"/>
  <c r="T57" i="161"/>
  <c r="S57" i="161"/>
  <c r="N57" i="161"/>
  <c r="J57" i="161" s="1"/>
  <c r="M57" i="161"/>
  <c r="G57" i="161"/>
  <c r="H57" i="161" s="1"/>
  <c r="B57" i="161"/>
  <c r="AF56" i="161"/>
  <c r="AE56" i="161"/>
  <c r="Z56" i="161"/>
  <c r="Y56" i="161"/>
  <c r="T56" i="161"/>
  <c r="P56" i="161" s="1"/>
  <c r="S56" i="161"/>
  <c r="N56" i="161"/>
  <c r="M56" i="161"/>
  <c r="H56" i="161"/>
  <c r="G56" i="161"/>
  <c r="B56" i="161"/>
  <c r="AF55" i="161"/>
  <c r="AD55" i="161"/>
  <c r="AB55" i="161" s="1"/>
  <c r="Z55" i="161"/>
  <c r="X55" i="161"/>
  <c r="V55" i="161" s="1"/>
  <c r="T55" i="161"/>
  <c r="R55" i="161"/>
  <c r="P55" i="161" s="1"/>
  <c r="N55" i="161"/>
  <c r="L55" i="161"/>
  <c r="J55" i="161" s="1"/>
  <c r="B55" i="161"/>
  <c r="AB54" i="161"/>
  <c r="V54" i="161"/>
  <c r="P54" i="161"/>
  <c r="J54" i="161"/>
  <c r="D54" i="161"/>
  <c r="AF53" i="161"/>
  <c r="AE53" i="161"/>
  <c r="Z53" i="161"/>
  <c r="Y53" i="161"/>
  <c r="T53" i="161"/>
  <c r="S53" i="161"/>
  <c r="N53" i="161"/>
  <c r="M53" i="161"/>
  <c r="G53" i="161"/>
  <c r="H53" i="161" s="1"/>
  <c r="B53" i="161"/>
  <c r="AF52" i="161"/>
  <c r="AE52" i="161"/>
  <c r="Z52" i="161"/>
  <c r="Y52" i="161"/>
  <c r="T52" i="161"/>
  <c r="S52" i="161"/>
  <c r="N52" i="161"/>
  <c r="M52" i="161"/>
  <c r="H52" i="161"/>
  <c r="G52" i="161"/>
  <c r="B52" i="161"/>
  <c r="AF51" i="161"/>
  <c r="AE51" i="161"/>
  <c r="Z51" i="161"/>
  <c r="Y51" i="161"/>
  <c r="T51" i="161"/>
  <c r="S51" i="161"/>
  <c r="N51" i="161"/>
  <c r="M51" i="161"/>
  <c r="G51" i="161"/>
  <c r="H51" i="161" s="1"/>
  <c r="B51" i="161"/>
  <c r="AF50" i="161"/>
  <c r="AE50" i="161"/>
  <c r="Z50" i="161"/>
  <c r="Y50" i="161"/>
  <c r="T50" i="161"/>
  <c r="P50" i="161" s="1"/>
  <c r="S50" i="161"/>
  <c r="N50" i="161"/>
  <c r="M50" i="161"/>
  <c r="H50" i="161"/>
  <c r="G50" i="161"/>
  <c r="B50" i="161"/>
  <c r="AF49" i="161"/>
  <c r="AE49" i="161"/>
  <c r="Z49" i="161"/>
  <c r="Y49" i="161"/>
  <c r="T49" i="161"/>
  <c r="S49" i="161"/>
  <c r="N49" i="161"/>
  <c r="M49" i="161"/>
  <c r="G49" i="161"/>
  <c r="H49" i="161" s="1"/>
  <c r="B49" i="161"/>
  <c r="AF48" i="161"/>
  <c r="AE48" i="161"/>
  <c r="Z48" i="161"/>
  <c r="Y48" i="161"/>
  <c r="T48" i="161"/>
  <c r="S48" i="161"/>
  <c r="N48" i="161"/>
  <c r="M48" i="161"/>
  <c r="H48" i="161"/>
  <c r="G48" i="161"/>
  <c r="B48" i="161"/>
  <c r="AF47" i="161"/>
  <c r="AE47" i="161"/>
  <c r="Z47" i="161"/>
  <c r="Y47" i="161"/>
  <c r="T47" i="161"/>
  <c r="S47" i="161"/>
  <c r="N47" i="161"/>
  <c r="M47" i="161"/>
  <c r="G47" i="161"/>
  <c r="H47" i="161" s="1"/>
  <c r="B47" i="161"/>
  <c r="AF46" i="161"/>
  <c r="AE46" i="161"/>
  <c r="Z46" i="161"/>
  <c r="Y46" i="161"/>
  <c r="T46" i="161"/>
  <c r="S46" i="161"/>
  <c r="N46" i="161"/>
  <c r="M46" i="161"/>
  <c r="H46" i="161"/>
  <c r="G46" i="161"/>
  <c r="B46" i="161"/>
  <c r="AF45" i="161"/>
  <c r="AE45" i="161"/>
  <c r="Z45" i="161"/>
  <c r="Y45" i="161"/>
  <c r="T45" i="161"/>
  <c r="S45" i="161"/>
  <c r="N45" i="161"/>
  <c r="M45" i="161"/>
  <c r="G45" i="161"/>
  <c r="H45" i="161" s="1"/>
  <c r="B45" i="161"/>
  <c r="AF44" i="161"/>
  <c r="AE44" i="161"/>
  <c r="Z44" i="161"/>
  <c r="Y44" i="161"/>
  <c r="T44" i="161"/>
  <c r="S44" i="161"/>
  <c r="N44" i="161"/>
  <c r="M44" i="161"/>
  <c r="H44" i="161"/>
  <c r="G44" i="161"/>
  <c r="B44" i="161"/>
  <c r="AF43" i="161"/>
  <c r="AE43" i="161"/>
  <c r="Z43" i="161"/>
  <c r="Y43" i="161"/>
  <c r="T43" i="161"/>
  <c r="S43" i="161"/>
  <c r="N43" i="161"/>
  <c r="M43" i="161"/>
  <c r="G43" i="161"/>
  <c r="H43" i="161" s="1"/>
  <c r="B43" i="161"/>
  <c r="AF42" i="161"/>
  <c r="AE42" i="161"/>
  <c r="Z42" i="161"/>
  <c r="Y42" i="161"/>
  <c r="T42" i="161"/>
  <c r="S42" i="161"/>
  <c r="N42" i="161"/>
  <c r="M42" i="161"/>
  <c r="H42" i="161"/>
  <c r="G42" i="161"/>
  <c r="B42" i="161"/>
  <c r="AF41" i="161"/>
  <c r="AE41" i="161"/>
  <c r="Z41" i="161"/>
  <c r="Y41" i="161"/>
  <c r="T41" i="161"/>
  <c r="S41" i="161"/>
  <c r="N41" i="161"/>
  <c r="M41" i="161"/>
  <c r="G41" i="161"/>
  <c r="H41" i="161" s="1"/>
  <c r="B41" i="161"/>
  <c r="AF40" i="161"/>
  <c r="AE40" i="161"/>
  <c r="Z40" i="161"/>
  <c r="Y40" i="161"/>
  <c r="T40" i="161"/>
  <c r="S40" i="161"/>
  <c r="N40" i="161"/>
  <c r="M40" i="161"/>
  <c r="H40" i="161"/>
  <c r="G40" i="161"/>
  <c r="B40" i="161"/>
  <c r="AF39" i="161"/>
  <c r="AE39" i="161"/>
  <c r="Z39" i="161"/>
  <c r="Y39" i="161"/>
  <c r="T39" i="161"/>
  <c r="S39" i="161"/>
  <c r="N39" i="161"/>
  <c r="M39" i="161"/>
  <c r="G39" i="161"/>
  <c r="B39" i="161"/>
  <c r="AF38" i="161"/>
  <c r="AD38" i="161"/>
  <c r="AB38" i="161" s="1"/>
  <c r="Z38" i="161"/>
  <c r="X38" i="161"/>
  <c r="V38" i="161" s="1"/>
  <c r="T38" i="161"/>
  <c r="R38" i="161"/>
  <c r="P38" i="161" s="1"/>
  <c r="N38" i="161"/>
  <c r="L38" i="161"/>
  <c r="J38" i="161" s="1"/>
  <c r="B38" i="161"/>
  <c r="AB37" i="161"/>
  <c r="V37" i="161"/>
  <c r="P37" i="161"/>
  <c r="J37" i="161"/>
  <c r="D37" i="161"/>
  <c r="AF36" i="161"/>
  <c r="AE36" i="161"/>
  <c r="Z36" i="161"/>
  <c r="Y36" i="161"/>
  <c r="T36" i="161"/>
  <c r="S36" i="161"/>
  <c r="N36" i="161"/>
  <c r="M36" i="161"/>
  <c r="H36" i="161"/>
  <c r="G36" i="161"/>
  <c r="B36" i="161"/>
  <c r="AF35" i="161"/>
  <c r="AE35" i="161"/>
  <c r="Z35" i="161"/>
  <c r="Y35" i="161"/>
  <c r="T35" i="161"/>
  <c r="S35" i="161"/>
  <c r="N35" i="161"/>
  <c r="M35" i="161"/>
  <c r="G35" i="161"/>
  <c r="H35" i="161" s="1"/>
  <c r="B35" i="161"/>
  <c r="AF34" i="161"/>
  <c r="AE34" i="161"/>
  <c r="Z34" i="161"/>
  <c r="Y34" i="161"/>
  <c r="T34" i="161"/>
  <c r="S34" i="161"/>
  <c r="N34" i="161"/>
  <c r="M34" i="161"/>
  <c r="H34" i="161"/>
  <c r="G34" i="161"/>
  <c r="B34" i="161"/>
  <c r="AF33" i="161"/>
  <c r="AE33" i="161"/>
  <c r="Z33" i="161"/>
  <c r="Y33" i="161"/>
  <c r="T33" i="161"/>
  <c r="S33" i="161"/>
  <c r="N33" i="161"/>
  <c r="M33" i="161"/>
  <c r="G33" i="161"/>
  <c r="H33" i="161" s="1"/>
  <c r="B33" i="161"/>
  <c r="AF32" i="161"/>
  <c r="AE32" i="161"/>
  <c r="Z32" i="161"/>
  <c r="Y32" i="161"/>
  <c r="T32" i="161"/>
  <c r="S32" i="161"/>
  <c r="N32" i="161"/>
  <c r="M32" i="161"/>
  <c r="H32" i="161"/>
  <c r="G32" i="161"/>
  <c r="B32" i="161"/>
  <c r="AF31" i="161"/>
  <c r="AE31" i="161"/>
  <c r="Z31" i="161"/>
  <c r="Y31" i="161"/>
  <c r="T31" i="161"/>
  <c r="S31" i="161"/>
  <c r="N31" i="161"/>
  <c r="M31" i="161"/>
  <c r="G31" i="161"/>
  <c r="H31" i="161" s="1"/>
  <c r="B31" i="161"/>
  <c r="AF30" i="161"/>
  <c r="AE30" i="161"/>
  <c r="Z30" i="161"/>
  <c r="Y30" i="161"/>
  <c r="T30" i="161"/>
  <c r="S30" i="161"/>
  <c r="N30" i="161"/>
  <c r="M30" i="161"/>
  <c r="H30" i="161"/>
  <c r="G30" i="161"/>
  <c r="B30" i="161"/>
  <c r="AF29" i="161"/>
  <c r="AE29" i="161"/>
  <c r="Z29" i="161"/>
  <c r="Y29" i="161"/>
  <c r="T29" i="161"/>
  <c r="S29" i="161"/>
  <c r="N29" i="161"/>
  <c r="M29" i="161"/>
  <c r="G29" i="161"/>
  <c r="H29" i="161" s="1"/>
  <c r="B29" i="161"/>
  <c r="AF28" i="161"/>
  <c r="AE28" i="161"/>
  <c r="Z28" i="161"/>
  <c r="Y28" i="161"/>
  <c r="T28" i="161"/>
  <c r="S28" i="161"/>
  <c r="N28" i="161"/>
  <c r="M28" i="161"/>
  <c r="H28" i="161"/>
  <c r="G28" i="161"/>
  <c r="B28" i="161"/>
  <c r="AF27" i="161"/>
  <c r="AE27" i="161"/>
  <c r="Z27" i="161"/>
  <c r="Y27" i="161"/>
  <c r="T27" i="161"/>
  <c r="S27" i="161"/>
  <c r="N27" i="161"/>
  <c r="M27" i="161"/>
  <c r="G27" i="161"/>
  <c r="H27" i="161" s="1"/>
  <c r="B27" i="161"/>
  <c r="AF26" i="161"/>
  <c r="AE26" i="161"/>
  <c r="Z26" i="161"/>
  <c r="Y26" i="161"/>
  <c r="T26" i="161"/>
  <c r="S26" i="161"/>
  <c r="N26" i="161"/>
  <c r="M26" i="161"/>
  <c r="H26" i="161"/>
  <c r="G26" i="161"/>
  <c r="B26" i="161"/>
  <c r="AF25" i="161"/>
  <c r="AE25" i="161"/>
  <c r="Z25" i="161"/>
  <c r="Y25" i="161"/>
  <c r="T25" i="161"/>
  <c r="S25" i="161"/>
  <c r="N25" i="161"/>
  <c r="M25" i="161"/>
  <c r="G25" i="161"/>
  <c r="H25" i="161" s="1"/>
  <c r="B25" i="161"/>
  <c r="AF24" i="161"/>
  <c r="AE24" i="161"/>
  <c r="Z24" i="161"/>
  <c r="Y24" i="161"/>
  <c r="T24" i="161"/>
  <c r="S24" i="161"/>
  <c r="N24" i="161"/>
  <c r="M24" i="161"/>
  <c r="H24" i="161"/>
  <c r="G24" i="161"/>
  <c r="B24" i="161"/>
  <c r="AF23" i="161"/>
  <c r="AE23" i="161"/>
  <c r="Z23" i="161"/>
  <c r="Y23" i="161"/>
  <c r="T23" i="161"/>
  <c r="S23" i="161"/>
  <c r="N23" i="161"/>
  <c r="M23" i="161"/>
  <c r="G23" i="161"/>
  <c r="H23" i="161" s="1"/>
  <c r="B23" i="161"/>
  <c r="AF22" i="161"/>
  <c r="AE22" i="161"/>
  <c r="Z22" i="161"/>
  <c r="Y22" i="161"/>
  <c r="T22" i="161"/>
  <c r="S22" i="161"/>
  <c r="N22" i="161"/>
  <c r="M22" i="161"/>
  <c r="H22" i="161"/>
  <c r="G22" i="161"/>
  <c r="B22" i="161"/>
  <c r="AF21" i="161"/>
  <c r="AD21" i="161"/>
  <c r="AB21" i="161" s="1"/>
  <c r="Z21" i="161"/>
  <c r="X21" i="161"/>
  <c r="V21" i="161" s="1"/>
  <c r="T21" i="161"/>
  <c r="R21" i="161"/>
  <c r="P21" i="161" s="1"/>
  <c r="N21" i="161"/>
  <c r="L21" i="161"/>
  <c r="J21" i="161" s="1"/>
  <c r="B21" i="161"/>
  <c r="B9" i="161"/>
  <c r="G197" i="161" s="1"/>
  <c r="B197" i="160"/>
  <c r="AD187" i="160"/>
  <c r="BV28" i="4" s="1"/>
  <c r="X187" i="160"/>
  <c r="BU28" i="4" s="1"/>
  <c r="R187" i="160"/>
  <c r="BT28" i="4" s="1"/>
  <c r="L187" i="160"/>
  <c r="BS28" i="4" s="1"/>
  <c r="AF184" i="160"/>
  <c r="AE184" i="160"/>
  <c r="Z184" i="160"/>
  <c r="Y184" i="160"/>
  <c r="T184" i="160"/>
  <c r="S184" i="160"/>
  <c r="N184" i="160"/>
  <c r="M184" i="160"/>
  <c r="H184" i="160"/>
  <c r="G184" i="160"/>
  <c r="B184" i="160"/>
  <c r="AF183" i="160"/>
  <c r="AE183" i="160"/>
  <c r="Z183" i="160"/>
  <c r="Y183" i="160"/>
  <c r="T183" i="160"/>
  <c r="S183" i="160"/>
  <c r="N183" i="160"/>
  <c r="M183" i="160"/>
  <c r="G183" i="160"/>
  <c r="H183" i="160" s="1"/>
  <c r="B183" i="160"/>
  <c r="AF182" i="160"/>
  <c r="AE182" i="160"/>
  <c r="Z182" i="160"/>
  <c r="Y182" i="160"/>
  <c r="T182" i="160"/>
  <c r="S182" i="160"/>
  <c r="N182" i="160"/>
  <c r="M182" i="160"/>
  <c r="H182" i="160"/>
  <c r="G182" i="160"/>
  <c r="B182" i="160"/>
  <c r="AF181" i="160"/>
  <c r="AE181" i="160"/>
  <c r="Z181" i="160"/>
  <c r="Y181" i="160"/>
  <c r="T181" i="160"/>
  <c r="S181" i="160"/>
  <c r="N181" i="160"/>
  <c r="M181" i="160"/>
  <c r="G181" i="160"/>
  <c r="H181" i="160" s="1"/>
  <c r="B181" i="160"/>
  <c r="AF180" i="160"/>
  <c r="AE180" i="160"/>
  <c r="Z180" i="160"/>
  <c r="Y180" i="160"/>
  <c r="T180" i="160"/>
  <c r="S180" i="160"/>
  <c r="N180" i="160"/>
  <c r="M180" i="160"/>
  <c r="H180" i="160"/>
  <c r="G180" i="160"/>
  <c r="B180" i="160"/>
  <c r="AF179" i="160"/>
  <c r="AE179" i="160"/>
  <c r="Z179" i="160"/>
  <c r="Y179" i="160"/>
  <c r="T179" i="160"/>
  <c r="S179" i="160"/>
  <c r="N179" i="160"/>
  <c r="M179" i="160"/>
  <c r="G179" i="160"/>
  <c r="H179" i="160" s="1"/>
  <c r="B179" i="160"/>
  <c r="AF178" i="160"/>
  <c r="AE178" i="160"/>
  <c r="Z178" i="160"/>
  <c r="Y178" i="160"/>
  <c r="T178" i="160"/>
  <c r="S178" i="160"/>
  <c r="N178" i="160"/>
  <c r="M178" i="160"/>
  <c r="H178" i="160"/>
  <c r="G178" i="160"/>
  <c r="B178" i="160"/>
  <c r="AF177" i="160"/>
  <c r="AE177" i="160"/>
  <c r="Z177" i="160"/>
  <c r="Y177" i="160"/>
  <c r="T177" i="160"/>
  <c r="S177" i="160"/>
  <c r="N177" i="160"/>
  <c r="M177" i="160"/>
  <c r="G177" i="160"/>
  <c r="H177" i="160" s="1"/>
  <c r="B177" i="160"/>
  <c r="AF176" i="160"/>
  <c r="AE176" i="160"/>
  <c r="Z176" i="160"/>
  <c r="Y176" i="160"/>
  <c r="T176" i="160"/>
  <c r="S176" i="160"/>
  <c r="N176" i="160"/>
  <c r="M176" i="160"/>
  <c r="H176" i="160"/>
  <c r="G176" i="160"/>
  <c r="B176" i="160"/>
  <c r="AF175" i="160"/>
  <c r="AE175" i="160"/>
  <c r="Z175" i="160"/>
  <c r="Y175" i="160"/>
  <c r="T175" i="160"/>
  <c r="S175" i="160"/>
  <c r="N175" i="160"/>
  <c r="M175" i="160"/>
  <c r="G175" i="160"/>
  <c r="H175" i="160" s="1"/>
  <c r="B175" i="160"/>
  <c r="AF174" i="160"/>
  <c r="AE174" i="160"/>
  <c r="Z174" i="160"/>
  <c r="Y174" i="160"/>
  <c r="T174" i="160"/>
  <c r="S174" i="160"/>
  <c r="N174" i="160"/>
  <c r="M174" i="160"/>
  <c r="H174" i="160"/>
  <c r="G174" i="160"/>
  <c r="B174" i="160"/>
  <c r="AF173" i="160"/>
  <c r="AE173" i="160"/>
  <c r="Z173" i="160"/>
  <c r="Y173" i="160"/>
  <c r="T173" i="160"/>
  <c r="S173" i="160"/>
  <c r="N173" i="160"/>
  <c r="M173" i="160"/>
  <c r="G173" i="160"/>
  <c r="H173" i="160" s="1"/>
  <c r="B173" i="160"/>
  <c r="AF172" i="160"/>
  <c r="AE172" i="160"/>
  <c r="Z172" i="160"/>
  <c r="Y172" i="160"/>
  <c r="T172" i="160"/>
  <c r="S172" i="160"/>
  <c r="N172" i="160"/>
  <c r="M172" i="160"/>
  <c r="H172" i="160"/>
  <c r="G172" i="160"/>
  <c r="B172" i="160"/>
  <c r="AF171" i="160"/>
  <c r="AE171" i="160"/>
  <c r="Z171" i="160"/>
  <c r="Y171" i="160"/>
  <c r="T171" i="160"/>
  <c r="S171" i="160"/>
  <c r="N171" i="160"/>
  <c r="M171" i="160"/>
  <c r="G171" i="160"/>
  <c r="H171" i="160" s="1"/>
  <c r="B171" i="160"/>
  <c r="AF170" i="160"/>
  <c r="AE170" i="160"/>
  <c r="Z170" i="160"/>
  <c r="Y170" i="160"/>
  <c r="T170" i="160"/>
  <c r="S170" i="160"/>
  <c r="N170" i="160"/>
  <c r="M170" i="160"/>
  <c r="H170" i="160"/>
  <c r="G170" i="160"/>
  <c r="B170" i="160"/>
  <c r="AF169" i="160"/>
  <c r="AD169" i="160"/>
  <c r="AB169" i="160" s="1"/>
  <c r="Z169" i="160"/>
  <c r="X169" i="160"/>
  <c r="V169" i="160" s="1"/>
  <c r="T169" i="160"/>
  <c r="R169" i="160"/>
  <c r="P169" i="160" s="1"/>
  <c r="N169" i="160"/>
  <c r="L169" i="160"/>
  <c r="J169" i="160" s="1"/>
  <c r="B169" i="160"/>
  <c r="AB168" i="160"/>
  <c r="V168" i="160"/>
  <c r="P168" i="160"/>
  <c r="J168" i="160"/>
  <c r="D168" i="160"/>
  <c r="AF167" i="160"/>
  <c r="AE167" i="160"/>
  <c r="Z167" i="160"/>
  <c r="Y167" i="160"/>
  <c r="T167" i="160"/>
  <c r="S167" i="160"/>
  <c r="N167" i="160"/>
  <c r="M167" i="160"/>
  <c r="G167" i="160"/>
  <c r="H167" i="160" s="1"/>
  <c r="B167" i="160"/>
  <c r="AF166" i="160"/>
  <c r="AE166" i="160"/>
  <c r="Z166" i="160"/>
  <c r="Y166" i="160"/>
  <c r="T166" i="160"/>
  <c r="S166" i="160"/>
  <c r="N166" i="160"/>
  <c r="M166" i="160"/>
  <c r="H166" i="160"/>
  <c r="G166" i="160"/>
  <c r="B166" i="160"/>
  <c r="AF165" i="160"/>
  <c r="AE165" i="160"/>
  <c r="Z165" i="160"/>
  <c r="Y165" i="160"/>
  <c r="T165" i="160"/>
  <c r="S165" i="160"/>
  <c r="N165" i="160"/>
  <c r="M165" i="160"/>
  <c r="G165" i="160"/>
  <c r="H165" i="160" s="1"/>
  <c r="B165" i="160"/>
  <c r="AF164" i="160"/>
  <c r="AE164" i="160"/>
  <c r="Z164" i="160"/>
  <c r="Y164" i="160"/>
  <c r="T164" i="160"/>
  <c r="S164" i="160"/>
  <c r="N164" i="160"/>
  <c r="M164" i="160"/>
  <c r="H164" i="160"/>
  <c r="G164" i="160"/>
  <c r="B164" i="160"/>
  <c r="AF163" i="160"/>
  <c r="AE163" i="160"/>
  <c r="Z163" i="160"/>
  <c r="Y163" i="160"/>
  <c r="T163" i="160"/>
  <c r="S163" i="160"/>
  <c r="N163" i="160"/>
  <c r="M163" i="160"/>
  <c r="G163" i="160"/>
  <c r="H163" i="160" s="1"/>
  <c r="B163" i="160"/>
  <c r="AF162" i="160"/>
  <c r="AE162" i="160"/>
  <c r="Z162" i="160"/>
  <c r="Y162" i="160"/>
  <c r="T162" i="160"/>
  <c r="S162" i="160"/>
  <c r="N162" i="160"/>
  <c r="M162" i="160"/>
  <c r="H162" i="160"/>
  <c r="G162" i="160"/>
  <c r="B162" i="160"/>
  <c r="AF161" i="160"/>
  <c r="AE161" i="160"/>
  <c r="Z161" i="160"/>
  <c r="Y161" i="160"/>
  <c r="T161" i="160"/>
  <c r="S161" i="160"/>
  <c r="N161" i="160"/>
  <c r="M161" i="160"/>
  <c r="G161" i="160"/>
  <c r="H161" i="160" s="1"/>
  <c r="B161" i="160"/>
  <c r="AF160" i="160"/>
  <c r="AE160" i="160"/>
  <c r="Z160" i="160"/>
  <c r="Y160" i="160"/>
  <c r="T160" i="160"/>
  <c r="S160" i="160"/>
  <c r="N160" i="160"/>
  <c r="M160" i="160"/>
  <c r="H160" i="160"/>
  <c r="G160" i="160"/>
  <c r="B160" i="160"/>
  <c r="AF159" i="160"/>
  <c r="AE159" i="160"/>
  <c r="Z159" i="160"/>
  <c r="Y159" i="160"/>
  <c r="T159" i="160"/>
  <c r="S159" i="160"/>
  <c r="N159" i="160"/>
  <c r="M159" i="160"/>
  <c r="G159" i="160"/>
  <c r="H159" i="160" s="1"/>
  <c r="B159" i="160"/>
  <c r="AF158" i="160"/>
  <c r="AE158" i="160"/>
  <c r="Z158" i="160"/>
  <c r="Y158" i="160"/>
  <c r="T158" i="160"/>
  <c r="S158" i="160"/>
  <c r="N158" i="160"/>
  <c r="M158" i="160"/>
  <c r="H158" i="160"/>
  <c r="G158" i="160"/>
  <c r="B158" i="160"/>
  <c r="AF157" i="160"/>
  <c r="AE157" i="160"/>
  <c r="Z157" i="160"/>
  <c r="Y157" i="160"/>
  <c r="T157" i="160"/>
  <c r="S157" i="160"/>
  <c r="N157" i="160"/>
  <c r="M157" i="160"/>
  <c r="G157" i="160"/>
  <c r="H157" i="160" s="1"/>
  <c r="B157" i="160"/>
  <c r="AF156" i="160"/>
  <c r="AE156" i="160"/>
  <c r="Z156" i="160"/>
  <c r="Y156" i="160"/>
  <c r="T156" i="160"/>
  <c r="S156" i="160"/>
  <c r="N156" i="160"/>
  <c r="M156" i="160"/>
  <c r="H156" i="160"/>
  <c r="G156" i="160"/>
  <c r="B156" i="160"/>
  <c r="AF155" i="160"/>
  <c r="AE155" i="160"/>
  <c r="Z155" i="160"/>
  <c r="Y155" i="160"/>
  <c r="T155" i="160"/>
  <c r="S155" i="160"/>
  <c r="N155" i="160"/>
  <c r="M155" i="160"/>
  <c r="G155" i="160"/>
  <c r="H155" i="160" s="1"/>
  <c r="B155" i="160"/>
  <c r="AF154" i="160"/>
  <c r="AE154" i="160"/>
  <c r="Z154" i="160"/>
  <c r="Y154" i="160"/>
  <c r="T154" i="160"/>
  <c r="S154" i="160"/>
  <c r="N154" i="160"/>
  <c r="M154" i="160"/>
  <c r="H154" i="160"/>
  <c r="G154" i="160"/>
  <c r="B154" i="160"/>
  <c r="AF153" i="160"/>
  <c r="AE153" i="160"/>
  <c r="Z153" i="160"/>
  <c r="Y153" i="160"/>
  <c r="T153" i="160"/>
  <c r="S153" i="160"/>
  <c r="N153" i="160"/>
  <c r="M153" i="160"/>
  <c r="G153" i="160"/>
  <c r="B153" i="160"/>
  <c r="AF152" i="160"/>
  <c r="AD152" i="160"/>
  <c r="AB152" i="160" s="1"/>
  <c r="Z152" i="160"/>
  <c r="X152" i="160"/>
  <c r="V152" i="160" s="1"/>
  <c r="T152" i="160"/>
  <c r="R152" i="160"/>
  <c r="P152" i="160" s="1"/>
  <c r="N152" i="160"/>
  <c r="L152" i="160"/>
  <c r="J152" i="160" s="1"/>
  <c r="B152" i="160"/>
  <c r="AB151" i="160"/>
  <c r="V151" i="160"/>
  <c r="P151" i="160"/>
  <c r="J151" i="160"/>
  <c r="D151" i="160"/>
  <c r="AF150" i="160"/>
  <c r="AE150" i="160"/>
  <c r="Z150" i="160"/>
  <c r="Y150" i="160"/>
  <c r="T150" i="160"/>
  <c r="S150" i="160"/>
  <c r="N150" i="160"/>
  <c r="M150" i="160"/>
  <c r="H150" i="160"/>
  <c r="G150" i="160"/>
  <c r="B150" i="160"/>
  <c r="AF149" i="160"/>
  <c r="AE149" i="160"/>
  <c r="Z149" i="160"/>
  <c r="Y149" i="160"/>
  <c r="T149" i="160"/>
  <c r="S149" i="160"/>
  <c r="N149" i="160"/>
  <c r="M149" i="160"/>
  <c r="H149" i="160"/>
  <c r="G149" i="160"/>
  <c r="B149" i="160"/>
  <c r="AF148" i="160"/>
  <c r="AE148" i="160"/>
  <c r="Z148" i="160"/>
  <c r="Y148" i="160"/>
  <c r="T148" i="160"/>
  <c r="S148" i="160"/>
  <c r="N148" i="160"/>
  <c r="M148" i="160"/>
  <c r="H148" i="160"/>
  <c r="G148" i="160"/>
  <c r="B148" i="160"/>
  <c r="AF147" i="160"/>
  <c r="AE147" i="160"/>
  <c r="Z147" i="160"/>
  <c r="Y147" i="160"/>
  <c r="T147" i="160"/>
  <c r="S147" i="160"/>
  <c r="N147" i="160"/>
  <c r="M147" i="160"/>
  <c r="H147" i="160"/>
  <c r="G147" i="160"/>
  <c r="B147" i="160"/>
  <c r="AF146" i="160"/>
  <c r="AE146" i="160"/>
  <c r="Z146" i="160"/>
  <c r="Y146" i="160"/>
  <c r="T146" i="160"/>
  <c r="S146" i="160"/>
  <c r="N146" i="160"/>
  <c r="M146" i="160"/>
  <c r="H146" i="160"/>
  <c r="G146" i="160"/>
  <c r="B146" i="160"/>
  <c r="AF145" i="160"/>
  <c r="AE145" i="160"/>
  <c r="Z145" i="160"/>
  <c r="Y145" i="160"/>
  <c r="T145" i="160"/>
  <c r="S145" i="160"/>
  <c r="N145" i="160"/>
  <c r="M145" i="160"/>
  <c r="H145" i="160"/>
  <c r="G145" i="160"/>
  <c r="B145" i="160"/>
  <c r="AF144" i="160"/>
  <c r="AE144" i="160"/>
  <c r="Z144" i="160"/>
  <c r="Y144" i="160"/>
  <c r="T144" i="160"/>
  <c r="S144" i="160"/>
  <c r="N144" i="160"/>
  <c r="M144" i="160"/>
  <c r="H144" i="160"/>
  <c r="G144" i="160"/>
  <c r="B144" i="160"/>
  <c r="AF143" i="160"/>
  <c r="AE143" i="160"/>
  <c r="Z143" i="160"/>
  <c r="Y143" i="160"/>
  <c r="T143" i="160"/>
  <c r="S143" i="160"/>
  <c r="N143" i="160"/>
  <c r="M143" i="160"/>
  <c r="H143" i="160"/>
  <c r="G143" i="160"/>
  <c r="B143" i="160"/>
  <c r="AF142" i="160"/>
  <c r="AE142" i="160"/>
  <c r="Z142" i="160"/>
  <c r="Y142" i="160"/>
  <c r="T142" i="160"/>
  <c r="S142" i="160"/>
  <c r="N142" i="160"/>
  <c r="M142" i="160"/>
  <c r="H142" i="160"/>
  <c r="G142" i="160"/>
  <c r="B142" i="160"/>
  <c r="AF141" i="160"/>
  <c r="AE141" i="160"/>
  <c r="Z141" i="160"/>
  <c r="Y141" i="160"/>
  <c r="T141" i="160"/>
  <c r="S141" i="160"/>
  <c r="N141" i="160"/>
  <c r="M141" i="160"/>
  <c r="H141" i="160"/>
  <c r="G141" i="160"/>
  <c r="B141" i="160"/>
  <c r="AF140" i="160"/>
  <c r="AE140" i="160"/>
  <c r="Z140" i="160"/>
  <c r="Y140" i="160"/>
  <c r="T140" i="160"/>
  <c r="S140" i="160"/>
  <c r="N140" i="160"/>
  <c r="M140" i="160"/>
  <c r="H140" i="160"/>
  <c r="G140" i="160"/>
  <c r="B140" i="160"/>
  <c r="AF139" i="160"/>
  <c r="AE139" i="160"/>
  <c r="Z139" i="160"/>
  <c r="Y139" i="160"/>
  <c r="T139" i="160"/>
  <c r="S139" i="160"/>
  <c r="N139" i="160"/>
  <c r="M139" i="160"/>
  <c r="H139" i="160"/>
  <c r="G139" i="160"/>
  <c r="B139" i="160"/>
  <c r="AF138" i="160"/>
  <c r="AE138" i="160"/>
  <c r="Z138" i="160"/>
  <c r="Y138" i="160"/>
  <c r="T138" i="160"/>
  <c r="S138" i="160"/>
  <c r="N138" i="160"/>
  <c r="M138" i="160"/>
  <c r="H138" i="160"/>
  <c r="G138" i="160"/>
  <c r="B138" i="160"/>
  <c r="AF137" i="160"/>
  <c r="AE137" i="160"/>
  <c r="Z137" i="160"/>
  <c r="Y137" i="160"/>
  <c r="T137" i="160"/>
  <c r="S137" i="160"/>
  <c r="N137" i="160"/>
  <c r="M137" i="160"/>
  <c r="H137" i="160"/>
  <c r="G137" i="160"/>
  <c r="B137" i="160"/>
  <c r="AF136" i="160"/>
  <c r="AE136" i="160"/>
  <c r="Z136" i="160"/>
  <c r="Y136" i="160"/>
  <c r="T136" i="160"/>
  <c r="S136" i="160"/>
  <c r="N136" i="160"/>
  <c r="M136" i="160"/>
  <c r="H136" i="160"/>
  <c r="G136" i="160"/>
  <c r="B136" i="160"/>
  <c r="AF135" i="160"/>
  <c r="AD135" i="160"/>
  <c r="AB135" i="160" s="1"/>
  <c r="Z135" i="160"/>
  <c r="X135" i="160"/>
  <c r="V135" i="160" s="1"/>
  <c r="T135" i="160"/>
  <c r="R135" i="160"/>
  <c r="P135" i="160" s="1"/>
  <c r="N135" i="160"/>
  <c r="L135" i="160"/>
  <c r="J135" i="160" s="1"/>
  <c r="H135" i="160"/>
  <c r="B135" i="160"/>
  <c r="AB134" i="160"/>
  <c r="V134" i="160"/>
  <c r="P134" i="160"/>
  <c r="J134" i="160"/>
  <c r="D134" i="160"/>
  <c r="AF133" i="160"/>
  <c r="AE133" i="160"/>
  <c r="Z133" i="160"/>
  <c r="Y133" i="160"/>
  <c r="T133" i="160"/>
  <c r="S133" i="160"/>
  <c r="N133" i="160"/>
  <c r="M133" i="160"/>
  <c r="H133" i="160"/>
  <c r="G133" i="160"/>
  <c r="B133" i="160"/>
  <c r="AF132" i="160"/>
  <c r="AE132" i="160"/>
  <c r="Z132" i="160"/>
  <c r="Y132" i="160"/>
  <c r="T132" i="160"/>
  <c r="S132" i="160"/>
  <c r="N132" i="160"/>
  <c r="M132" i="160"/>
  <c r="H132" i="160"/>
  <c r="G132" i="160"/>
  <c r="B132" i="160"/>
  <c r="AF131" i="160"/>
  <c r="AE131" i="160"/>
  <c r="Z131" i="160"/>
  <c r="Y131" i="160"/>
  <c r="T131" i="160"/>
  <c r="S131" i="160"/>
  <c r="N131" i="160"/>
  <c r="M131" i="160"/>
  <c r="H131" i="160"/>
  <c r="G131" i="160"/>
  <c r="B131" i="160"/>
  <c r="AF130" i="160"/>
  <c r="AE130" i="160"/>
  <c r="Z130" i="160"/>
  <c r="Y130" i="160"/>
  <c r="T130" i="160"/>
  <c r="S130" i="160"/>
  <c r="N130" i="160"/>
  <c r="M130" i="160"/>
  <c r="H130" i="160"/>
  <c r="G130" i="160"/>
  <c r="B130" i="160"/>
  <c r="AF129" i="160"/>
  <c r="AE129" i="160"/>
  <c r="Z129" i="160"/>
  <c r="Y129" i="160"/>
  <c r="T129" i="160"/>
  <c r="S129" i="160"/>
  <c r="N129" i="160"/>
  <c r="M129" i="160"/>
  <c r="H129" i="160"/>
  <c r="G129" i="160"/>
  <c r="B129" i="160"/>
  <c r="AF128" i="160"/>
  <c r="AE128" i="160"/>
  <c r="Z128" i="160"/>
  <c r="Y128" i="160"/>
  <c r="T128" i="160"/>
  <c r="S128" i="160"/>
  <c r="N128" i="160"/>
  <c r="M128" i="160"/>
  <c r="H128" i="160"/>
  <c r="G128" i="160"/>
  <c r="B128" i="160"/>
  <c r="AF127" i="160"/>
  <c r="AE127" i="160"/>
  <c r="Z127" i="160"/>
  <c r="Y127" i="160"/>
  <c r="T127" i="160"/>
  <c r="S127" i="160"/>
  <c r="N127" i="160"/>
  <c r="M127" i="160"/>
  <c r="H127" i="160"/>
  <c r="G127" i="160"/>
  <c r="B127" i="160"/>
  <c r="AF126" i="160"/>
  <c r="AE126" i="160"/>
  <c r="Z126" i="160"/>
  <c r="Y126" i="160"/>
  <c r="T126" i="160"/>
  <c r="S126" i="160"/>
  <c r="N126" i="160"/>
  <c r="M126" i="160"/>
  <c r="H126" i="160"/>
  <c r="G126" i="160"/>
  <c r="B126" i="160"/>
  <c r="AF125" i="160"/>
  <c r="AE125" i="160"/>
  <c r="Z125" i="160"/>
  <c r="Y125" i="160"/>
  <c r="T125" i="160"/>
  <c r="S125" i="160"/>
  <c r="N125" i="160"/>
  <c r="M125" i="160"/>
  <c r="H125" i="160"/>
  <c r="G125" i="160"/>
  <c r="B125" i="160"/>
  <c r="AF124" i="160"/>
  <c r="AE124" i="160"/>
  <c r="Z124" i="160"/>
  <c r="Y124" i="160"/>
  <c r="T124" i="160"/>
  <c r="S124" i="160"/>
  <c r="N124" i="160"/>
  <c r="M124" i="160"/>
  <c r="H124" i="160"/>
  <c r="G124" i="160"/>
  <c r="B124" i="160"/>
  <c r="AF123" i="160"/>
  <c r="AE123" i="160"/>
  <c r="Z123" i="160"/>
  <c r="Y123" i="160"/>
  <c r="T123" i="160"/>
  <c r="S123" i="160"/>
  <c r="N123" i="160"/>
  <c r="M123" i="160"/>
  <c r="H123" i="160"/>
  <c r="G123" i="160"/>
  <c r="B123" i="160"/>
  <c r="AF122" i="160"/>
  <c r="AE122" i="160"/>
  <c r="Z122" i="160"/>
  <c r="Y122" i="160"/>
  <c r="T122" i="160"/>
  <c r="S122" i="160"/>
  <c r="N122" i="160"/>
  <c r="M122" i="160"/>
  <c r="H122" i="160"/>
  <c r="G122" i="160"/>
  <c r="B122" i="160"/>
  <c r="AF121" i="160"/>
  <c r="AE121" i="160"/>
  <c r="Z121" i="160"/>
  <c r="Y121" i="160"/>
  <c r="T121" i="160"/>
  <c r="S121" i="160"/>
  <c r="N121" i="160"/>
  <c r="M121" i="160"/>
  <c r="H121" i="160"/>
  <c r="G121" i="160"/>
  <c r="B121" i="160"/>
  <c r="AF120" i="160"/>
  <c r="AE120" i="160"/>
  <c r="Z120" i="160"/>
  <c r="Y120" i="160"/>
  <c r="T120" i="160"/>
  <c r="S120" i="160"/>
  <c r="N120" i="160"/>
  <c r="M120" i="160"/>
  <c r="H120" i="160"/>
  <c r="G120" i="160"/>
  <c r="B120" i="160"/>
  <c r="AF119" i="160"/>
  <c r="AD119" i="160"/>
  <c r="AB119" i="160" s="1"/>
  <c r="Z119" i="160"/>
  <c r="X119" i="160"/>
  <c r="V119" i="160" s="1"/>
  <c r="T119" i="160"/>
  <c r="R119" i="160"/>
  <c r="P119" i="160" s="1"/>
  <c r="N119" i="160"/>
  <c r="L119" i="160"/>
  <c r="J119" i="160" s="1"/>
  <c r="B119" i="160"/>
  <c r="AB118" i="160"/>
  <c r="V118" i="160"/>
  <c r="P118" i="160"/>
  <c r="J118" i="160"/>
  <c r="D118" i="160"/>
  <c r="AI118" i="160" s="1"/>
  <c r="AF117" i="160"/>
  <c r="AE117" i="160"/>
  <c r="Z117" i="160"/>
  <c r="Y117" i="160"/>
  <c r="T117" i="160"/>
  <c r="S117" i="160"/>
  <c r="N117" i="160"/>
  <c r="M117" i="160"/>
  <c r="G117" i="160"/>
  <c r="H117" i="160" s="1"/>
  <c r="D117" i="160" s="1"/>
  <c r="B117" i="160"/>
  <c r="AF116" i="160"/>
  <c r="AE116" i="160"/>
  <c r="Z116" i="160"/>
  <c r="Y116" i="160"/>
  <c r="T116" i="160"/>
  <c r="S116" i="160"/>
  <c r="N116" i="160"/>
  <c r="M116" i="160"/>
  <c r="H116" i="160"/>
  <c r="G116" i="160"/>
  <c r="B116" i="160"/>
  <c r="AF115" i="160"/>
  <c r="AE115" i="160"/>
  <c r="Z115" i="160"/>
  <c r="Y115" i="160"/>
  <c r="T115" i="160"/>
  <c r="S115" i="160"/>
  <c r="N115" i="160"/>
  <c r="M115" i="160"/>
  <c r="G115" i="160"/>
  <c r="H115" i="160" s="1"/>
  <c r="D115" i="160" s="1"/>
  <c r="B115" i="160"/>
  <c r="AF114" i="160"/>
  <c r="AE114" i="160"/>
  <c r="Z114" i="160"/>
  <c r="Y114" i="160"/>
  <c r="T114" i="160"/>
  <c r="S114" i="160"/>
  <c r="N114" i="160"/>
  <c r="M114" i="160"/>
  <c r="G114" i="160"/>
  <c r="H114" i="160" s="1"/>
  <c r="B114" i="160"/>
  <c r="AF113" i="160"/>
  <c r="AE113" i="160"/>
  <c r="Z113" i="160"/>
  <c r="Y113" i="160"/>
  <c r="T113" i="160"/>
  <c r="S113" i="160"/>
  <c r="N113" i="160"/>
  <c r="M113" i="160"/>
  <c r="G113" i="160"/>
  <c r="H113" i="160" s="1"/>
  <c r="D113" i="160" s="1"/>
  <c r="B113" i="160"/>
  <c r="AF112" i="160"/>
  <c r="AE112" i="160"/>
  <c r="Z112" i="160"/>
  <c r="Y112" i="160"/>
  <c r="T112" i="160"/>
  <c r="S112" i="160"/>
  <c r="N112" i="160"/>
  <c r="M112" i="160"/>
  <c r="G112" i="160"/>
  <c r="H112" i="160" s="1"/>
  <c r="B112" i="160"/>
  <c r="AF111" i="160"/>
  <c r="AE111" i="160"/>
  <c r="Z111" i="160"/>
  <c r="Y111" i="160"/>
  <c r="T111" i="160"/>
  <c r="S111" i="160"/>
  <c r="N111" i="160"/>
  <c r="M111" i="160"/>
  <c r="G111" i="160"/>
  <c r="H111" i="160" s="1"/>
  <c r="D111" i="160" s="1"/>
  <c r="B111" i="160"/>
  <c r="AF110" i="160"/>
  <c r="AE110" i="160"/>
  <c r="Z110" i="160"/>
  <c r="Y110" i="160"/>
  <c r="T110" i="160"/>
  <c r="S110" i="160"/>
  <c r="N110" i="160"/>
  <c r="M110" i="160"/>
  <c r="G110" i="160"/>
  <c r="H110" i="160" s="1"/>
  <c r="B110" i="160"/>
  <c r="AF109" i="160"/>
  <c r="AE109" i="160"/>
  <c r="Z109" i="160"/>
  <c r="Y109" i="160"/>
  <c r="T109" i="160"/>
  <c r="S109" i="160"/>
  <c r="N109" i="160"/>
  <c r="M109" i="160"/>
  <c r="G109" i="160"/>
  <c r="H109" i="160" s="1"/>
  <c r="B109" i="160"/>
  <c r="AF108" i="160"/>
  <c r="AE108" i="160"/>
  <c r="Z108" i="160"/>
  <c r="Y108" i="160"/>
  <c r="T108" i="160"/>
  <c r="S108" i="160"/>
  <c r="N108" i="160"/>
  <c r="M108" i="160"/>
  <c r="G108" i="160"/>
  <c r="H108" i="160" s="1"/>
  <c r="D108" i="160" s="1"/>
  <c r="B108" i="160"/>
  <c r="AF107" i="160"/>
  <c r="AE107" i="160"/>
  <c r="Z107" i="160"/>
  <c r="Y107" i="160"/>
  <c r="T107" i="160"/>
  <c r="S107" i="160"/>
  <c r="N107" i="160"/>
  <c r="M107" i="160"/>
  <c r="G107" i="160"/>
  <c r="H107" i="160" s="1"/>
  <c r="B107" i="160"/>
  <c r="AF106" i="160"/>
  <c r="AE106" i="160"/>
  <c r="Z106" i="160"/>
  <c r="Y106" i="160"/>
  <c r="T106" i="160"/>
  <c r="S106" i="160"/>
  <c r="N106" i="160"/>
  <c r="M106" i="160"/>
  <c r="G106" i="160"/>
  <c r="H106" i="160" s="1"/>
  <c r="D106" i="160" s="1"/>
  <c r="B106" i="160"/>
  <c r="AF105" i="160"/>
  <c r="AE105" i="160"/>
  <c r="Z105" i="160"/>
  <c r="Y105" i="160"/>
  <c r="T105" i="160"/>
  <c r="S105" i="160"/>
  <c r="N105" i="160"/>
  <c r="M105" i="160"/>
  <c r="G105" i="160"/>
  <c r="B105" i="160"/>
  <c r="AF104" i="160"/>
  <c r="AD104" i="160"/>
  <c r="AB104" i="160" s="1"/>
  <c r="Z104" i="160"/>
  <c r="X104" i="160"/>
  <c r="V104" i="160" s="1"/>
  <c r="T104" i="160"/>
  <c r="R104" i="160"/>
  <c r="P104" i="160" s="1"/>
  <c r="N104" i="160"/>
  <c r="L104" i="160"/>
  <c r="J104" i="160" s="1"/>
  <c r="B104" i="160"/>
  <c r="AB103" i="160"/>
  <c r="V103" i="160"/>
  <c r="P103" i="160"/>
  <c r="J103" i="160"/>
  <c r="D103" i="160"/>
  <c r="AF102" i="160"/>
  <c r="AE102" i="160"/>
  <c r="Z102" i="160"/>
  <c r="Y102" i="160"/>
  <c r="T102" i="160"/>
  <c r="S102" i="160"/>
  <c r="N102" i="160"/>
  <c r="M102" i="160"/>
  <c r="G102" i="160"/>
  <c r="H102" i="160" s="1"/>
  <c r="D102" i="160" s="1"/>
  <c r="B102" i="160"/>
  <c r="AF101" i="160"/>
  <c r="AE101" i="160"/>
  <c r="Z101" i="160"/>
  <c r="Y101" i="160"/>
  <c r="T101" i="160"/>
  <c r="S101" i="160"/>
  <c r="N101" i="160"/>
  <c r="M101" i="160"/>
  <c r="G101" i="160"/>
  <c r="H101" i="160" s="1"/>
  <c r="B101" i="160"/>
  <c r="AF100" i="160"/>
  <c r="AE100" i="160"/>
  <c r="Z100" i="160"/>
  <c r="Y100" i="160"/>
  <c r="T100" i="160"/>
  <c r="S100" i="160"/>
  <c r="N100" i="160"/>
  <c r="M100" i="160"/>
  <c r="G100" i="160"/>
  <c r="H100" i="160" s="1"/>
  <c r="D100" i="160" s="1"/>
  <c r="B100" i="160"/>
  <c r="AF99" i="160"/>
  <c r="AE99" i="160"/>
  <c r="Z99" i="160"/>
  <c r="Y99" i="160"/>
  <c r="T99" i="160"/>
  <c r="S99" i="160"/>
  <c r="N99" i="160"/>
  <c r="M99" i="160"/>
  <c r="G99" i="160"/>
  <c r="H99" i="160" s="1"/>
  <c r="B99" i="160"/>
  <c r="AF98" i="160"/>
  <c r="AE98" i="160"/>
  <c r="Z98" i="160"/>
  <c r="Y98" i="160"/>
  <c r="T98" i="160"/>
  <c r="S98" i="160"/>
  <c r="N98" i="160"/>
  <c r="M98" i="160"/>
  <c r="G98" i="160"/>
  <c r="H98" i="160" s="1"/>
  <c r="D98" i="160" s="1"/>
  <c r="B98" i="160"/>
  <c r="AF97" i="160"/>
  <c r="AE97" i="160"/>
  <c r="Z97" i="160"/>
  <c r="Y97" i="160"/>
  <c r="T97" i="160"/>
  <c r="S97" i="160"/>
  <c r="N97" i="160"/>
  <c r="M97" i="160"/>
  <c r="G97" i="160"/>
  <c r="H97" i="160" s="1"/>
  <c r="B97" i="160"/>
  <c r="AF96" i="160"/>
  <c r="AE96" i="160"/>
  <c r="Z96" i="160"/>
  <c r="Y96" i="160"/>
  <c r="T96" i="160"/>
  <c r="S96" i="160"/>
  <c r="N96" i="160"/>
  <c r="M96" i="160"/>
  <c r="G96" i="160"/>
  <c r="H96" i="160" s="1"/>
  <c r="D96" i="160" s="1"/>
  <c r="B96" i="160"/>
  <c r="AF95" i="160"/>
  <c r="AE95" i="160"/>
  <c r="Z95" i="160"/>
  <c r="Y95" i="160"/>
  <c r="T95" i="160"/>
  <c r="S95" i="160"/>
  <c r="N95" i="160"/>
  <c r="M95" i="160"/>
  <c r="G95" i="160"/>
  <c r="H95" i="160" s="1"/>
  <c r="B95" i="160"/>
  <c r="AF94" i="160"/>
  <c r="AE94" i="160"/>
  <c r="Z94" i="160"/>
  <c r="Y94" i="160"/>
  <c r="T94" i="160"/>
  <c r="S94" i="160"/>
  <c r="N94" i="160"/>
  <c r="M94" i="160"/>
  <c r="G94" i="160"/>
  <c r="H94" i="160" s="1"/>
  <c r="D94" i="160" s="1"/>
  <c r="B94" i="160"/>
  <c r="AF93" i="160"/>
  <c r="AE93" i="160"/>
  <c r="Z93" i="160"/>
  <c r="Y93" i="160"/>
  <c r="T93" i="160"/>
  <c r="S93" i="160"/>
  <c r="N93" i="160"/>
  <c r="M93" i="160"/>
  <c r="G93" i="160"/>
  <c r="H93" i="160" s="1"/>
  <c r="B93" i="160"/>
  <c r="AF92" i="160"/>
  <c r="AE92" i="160"/>
  <c r="Z92" i="160"/>
  <c r="Y92" i="160"/>
  <c r="T92" i="160"/>
  <c r="S92" i="160"/>
  <c r="N92" i="160"/>
  <c r="M92" i="160"/>
  <c r="G92" i="160"/>
  <c r="H92" i="160" s="1"/>
  <c r="D92" i="160" s="1"/>
  <c r="B92" i="160"/>
  <c r="AF91" i="160"/>
  <c r="AE91" i="160"/>
  <c r="Z91" i="160"/>
  <c r="Y91" i="160"/>
  <c r="T91" i="160"/>
  <c r="S91" i="160"/>
  <c r="N91" i="160"/>
  <c r="M91" i="160"/>
  <c r="G91" i="160"/>
  <c r="H91" i="160" s="1"/>
  <c r="B91" i="160"/>
  <c r="AF90" i="160"/>
  <c r="AE90" i="160"/>
  <c r="Z90" i="160"/>
  <c r="Y90" i="160"/>
  <c r="T90" i="160"/>
  <c r="S90" i="160"/>
  <c r="N90" i="160"/>
  <c r="M90" i="160"/>
  <c r="G90" i="160"/>
  <c r="H90" i="160" s="1"/>
  <c r="D90" i="160" s="1"/>
  <c r="B90" i="160"/>
  <c r="AF89" i="160"/>
  <c r="AE89" i="160"/>
  <c r="Z89" i="160"/>
  <c r="Y89" i="160"/>
  <c r="T89" i="160"/>
  <c r="S89" i="160"/>
  <c r="N89" i="160"/>
  <c r="M89" i="160"/>
  <c r="G89" i="160"/>
  <c r="H89" i="160" s="1"/>
  <c r="B89" i="160"/>
  <c r="AF88" i="160"/>
  <c r="AE88" i="160"/>
  <c r="Z88" i="160"/>
  <c r="Y88" i="160"/>
  <c r="T88" i="160"/>
  <c r="S88" i="160"/>
  <c r="N88" i="160"/>
  <c r="M88" i="160"/>
  <c r="G88" i="160"/>
  <c r="H88" i="160" s="1"/>
  <c r="B88" i="160"/>
  <c r="AF87" i="160"/>
  <c r="AD87" i="160"/>
  <c r="AB87" i="160" s="1"/>
  <c r="Z87" i="160"/>
  <c r="X87" i="160"/>
  <c r="V87" i="160" s="1"/>
  <c r="T87" i="160"/>
  <c r="R87" i="160"/>
  <c r="P87" i="160" s="1"/>
  <c r="N87" i="160"/>
  <c r="L87" i="160"/>
  <c r="J87" i="160" s="1"/>
  <c r="B87" i="160"/>
  <c r="AB86" i="160"/>
  <c r="V86" i="160"/>
  <c r="P86" i="160"/>
  <c r="J86" i="160"/>
  <c r="D86" i="160"/>
  <c r="AF85" i="160"/>
  <c r="AE85" i="160"/>
  <c r="Z85" i="160"/>
  <c r="Y85" i="160"/>
  <c r="T85" i="160"/>
  <c r="S85" i="160"/>
  <c r="N85" i="160"/>
  <c r="M85" i="160"/>
  <c r="G85" i="160"/>
  <c r="H85" i="160" s="1"/>
  <c r="B85" i="160"/>
  <c r="AF84" i="160"/>
  <c r="AE84" i="160"/>
  <c r="Z84" i="160"/>
  <c r="Y84" i="160"/>
  <c r="T84" i="160"/>
  <c r="S84" i="160"/>
  <c r="N84" i="160"/>
  <c r="M84" i="160"/>
  <c r="H84" i="160"/>
  <c r="G84" i="160"/>
  <c r="B84" i="160"/>
  <c r="AF83" i="160"/>
  <c r="AE83" i="160"/>
  <c r="Z83" i="160"/>
  <c r="Y83" i="160"/>
  <c r="T83" i="160"/>
  <c r="S83" i="160"/>
  <c r="N83" i="160"/>
  <c r="M83" i="160"/>
  <c r="G83" i="160"/>
  <c r="H83" i="160" s="1"/>
  <c r="B83" i="160"/>
  <c r="AF82" i="160"/>
  <c r="AE82" i="160"/>
  <c r="Z82" i="160"/>
  <c r="Y82" i="160"/>
  <c r="T82" i="160"/>
  <c r="S82" i="160"/>
  <c r="N82" i="160"/>
  <c r="M82" i="160"/>
  <c r="G82" i="160"/>
  <c r="H82" i="160" s="1"/>
  <c r="D82" i="160" s="1"/>
  <c r="B82" i="160"/>
  <c r="AF81" i="160"/>
  <c r="AE81" i="160"/>
  <c r="Z81" i="160"/>
  <c r="Y81" i="160"/>
  <c r="T81" i="160"/>
  <c r="S81" i="160"/>
  <c r="N81" i="160"/>
  <c r="M81" i="160"/>
  <c r="G81" i="160"/>
  <c r="H81" i="160" s="1"/>
  <c r="B81" i="160"/>
  <c r="AF80" i="160"/>
  <c r="AE80" i="160"/>
  <c r="Z80" i="160"/>
  <c r="Y80" i="160"/>
  <c r="T80" i="160"/>
  <c r="S80" i="160"/>
  <c r="N80" i="160"/>
  <c r="M80" i="160"/>
  <c r="G80" i="160"/>
  <c r="H80" i="160" s="1"/>
  <c r="D80" i="160" s="1"/>
  <c r="B80" i="160"/>
  <c r="AF79" i="160"/>
  <c r="AE79" i="160"/>
  <c r="Z79" i="160"/>
  <c r="Y79" i="160"/>
  <c r="T79" i="160"/>
  <c r="S79" i="160"/>
  <c r="N79" i="160"/>
  <c r="M79" i="160"/>
  <c r="G79" i="160"/>
  <c r="H79" i="160" s="1"/>
  <c r="B79" i="160"/>
  <c r="AF78" i="160"/>
  <c r="AE78" i="160"/>
  <c r="Z78" i="160"/>
  <c r="Y78" i="160"/>
  <c r="T78" i="160"/>
  <c r="S78" i="160"/>
  <c r="N78" i="160"/>
  <c r="M78" i="160"/>
  <c r="G78" i="160"/>
  <c r="H78" i="160" s="1"/>
  <c r="D78" i="160" s="1"/>
  <c r="B78" i="160"/>
  <c r="AF77" i="160"/>
  <c r="AE77" i="160"/>
  <c r="Z77" i="160"/>
  <c r="Y77" i="160"/>
  <c r="T77" i="160"/>
  <c r="S77" i="160"/>
  <c r="N77" i="160"/>
  <c r="M77" i="160"/>
  <c r="G77" i="160"/>
  <c r="H77" i="160" s="1"/>
  <c r="B77" i="160"/>
  <c r="AF76" i="160"/>
  <c r="AE76" i="160"/>
  <c r="Z76" i="160"/>
  <c r="Y76" i="160"/>
  <c r="T76" i="160"/>
  <c r="S76" i="160"/>
  <c r="N76" i="160"/>
  <c r="M76" i="160"/>
  <c r="G76" i="160"/>
  <c r="H76" i="160" s="1"/>
  <c r="D76" i="160" s="1"/>
  <c r="B76" i="160"/>
  <c r="AF75" i="160"/>
  <c r="AE75" i="160"/>
  <c r="Z75" i="160"/>
  <c r="Y75" i="160"/>
  <c r="T75" i="160"/>
  <c r="S75" i="160"/>
  <c r="N75" i="160"/>
  <c r="M75" i="160"/>
  <c r="G75" i="160"/>
  <c r="H75" i="160" s="1"/>
  <c r="B75" i="160"/>
  <c r="AF74" i="160"/>
  <c r="AE74" i="160"/>
  <c r="Z74" i="160"/>
  <c r="Y74" i="160"/>
  <c r="T74" i="160"/>
  <c r="S74" i="160"/>
  <c r="N74" i="160"/>
  <c r="M74" i="160"/>
  <c r="G74" i="160"/>
  <c r="H74" i="160" s="1"/>
  <c r="D74" i="160" s="1"/>
  <c r="B74" i="160"/>
  <c r="AF73" i="160"/>
  <c r="AE73" i="160"/>
  <c r="Z73" i="160"/>
  <c r="Y73" i="160"/>
  <c r="T73" i="160"/>
  <c r="S73" i="160"/>
  <c r="N73" i="160"/>
  <c r="M73" i="160"/>
  <c r="G73" i="160"/>
  <c r="B73" i="160"/>
  <c r="AF72" i="160"/>
  <c r="AE72" i="160"/>
  <c r="Z72" i="160"/>
  <c r="Y72" i="160"/>
  <c r="T72" i="160"/>
  <c r="S72" i="160"/>
  <c r="N72" i="160"/>
  <c r="M72" i="160"/>
  <c r="G72" i="160"/>
  <c r="H72" i="160" s="1"/>
  <c r="D72" i="160" s="1"/>
  <c r="B72" i="160"/>
  <c r="AF71" i="160"/>
  <c r="AD71" i="160"/>
  <c r="AB71" i="160" s="1"/>
  <c r="Z71" i="160"/>
  <c r="X71" i="160"/>
  <c r="V71" i="160" s="1"/>
  <c r="T71" i="160"/>
  <c r="R71" i="160"/>
  <c r="P71" i="160" s="1"/>
  <c r="N71" i="160"/>
  <c r="L71" i="160"/>
  <c r="J71" i="160" s="1"/>
  <c r="B71" i="160"/>
  <c r="AB70" i="160"/>
  <c r="V70" i="160"/>
  <c r="P70" i="160"/>
  <c r="J70" i="160"/>
  <c r="D70" i="160"/>
  <c r="AF69" i="160"/>
  <c r="AE69" i="160"/>
  <c r="Z69" i="160"/>
  <c r="Y69" i="160"/>
  <c r="T69" i="160"/>
  <c r="S69" i="160"/>
  <c r="N69" i="160"/>
  <c r="M69" i="160"/>
  <c r="H69" i="160"/>
  <c r="G69" i="160"/>
  <c r="B69" i="160"/>
  <c r="AF68" i="160"/>
  <c r="AE68" i="160"/>
  <c r="Z68" i="160"/>
  <c r="Y68" i="160"/>
  <c r="T68" i="160"/>
  <c r="S68" i="160"/>
  <c r="N68" i="160"/>
  <c r="M68" i="160"/>
  <c r="G68" i="160"/>
  <c r="H68" i="160" s="1"/>
  <c r="B68" i="160"/>
  <c r="AF67" i="160"/>
  <c r="AE67" i="160"/>
  <c r="Z67" i="160"/>
  <c r="Y67" i="160"/>
  <c r="T67" i="160"/>
  <c r="S67" i="160"/>
  <c r="N67" i="160"/>
  <c r="M67" i="160"/>
  <c r="H67" i="160"/>
  <c r="G67" i="160"/>
  <c r="B67" i="160"/>
  <c r="AF66" i="160"/>
  <c r="AE66" i="160"/>
  <c r="Z66" i="160"/>
  <c r="Y66" i="160"/>
  <c r="T66" i="160"/>
  <c r="S66" i="160"/>
  <c r="N66" i="160"/>
  <c r="M66" i="160"/>
  <c r="G66" i="160"/>
  <c r="H66" i="160" s="1"/>
  <c r="B66" i="160"/>
  <c r="AF65" i="160"/>
  <c r="AE65" i="160"/>
  <c r="Z65" i="160"/>
  <c r="Y65" i="160"/>
  <c r="T65" i="160"/>
  <c r="S65" i="160"/>
  <c r="N65" i="160"/>
  <c r="M65" i="160"/>
  <c r="H65" i="160"/>
  <c r="G65" i="160"/>
  <c r="B65" i="160"/>
  <c r="AF64" i="160"/>
  <c r="AE64" i="160"/>
  <c r="Z64" i="160"/>
  <c r="Y64" i="160"/>
  <c r="T64" i="160"/>
  <c r="S64" i="160"/>
  <c r="N64" i="160"/>
  <c r="M64" i="160"/>
  <c r="G64" i="160"/>
  <c r="H64" i="160" s="1"/>
  <c r="B64" i="160"/>
  <c r="AF63" i="160"/>
  <c r="AE63" i="160"/>
  <c r="Z63" i="160"/>
  <c r="Y63" i="160"/>
  <c r="T63" i="160"/>
  <c r="S63" i="160"/>
  <c r="N63" i="160"/>
  <c r="M63" i="160"/>
  <c r="H63" i="160"/>
  <c r="G63" i="160"/>
  <c r="B63" i="160"/>
  <c r="AF62" i="160"/>
  <c r="AE62" i="160"/>
  <c r="Z62" i="160"/>
  <c r="Y62" i="160"/>
  <c r="T62" i="160"/>
  <c r="S62" i="160"/>
  <c r="N62" i="160"/>
  <c r="M62" i="160"/>
  <c r="G62" i="160"/>
  <c r="H62" i="160" s="1"/>
  <c r="B62" i="160"/>
  <c r="AF61" i="160"/>
  <c r="AE61" i="160"/>
  <c r="Z61" i="160"/>
  <c r="Y61" i="160"/>
  <c r="T61" i="160"/>
  <c r="S61" i="160"/>
  <c r="N61" i="160"/>
  <c r="M61" i="160"/>
  <c r="H61" i="160"/>
  <c r="G61" i="160"/>
  <c r="B61" i="160"/>
  <c r="AF60" i="160"/>
  <c r="AE60" i="160"/>
  <c r="Z60" i="160"/>
  <c r="Y60" i="160"/>
  <c r="T60" i="160"/>
  <c r="S60" i="160"/>
  <c r="N60" i="160"/>
  <c r="M60" i="160"/>
  <c r="G60" i="160"/>
  <c r="H60" i="160" s="1"/>
  <c r="B60" i="160"/>
  <c r="AF59" i="160"/>
  <c r="AE59" i="160"/>
  <c r="Z59" i="160"/>
  <c r="Y59" i="160"/>
  <c r="T59" i="160"/>
  <c r="S59" i="160"/>
  <c r="N59" i="160"/>
  <c r="M59" i="160"/>
  <c r="H59" i="160"/>
  <c r="G59" i="160"/>
  <c r="B59" i="160"/>
  <c r="AF58" i="160"/>
  <c r="AE58" i="160"/>
  <c r="Z58" i="160"/>
  <c r="Y58" i="160"/>
  <c r="T58" i="160"/>
  <c r="S58" i="160"/>
  <c r="N58" i="160"/>
  <c r="M58" i="160"/>
  <c r="G58" i="160"/>
  <c r="H58" i="160" s="1"/>
  <c r="B58" i="160"/>
  <c r="AF57" i="160"/>
  <c r="AE57" i="160"/>
  <c r="Z57" i="160"/>
  <c r="Y57" i="160"/>
  <c r="T57" i="160"/>
  <c r="S57" i="160"/>
  <c r="N57" i="160"/>
  <c r="M57" i="160"/>
  <c r="H57" i="160"/>
  <c r="G57" i="160"/>
  <c r="B57" i="160"/>
  <c r="AF56" i="160"/>
  <c r="AE56" i="160"/>
  <c r="Z56" i="160"/>
  <c r="Y56" i="160"/>
  <c r="T56" i="160"/>
  <c r="S56" i="160"/>
  <c r="N56" i="160"/>
  <c r="M56" i="160"/>
  <c r="G56" i="160"/>
  <c r="B56" i="160"/>
  <c r="AF55" i="160"/>
  <c r="AD55" i="160"/>
  <c r="AB55" i="160" s="1"/>
  <c r="Z55" i="160"/>
  <c r="X55" i="160"/>
  <c r="V55" i="160" s="1"/>
  <c r="T55" i="160"/>
  <c r="R55" i="160"/>
  <c r="P55" i="160" s="1"/>
  <c r="N55" i="160"/>
  <c r="L55" i="160"/>
  <c r="J55" i="160" s="1"/>
  <c r="B55" i="160"/>
  <c r="AB54" i="160"/>
  <c r="V54" i="160"/>
  <c r="P54" i="160"/>
  <c r="J54" i="160"/>
  <c r="D54" i="160"/>
  <c r="AF53" i="160"/>
  <c r="AE53" i="160"/>
  <c r="Z53" i="160"/>
  <c r="Y53" i="160"/>
  <c r="T53" i="160"/>
  <c r="S53" i="160"/>
  <c r="N53" i="160"/>
  <c r="M53" i="160"/>
  <c r="H53" i="160"/>
  <c r="G53" i="160"/>
  <c r="B53" i="160"/>
  <c r="AF52" i="160"/>
  <c r="AE52" i="160"/>
  <c r="Z52" i="160"/>
  <c r="Y52" i="160"/>
  <c r="T52" i="160"/>
  <c r="S52" i="160"/>
  <c r="N52" i="160"/>
  <c r="M52" i="160"/>
  <c r="G52" i="160"/>
  <c r="H52" i="160" s="1"/>
  <c r="B52" i="160"/>
  <c r="AF51" i="160"/>
  <c r="AE51" i="160"/>
  <c r="Z51" i="160"/>
  <c r="Y51" i="160"/>
  <c r="T51" i="160"/>
  <c r="S51" i="160"/>
  <c r="N51" i="160"/>
  <c r="M51" i="160"/>
  <c r="H51" i="160"/>
  <c r="G51" i="160"/>
  <c r="B51" i="160"/>
  <c r="AF50" i="160"/>
  <c r="AE50" i="160"/>
  <c r="Z50" i="160"/>
  <c r="Y50" i="160"/>
  <c r="T50" i="160"/>
  <c r="S50" i="160"/>
  <c r="N50" i="160"/>
  <c r="M50" i="160"/>
  <c r="G50" i="160"/>
  <c r="H50" i="160" s="1"/>
  <c r="B50" i="160"/>
  <c r="AF49" i="160"/>
  <c r="AE49" i="160"/>
  <c r="Z49" i="160"/>
  <c r="Y49" i="160"/>
  <c r="T49" i="160"/>
  <c r="S49" i="160"/>
  <c r="N49" i="160"/>
  <c r="M49" i="160"/>
  <c r="H49" i="160"/>
  <c r="G49" i="160"/>
  <c r="B49" i="160"/>
  <c r="AF48" i="160"/>
  <c r="AE48" i="160"/>
  <c r="Z48" i="160"/>
  <c r="Y48" i="160"/>
  <c r="T48" i="160"/>
  <c r="S48" i="160"/>
  <c r="N48" i="160"/>
  <c r="M48" i="160"/>
  <c r="G48" i="160"/>
  <c r="H48" i="160" s="1"/>
  <c r="B48" i="160"/>
  <c r="AF47" i="160"/>
  <c r="AE47" i="160"/>
  <c r="Z47" i="160"/>
  <c r="Y47" i="160"/>
  <c r="T47" i="160"/>
  <c r="S47" i="160"/>
  <c r="N47" i="160"/>
  <c r="M47" i="160"/>
  <c r="H47" i="160"/>
  <c r="G47" i="160"/>
  <c r="B47" i="160"/>
  <c r="AF46" i="160"/>
  <c r="AE46" i="160"/>
  <c r="Z46" i="160"/>
  <c r="Y46" i="160"/>
  <c r="T46" i="160"/>
  <c r="S46" i="160"/>
  <c r="N46" i="160"/>
  <c r="M46" i="160"/>
  <c r="G46" i="160"/>
  <c r="H46" i="160" s="1"/>
  <c r="B46" i="160"/>
  <c r="AF45" i="160"/>
  <c r="AE45" i="160"/>
  <c r="Z45" i="160"/>
  <c r="Y45" i="160"/>
  <c r="T45" i="160"/>
  <c r="S45" i="160"/>
  <c r="N45" i="160"/>
  <c r="M45" i="160"/>
  <c r="H45" i="160"/>
  <c r="G45" i="160"/>
  <c r="B45" i="160"/>
  <c r="AF44" i="160"/>
  <c r="AE44" i="160"/>
  <c r="Z44" i="160"/>
  <c r="Y44" i="160"/>
  <c r="T44" i="160"/>
  <c r="S44" i="160"/>
  <c r="N44" i="160"/>
  <c r="M44" i="160"/>
  <c r="G44" i="160"/>
  <c r="H44" i="160" s="1"/>
  <c r="B44" i="160"/>
  <c r="AF43" i="160"/>
  <c r="AE43" i="160"/>
  <c r="Z43" i="160"/>
  <c r="Y43" i="160"/>
  <c r="T43" i="160"/>
  <c r="S43" i="160"/>
  <c r="N43" i="160"/>
  <c r="M43" i="160"/>
  <c r="H43" i="160"/>
  <c r="G43" i="160"/>
  <c r="B43" i="160"/>
  <c r="AF42" i="160"/>
  <c r="AE42" i="160"/>
  <c r="Z42" i="160"/>
  <c r="Y42" i="160"/>
  <c r="T42" i="160"/>
  <c r="S42" i="160"/>
  <c r="N42" i="160"/>
  <c r="M42" i="160"/>
  <c r="G42" i="160"/>
  <c r="H42" i="160" s="1"/>
  <c r="B42" i="160"/>
  <c r="AF41" i="160"/>
  <c r="AE41" i="160"/>
  <c r="Z41" i="160"/>
  <c r="Y41" i="160"/>
  <c r="T41" i="160"/>
  <c r="S41" i="160"/>
  <c r="N41" i="160"/>
  <c r="M41" i="160"/>
  <c r="H41" i="160"/>
  <c r="G41" i="160"/>
  <c r="B41" i="160"/>
  <c r="AF40" i="160"/>
  <c r="AE40" i="160"/>
  <c r="Z40" i="160"/>
  <c r="Y40" i="160"/>
  <c r="T40" i="160"/>
  <c r="S40" i="160"/>
  <c r="N40" i="160"/>
  <c r="M40" i="160"/>
  <c r="G40" i="160"/>
  <c r="H40" i="160" s="1"/>
  <c r="B40" i="160"/>
  <c r="AF39" i="160"/>
  <c r="AE39" i="160"/>
  <c r="Z39" i="160"/>
  <c r="Y39" i="160"/>
  <c r="T39" i="160"/>
  <c r="S39" i="160"/>
  <c r="N39" i="160"/>
  <c r="M39" i="160"/>
  <c r="H39" i="160"/>
  <c r="G39" i="160"/>
  <c r="B39" i="160"/>
  <c r="AF38" i="160"/>
  <c r="AD38" i="160"/>
  <c r="AB38" i="160" s="1"/>
  <c r="Z38" i="160"/>
  <c r="X38" i="160"/>
  <c r="V38" i="160" s="1"/>
  <c r="T38" i="160"/>
  <c r="R38" i="160"/>
  <c r="P38" i="160" s="1"/>
  <c r="N38" i="160"/>
  <c r="L38" i="160"/>
  <c r="J38" i="160" s="1"/>
  <c r="B38" i="160"/>
  <c r="AB37" i="160"/>
  <c r="V37" i="160"/>
  <c r="P37" i="160"/>
  <c r="J37" i="160"/>
  <c r="D37" i="160"/>
  <c r="AF36" i="160"/>
  <c r="AE36" i="160"/>
  <c r="Z36" i="160"/>
  <c r="Y36" i="160"/>
  <c r="T36" i="160"/>
  <c r="S36" i="160"/>
  <c r="N36" i="160"/>
  <c r="M36" i="160"/>
  <c r="G36" i="160"/>
  <c r="H36" i="160" s="1"/>
  <c r="B36" i="160"/>
  <c r="AF35" i="160"/>
  <c r="AE35" i="160"/>
  <c r="Z35" i="160"/>
  <c r="Y35" i="160"/>
  <c r="T35" i="160"/>
  <c r="S35" i="160"/>
  <c r="N35" i="160"/>
  <c r="M35" i="160"/>
  <c r="H35" i="160"/>
  <c r="G35" i="160"/>
  <c r="B35" i="160"/>
  <c r="AF34" i="160"/>
  <c r="AE34" i="160"/>
  <c r="Z34" i="160"/>
  <c r="Y34" i="160"/>
  <c r="T34" i="160"/>
  <c r="S34" i="160"/>
  <c r="N34" i="160"/>
  <c r="M34" i="160"/>
  <c r="G34" i="160"/>
  <c r="H34" i="160" s="1"/>
  <c r="B34" i="160"/>
  <c r="AF33" i="160"/>
  <c r="AE33" i="160"/>
  <c r="Z33" i="160"/>
  <c r="Y33" i="160"/>
  <c r="T33" i="160"/>
  <c r="S33" i="160"/>
  <c r="N33" i="160"/>
  <c r="M33" i="160"/>
  <c r="H33" i="160"/>
  <c r="G33" i="160"/>
  <c r="B33" i="160"/>
  <c r="AF32" i="160"/>
  <c r="AE32" i="160"/>
  <c r="Z32" i="160"/>
  <c r="Y32" i="160"/>
  <c r="T32" i="160"/>
  <c r="S32" i="160"/>
  <c r="N32" i="160"/>
  <c r="M32" i="160"/>
  <c r="G32" i="160"/>
  <c r="H32" i="160" s="1"/>
  <c r="B32" i="160"/>
  <c r="AF31" i="160"/>
  <c r="AE31" i="160"/>
  <c r="Z31" i="160"/>
  <c r="Y31" i="160"/>
  <c r="T31" i="160"/>
  <c r="S31" i="160"/>
  <c r="N31" i="160"/>
  <c r="M31" i="160"/>
  <c r="H31" i="160"/>
  <c r="G31" i="160"/>
  <c r="B31" i="160"/>
  <c r="AF30" i="160"/>
  <c r="AE30" i="160"/>
  <c r="Z30" i="160"/>
  <c r="Y30" i="160"/>
  <c r="T30" i="160"/>
  <c r="S30" i="160"/>
  <c r="N30" i="160"/>
  <c r="M30" i="160"/>
  <c r="G30" i="160"/>
  <c r="H30" i="160" s="1"/>
  <c r="B30" i="160"/>
  <c r="AF29" i="160"/>
  <c r="AE29" i="160"/>
  <c r="Z29" i="160"/>
  <c r="Y29" i="160"/>
  <c r="T29" i="160"/>
  <c r="S29" i="160"/>
  <c r="N29" i="160"/>
  <c r="M29" i="160"/>
  <c r="H29" i="160"/>
  <c r="G29" i="160"/>
  <c r="B29" i="160"/>
  <c r="AF28" i="160"/>
  <c r="AE28" i="160"/>
  <c r="Z28" i="160"/>
  <c r="Y28" i="160"/>
  <c r="T28" i="160"/>
  <c r="S28" i="160"/>
  <c r="N28" i="160"/>
  <c r="M28" i="160"/>
  <c r="G28" i="160"/>
  <c r="H28" i="160" s="1"/>
  <c r="B28" i="160"/>
  <c r="AF27" i="160"/>
  <c r="AE27" i="160"/>
  <c r="Z27" i="160"/>
  <c r="Y27" i="160"/>
  <c r="T27" i="160"/>
  <c r="S27" i="160"/>
  <c r="N27" i="160"/>
  <c r="M27" i="160"/>
  <c r="H27" i="160"/>
  <c r="G27" i="160"/>
  <c r="B27" i="160"/>
  <c r="AF26" i="160"/>
  <c r="AE26" i="160"/>
  <c r="Z26" i="160"/>
  <c r="Y26" i="160"/>
  <c r="T26" i="160"/>
  <c r="S26" i="160"/>
  <c r="N26" i="160"/>
  <c r="M26" i="160"/>
  <c r="G26" i="160"/>
  <c r="H26" i="160" s="1"/>
  <c r="B26" i="160"/>
  <c r="AF25" i="160"/>
  <c r="AE25" i="160"/>
  <c r="Z25" i="160"/>
  <c r="Y25" i="160"/>
  <c r="T25" i="160"/>
  <c r="S25" i="160"/>
  <c r="N25" i="160"/>
  <c r="M25" i="160"/>
  <c r="H25" i="160"/>
  <c r="G25" i="160"/>
  <c r="B25" i="160"/>
  <c r="AF24" i="160"/>
  <c r="AE24" i="160"/>
  <c r="Z24" i="160"/>
  <c r="Y24" i="160"/>
  <c r="T24" i="160"/>
  <c r="S24" i="160"/>
  <c r="N24" i="160"/>
  <c r="M24" i="160"/>
  <c r="G24" i="160"/>
  <c r="H24" i="160" s="1"/>
  <c r="D24" i="160" s="1"/>
  <c r="B24" i="160"/>
  <c r="AF23" i="160"/>
  <c r="AE23" i="160"/>
  <c r="Z23" i="160"/>
  <c r="Y23" i="160"/>
  <c r="T23" i="160"/>
  <c r="S23" i="160"/>
  <c r="N23" i="160"/>
  <c r="M23" i="160"/>
  <c r="H23" i="160"/>
  <c r="G23" i="160"/>
  <c r="B23" i="160"/>
  <c r="AF22" i="160"/>
  <c r="AE22" i="160"/>
  <c r="Z22" i="160"/>
  <c r="Y22" i="160"/>
  <c r="T22" i="160"/>
  <c r="S22" i="160"/>
  <c r="N22" i="160"/>
  <c r="M22" i="160"/>
  <c r="G22" i="160"/>
  <c r="B22" i="160"/>
  <c r="AF21" i="160"/>
  <c r="AD21" i="160"/>
  <c r="AB21" i="160" s="1"/>
  <c r="Z21" i="160"/>
  <c r="X21" i="160"/>
  <c r="V21" i="160" s="1"/>
  <c r="T21" i="160"/>
  <c r="R21" i="160"/>
  <c r="P21" i="160" s="1"/>
  <c r="N21" i="160"/>
  <c r="L21" i="160"/>
  <c r="J21" i="160" s="1"/>
  <c r="B21" i="160"/>
  <c r="B9" i="160"/>
  <c r="G197" i="160" s="1"/>
  <c r="B197" i="159"/>
  <c r="AD187" i="159"/>
  <c r="BV27" i="4" s="1"/>
  <c r="X187" i="159"/>
  <c r="BU27" i="4" s="1"/>
  <c r="R187" i="159"/>
  <c r="BT27" i="4" s="1"/>
  <c r="L187" i="159"/>
  <c r="BS27" i="4" s="1"/>
  <c r="AF184" i="159"/>
  <c r="AE184" i="159"/>
  <c r="Z184" i="159"/>
  <c r="Y184" i="159"/>
  <c r="T184" i="159"/>
  <c r="S184" i="159"/>
  <c r="N184" i="159"/>
  <c r="M184" i="159"/>
  <c r="G184" i="159"/>
  <c r="H184" i="159" s="1"/>
  <c r="D184" i="159" s="1"/>
  <c r="B184" i="159"/>
  <c r="AF183" i="159"/>
  <c r="AE183" i="159"/>
  <c r="Z183" i="159"/>
  <c r="Y183" i="159"/>
  <c r="T183" i="159"/>
  <c r="S183" i="159"/>
  <c r="N183" i="159"/>
  <c r="M183" i="159"/>
  <c r="G183" i="159"/>
  <c r="H183" i="159" s="1"/>
  <c r="B183" i="159"/>
  <c r="AF182" i="159"/>
  <c r="AE182" i="159"/>
  <c r="Z182" i="159"/>
  <c r="Y182" i="159"/>
  <c r="T182" i="159"/>
  <c r="S182" i="159"/>
  <c r="N182" i="159"/>
  <c r="J182" i="159" s="1"/>
  <c r="M182" i="159"/>
  <c r="G182" i="159"/>
  <c r="H182" i="159" s="1"/>
  <c r="D182" i="159" s="1"/>
  <c r="B182" i="159"/>
  <c r="AF181" i="159"/>
  <c r="AE181" i="159"/>
  <c r="Z181" i="159"/>
  <c r="Y181" i="159"/>
  <c r="T181" i="159"/>
  <c r="S181" i="159"/>
  <c r="N181" i="159"/>
  <c r="M181" i="159"/>
  <c r="G181" i="159"/>
  <c r="H181" i="159" s="1"/>
  <c r="B181" i="159"/>
  <c r="AF180" i="159"/>
  <c r="AE180" i="159"/>
  <c r="Z180" i="159"/>
  <c r="Y180" i="159"/>
  <c r="T180" i="159"/>
  <c r="S180" i="159"/>
  <c r="N180" i="159"/>
  <c r="M180" i="159"/>
  <c r="G180" i="159"/>
  <c r="H180" i="159" s="1"/>
  <c r="D180" i="159" s="1"/>
  <c r="B180" i="159"/>
  <c r="AF179" i="159"/>
  <c r="AE179" i="159"/>
  <c r="Z179" i="159"/>
  <c r="Y179" i="159"/>
  <c r="T179" i="159"/>
  <c r="P179" i="159" s="1"/>
  <c r="S179" i="159"/>
  <c r="N179" i="159"/>
  <c r="M179" i="159"/>
  <c r="G179" i="159"/>
  <c r="H179" i="159" s="1"/>
  <c r="B179" i="159"/>
  <c r="AF178" i="159"/>
  <c r="AE178" i="159"/>
  <c r="Z178" i="159"/>
  <c r="V178" i="159" s="1"/>
  <c r="Y178" i="159"/>
  <c r="T178" i="159"/>
  <c r="S178" i="159"/>
  <c r="N178" i="159"/>
  <c r="J178" i="159" s="1"/>
  <c r="M178" i="159"/>
  <c r="G178" i="159"/>
  <c r="H178" i="159" s="1"/>
  <c r="B178" i="159"/>
  <c r="AF177" i="159"/>
  <c r="AE177" i="159"/>
  <c r="Z177" i="159"/>
  <c r="Y177" i="159"/>
  <c r="T177" i="159"/>
  <c r="S177" i="159"/>
  <c r="N177" i="159"/>
  <c r="M177" i="159"/>
  <c r="G177" i="159"/>
  <c r="H177" i="159" s="1"/>
  <c r="B177" i="159"/>
  <c r="AF176" i="159"/>
  <c r="AE176" i="159"/>
  <c r="Z176" i="159"/>
  <c r="Y176" i="159"/>
  <c r="T176" i="159"/>
  <c r="S176" i="159"/>
  <c r="N176" i="159"/>
  <c r="M176" i="159"/>
  <c r="G176" i="159"/>
  <c r="H176" i="159" s="1"/>
  <c r="D176" i="159" s="1"/>
  <c r="B176" i="159"/>
  <c r="AF175" i="159"/>
  <c r="AE175" i="159"/>
  <c r="Z175" i="159"/>
  <c r="Y175" i="159"/>
  <c r="T175" i="159"/>
  <c r="P175" i="159" s="1"/>
  <c r="S175" i="159"/>
  <c r="N175" i="159"/>
  <c r="M175" i="159"/>
  <c r="G175" i="159"/>
  <c r="H175" i="159" s="1"/>
  <c r="B175" i="159"/>
  <c r="AF174" i="159"/>
  <c r="AE174" i="159"/>
  <c r="Z174" i="159"/>
  <c r="Y174" i="159"/>
  <c r="T174" i="159"/>
  <c r="S174" i="159"/>
  <c r="N174" i="159"/>
  <c r="J174" i="159" s="1"/>
  <c r="M174" i="159"/>
  <c r="H174" i="159"/>
  <c r="G174" i="159"/>
  <c r="B174" i="159"/>
  <c r="AF173" i="159"/>
  <c r="AE173" i="159"/>
  <c r="Z173" i="159"/>
  <c r="Y173" i="159"/>
  <c r="T173" i="159"/>
  <c r="S173" i="159"/>
  <c r="N173" i="159"/>
  <c r="M173" i="159"/>
  <c r="G173" i="159"/>
  <c r="B173" i="159"/>
  <c r="AF172" i="159"/>
  <c r="AE172" i="159"/>
  <c r="Z172" i="159"/>
  <c r="Y172" i="159"/>
  <c r="T172" i="159"/>
  <c r="S172" i="159"/>
  <c r="N172" i="159"/>
  <c r="M172" i="159"/>
  <c r="G172" i="159"/>
  <c r="H172" i="159" s="1"/>
  <c r="D172" i="159" s="1"/>
  <c r="B172" i="159"/>
  <c r="AF171" i="159"/>
  <c r="AE171" i="159"/>
  <c r="Z171" i="159"/>
  <c r="Y171" i="159"/>
  <c r="T171" i="159"/>
  <c r="S171" i="159"/>
  <c r="N171" i="159"/>
  <c r="M171" i="159"/>
  <c r="G171" i="159"/>
  <c r="H171" i="159" s="1"/>
  <c r="B171" i="159"/>
  <c r="AF170" i="159"/>
  <c r="AE170" i="159"/>
  <c r="Z170" i="159"/>
  <c r="Y170" i="159"/>
  <c r="T170" i="159"/>
  <c r="S170" i="159"/>
  <c r="N170" i="159"/>
  <c r="M170" i="159"/>
  <c r="H170" i="159"/>
  <c r="G170" i="159"/>
  <c r="B170" i="159"/>
  <c r="AF169" i="159"/>
  <c r="AD169" i="159"/>
  <c r="AB169" i="159" s="1"/>
  <c r="Z169" i="159"/>
  <c r="X169" i="159"/>
  <c r="V169" i="159" s="1"/>
  <c r="T169" i="159"/>
  <c r="R169" i="159"/>
  <c r="P169" i="159" s="1"/>
  <c r="N169" i="159"/>
  <c r="L169" i="159"/>
  <c r="J169" i="159" s="1"/>
  <c r="B169" i="159"/>
  <c r="AB168" i="159"/>
  <c r="V168" i="159"/>
  <c r="P168" i="159"/>
  <c r="J168" i="159"/>
  <c r="D168" i="159"/>
  <c r="AF167" i="159"/>
  <c r="AE167" i="159"/>
  <c r="Z167" i="159"/>
  <c r="Y167" i="159"/>
  <c r="T167" i="159"/>
  <c r="S167" i="159"/>
  <c r="N167" i="159"/>
  <c r="M167" i="159"/>
  <c r="G167" i="159"/>
  <c r="H167" i="159" s="1"/>
  <c r="B167" i="159"/>
  <c r="AF166" i="159"/>
  <c r="AE166" i="159"/>
  <c r="Z166" i="159"/>
  <c r="Y166" i="159"/>
  <c r="T166" i="159"/>
  <c r="S166" i="159"/>
  <c r="N166" i="159"/>
  <c r="J166" i="159" s="1"/>
  <c r="M166" i="159"/>
  <c r="H166" i="159"/>
  <c r="G166" i="159"/>
  <c r="B166" i="159"/>
  <c r="AF165" i="159"/>
  <c r="AE165" i="159"/>
  <c r="Z165" i="159"/>
  <c r="Y165" i="159"/>
  <c r="T165" i="159"/>
  <c r="S165" i="159"/>
  <c r="N165" i="159"/>
  <c r="M165" i="159"/>
  <c r="G165" i="159"/>
  <c r="H165" i="159" s="1"/>
  <c r="B165" i="159"/>
  <c r="AF164" i="159"/>
  <c r="AE164" i="159"/>
  <c r="Z164" i="159"/>
  <c r="Y164" i="159"/>
  <c r="T164" i="159"/>
  <c r="S164" i="159"/>
  <c r="N164" i="159"/>
  <c r="M164" i="159"/>
  <c r="H164" i="159"/>
  <c r="G164" i="159"/>
  <c r="B164" i="159"/>
  <c r="AF163" i="159"/>
  <c r="AE163" i="159"/>
  <c r="Z163" i="159"/>
  <c r="Y163" i="159"/>
  <c r="T163" i="159"/>
  <c r="S163" i="159"/>
  <c r="N163" i="159"/>
  <c r="M163" i="159"/>
  <c r="G163" i="159"/>
  <c r="H163" i="159" s="1"/>
  <c r="B163" i="159"/>
  <c r="AF162" i="159"/>
  <c r="AE162" i="159"/>
  <c r="Z162" i="159"/>
  <c r="Y162" i="159"/>
  <c r="T162" i="159"/>
  <c r="S162" i="159"/>
  <c r="N162" i="159"/>
  <c r="M162" i="159"/>
  <c r="H162" i="159"/>
  <c r="G162" i="159"/>
  <c r="B162" i="159"/>
  <c r="AF161" i="159"/>
  <c r="AE161" i="159"/>
  <c r="Z161" i="159"/>
  <c r="Y161" i="159"/>
  <c r="T161" i="159"/>
  <c r="S161" i="159"/>
  <c r="N161" i="159"/>
  <c r="M161" i="159"/>
  <c r="G161" i="159"/>
  <c r="H161" i="159" s="1"/>
  <c r="B161" i="159"/>
  <c r="AF160" i="159"/>
  <c r="AE160" i="159"/>
  <c r="Z160" i="159"/>
  <c r="Y160" i="159"/>
  <c r="T160" i="159"/>
  <c r="S160" i="159"/>
  <c r="N160" i="159"/>
  <c r="M160" i="159"/>
  <c r="H160" i="159"/>
  <c r="G160" i="159"/>
  <c r="B160" i="159"/>
  <c r="AF159" i="159"/>
  <c r="AE159" i="159"/>
  <c r="Z159" i="159"/>
  <c r="Y159" i="159"/>
  <c r="T159" i="159"/>
  <c r="S159" i="159"/>
  <c r="N159" i="159"/>
  <c r="M159" i="159"/>
  <c r="G159" i="159"/>
  <c r="H159" i="159" s="1"/>
  <c r="B159" i="159"/>
  <c r="AF158" i="159"/>
  <c r="AE158" i="159"/>
  <c r="Z158" i="159"/>
  <c r="Y158" i="159"/>
  <c r="T158" i="159"/>
  <c r="S158" i="159"/>
  <c r="N158" i="159"/>
  <c r="M158" i="159"/>
  <c r="H158" i="159"/>
  <c r="G158" i="159"/>
  <c r="B158" i="159"/>
  <c r="AF157" i="159"/>
  <c r="AE157" i="159"/>
  <c r="Z157" i="159"/>
  <c r="Y157" i="159"/>
  <c r="T157" i="159"/>
  <c r="S157" i="159"/>
  <c r="N157" i="159"/>
  <c r="M157" i="159"/>
  <c r="G157" i="159"/>
  <c r="H157" i="159" s="1"/>
  <c r="B157" i="159"/>
  <c r="AF156" i="159"/>
  <c r="AE156" i="159"/>
  <c r="Z156" i="159"/>
  <c r="Y156" i="159"/>
  <c r="T156" i="159"/>
  <c r="S156" i="159"/>
  <c r="N156" i="159"/>
  <c r="M156" i="159"/>
  <c r="H156" i="159"/>
  <c r="G156" i="159"/>
  <c r="B156" i="159"/>
  <c r="AF155" i="159"/>
  <c r="AE155" i="159"/>
  <c r="Z155" i="159"/>
  <c r="Y155" i="159"/>
  <c r="T155" i="159"/>
  <c r="S155" i="159"/>
  <c r="N155" i="159"/>
  <c r="M155" i="159"/>
  <c r="G155" i="159"/>
  <c r="H155" i="159" s="1"/>
  <c r="B155" i="159"/>
  <c r="AF154" i="159"/>
  <c r="AE154" i="159"/>
  <c r="Z154" i="159"/>
  <c r="Y154" i="159"/>
  <c r="T154" i="159"/>
  <c r="S154" i="159"/>
  <c r="N154" i="159"/>
  <c r="M154" i="159"/>
  <c r="H154" i="159"/>
  <c r="G154" i="159"/>
  <c r="B154" i="159"/>
  <c r="AF153" i="159"/>
  <c r="AE153" i="159"/>
  <c r="Z153" i="159"/>
  <c r="Y153" i="159"/>
  <c r="T153" i="159"/>
  <c r="S153" i="159"/>
  <c r="N153" i="159"/>
  <c r="M153" i="159"/>
  <c r="H153" i="159"/>
  <c r="G153" i="159"/>
  <c r="B153" i="159"/>
  <c r="AF152" i="159"/>
  <c r="AD152" i="159"/>
  <c r="AB152" i="159" s="1"/>
  <c r="Z152" i="159"/>
  <c r="X152" i="159"/>
  <c r="V152" i="159" s="1"/>
  <c r="T152" i="159"/>
  <c r="R152" i="159"/>
  <c r="P152" i="159" s="1"/>
  <c r="N152" i="159"/>
  <c r="L152" i="159"/>
  <c r="J152" i="159" s="1"/>
  <c r="B152" i="159"/>
  <c r="AB151" i="159"/>
  <c r="V151" i="159"/>
  <c r="P151" i="159"/>
  <c r="J151" i="159"/>
  <c r="D151" i="159"/>
  <c r="AF150" i="159"/>
  <c r="AE150" i="159"/>
  <c r="Z150" i="159"/>
  <c r="Y150" i="159"/>
  <c r="T150" i="159"/>
  <c r="S150" i="159"/>
  <c r="N150" i="159"/>
  <c r="M150" i="159"/>
  <c r="H150" i="159"/>
  <c r="G150" i="159"/>
  <c r="B150" i="159"/>
  <c r="AF149" i="159"/>
  <c r="AE149" i="159"/>
  <c r="Z149" i="159"/>
  <c r="Y149" i="159"/>
  <c r="T149" i="159"/>
  <c r="S149" i="159"/>
  <c r="N149" i="159"/>
  <c r="M149" i="159"/>
  <c r="G149" i="159"/>
  <c r="H149" i="159" s="1"/>
  <c r="B149" i="159"/>
  <c r="AF148" i="159"/>
  <c r="AE148" i="159"/>
  <c r="Z148" i="159"/>
  <c r="Y148" i="159"/>
  <c r="T148" i="159"/>
  <c r="S148" i="159"/>
  <c r="N148" i="159"/>
  <c r="M148" i="159"/>
  <c r="H148" i="159"/>
  <c r="G148" i="159"/>
  <c r="B148" i="159"/>
  <c r="AF147" i="159"/>
  <c r="AE147" i="159"/>
  <c r="Z147" i="159"/>
  <c r="Y147" i="159"/>
  <c r="T147" i="159"/>
  <c r="S147" i="159"/>
  <c r="N147" i="159"/>
  <c r="M147" i="159"/>
  <c r="H147" i="159"/>
  <c r="G147" i="159"/>
  <c r="B147" i="159"/>
  <c r="AF146" i="159"/>
  <c r="AE146" i="159"/>
  <c r="Z146" i="159"/>
  <c r="Y146" i="159"/>
  <c r="T146" i="159"/>
  <c r="S146" i="159"/>
  <c r="N146" i="159"/>
  <c r="M146" i="159"/>
  <c r="H146" i="159"/>
  <c r="G146" i="159"/>
  <c r="B146" i="159"/>
  <c r="AF145" i="159"/>
  <c r="AE145" i="159"/>
  <c r="Z145" i="159"/>
  <c r="Y145" i="159"/>
  <c r="T145" i="159"/>
  <c r="S145" i="159"/>
  <c r="N145" i="159"/>
  <c r="M145" i="159"/>
  <c r="G145" i="159"/>
  <c r="H145" i="159" s="1"/>
  <c r="B145" i="159"/>
  <c r="AF144" i="159"/>
  <c r="AE144" i="159"/>
  <c r="Z144" i="159"/>
  <c r="Y144" i="159"/>
  <c r="T144" i="159"/>
  <c r="S144" i="159"/>
  <c r="N144" i="159"/>
  <c r="M144" i="159"/>
  <c r="H144" i="159"/>
  <c r="G144" i="159"/>
  <c r="B144" i="159"/>
  <c r="AF143" i="159"/>
  <c r="AE143" i="159"/>
  <c r="Z143" i="159"/>
  <c r="Y143" i="159"/>
  <c r="T143" i="159"/>
  <c r="S143" i="159"/>
  <c r="N143" i="159"/>
  <c r="M143" i="159"/>
  <c r="G143" i="159"/>
  <c r="H143" i="159" s="1"/>
  <c r="B143" i="159"/>
  <c r="AF142" i="159"/>
  <c r="AE142" i="159"/>
  <c r="Z142" i="159"/>
  <c r="Y142" i="159"/>
  <c r="T142" i="159"/>
  <c r="S142" i="159"/>
  <c r="N142" i="159"/>
  <c r="M142" i="159"/>
  <c r="G142" i="159"/>
  <c r="H142" i="159" s="1"/>
  <c r="B142" i="159"/>
  <c r="AF141" i="159"/>
  <c r="AE141" i="159"/>
  <c r="Z141" i="159"/>
  <c r="Y141" i="159"/>
  <c r="T141" i="159"/>
  <c r="S141" i="159"/>
  <c r="N141" i="159"/>
  <c r="M141" i="159"/>
  <c r="G141" i="159"/>
  <c r="H141" i="159" s="1"/>
  <c r="D141" i="159" s="1"/>
  <c r="B141" i="159"/>
  <c r="AF140" i="159"/>
  <c r="AE140" i="159"/>
  <c r="Z140" i="159"/>
  <c r="Y140" i="159"/>
  <c r="T140" i="159"/>
  <c r="S140" i="159"/>
  <c r="N140" i="159"/>
  <c r="M140" i="159"/>
  <c r="G140" i="159"/>
  <c r="H140" i="159" s="1"/>
  <c r="B140" i="159"/>
  <c r="AF139" i="159"/>
  <c r="AE139" i="159"/>
  <c r="Z139" i="159"/>
  <c r="Y139" i="159"/>
  <c r="T139" i="159"/>
  <c r="S139" i="159"/>
  <c r="N139" i="159"/>
  <c r="M139" i="159"/>
  <c r="G139" i="159"/>
  <c r="H139" i="159" s="1"/>
  <c r="D139" i="159" s="1"/>
  <c r="B139" i="159"/>
  <c r="AF138" i="159"/>
  <c r="AE138" i="159"/>
  <c r="Z138" i="159"/>
  <c r="Y138" i="159"/>
  <c r="T138" i="159"/>
  <c r="S138" i="159"/>
  <c r="N138" i="159"/>
  <c r="M138" i="159"/>
  <c r="G138" i="159"/>
  <c r="H138" i="159" s="1"/>
  <c r="B138" i="159"/>
  <c r="AF137" i="159"/>
  <c r="AE137" i="159"/>
  <c r="Z137" i="159"/>
  <c r="Y137" i="159"/>
  <c r="T137" i="159"/>
  <c r="S137" i="159"/>
  <c r="N137" i="159"/>
  <c r="M137" i="159"/>
  <c r="G137" i="159"/>
  <c r="H137" i="159" s="1"/>
  <c r="B137" i="159"/>
  <c r="AF136" i="159"/>
  <c r="AE136" i="159"/>
  <c r="Z136" i="159"/>
  <c r="Y136" i="159"/>
  <c r="T136" i="159"/>
  <c r="S136" i="159"/>
  <c r="N136" i="159"/>
  <c r="M136" i="159"/>
  <c r="G136" i="159"/>
  <c r="B136" i="159"/>
  <c r="AF135" i="159"/>
  <c r="AD135" i="159"/>
  <c r="AB135" i="159" s="1"/>
  <c r="Z135" i="159"/>
  <c r="X135" i="159"/>
  <c r="V135" i="159" s="1"/>
  <c r="T135" i="159"/>
  <c r="R135" i="159"/>
  <c r="P135" i="159" s="1"/>
  <c r="N135" i="159"/>
  <c r="L135" i="159"/>
  <c r="J135" i="159" s="1"/>
  <c r="B135" i="159"/>
  <c r="AB134" i="159"/>
  <c r="V134" i="159"/>
  <c r="P134" i="159"/>
  <c r="J134" i="159"/>
  <c r="D134" i="159"/>
  <c r="AF133" i="159"/>
  <c r="AE133" i="159"/>
  <c r="Z133" i="159"/>
  <c r="Y133" i="159"/>
  <c r="T133" i="159"/>
  <c r="S133" i="159"/>
  <c r="N133" i="159"/>
  <c r="M133" i="159"/>
  <c r="G133" i="159"/>
  <c r="H133" i="159" s="1"/>
  <c r="B133" i="159"/>
  <c r="AF132" i="159"/>
  <c r="AE132" i="159"/>
  <c r="Z132" i="159"/>
  <c r="Y132" i="159"/>
  <c r="T132" i="159"/>
  <c r="S132" i="159"/>
  <c r="N132" i="159"/>
  <c r="M132" i="159"/>
  <c r="G132" i="159"/>
  <c r="H132" i="159" s="1"/>
  <c r="B132" i="159"/>
  <c r="AF131" i="159"/>
  <c r="AE131" i="159"/>
  <c r="Z131" i="159"/>
  <c r="Y131" i="159"/>
  <c r="T131" i="159"/>
  <c r="S131" i="159"/>
  <c r="N131" i="159"/>
  <c r="M131" i="159"/>
  <c r="G131" i="159"/>
  <c r="H131" i="159" s="1"/>
  <c r="D131" i="159" s="1"/>
  <c r="B131" i="159"/>
  <c r="AF130" i="159"/>
  <c r="AE130" i="159"/>
  <c r="Z130" i="159"/>
  <c r="Y130" i="159"/>
  <c r="T130" i="159"/>
  <c r="S130" i="159"/>
  <c r="N130" i="159"/>
  <c r="M130" i="159"/>
  <c r="G130" i="159"/>
  <c r="H130" i="159" s="1"/>
  <c r="B130" i="159"/>
  <c r="AF129" i="159"/>
  <c r="AE129" i="159"/>
  <c r="Z129" i="159"/>
  <c r="Y129" i="159"/>
  <c r="T129" i="159"/>
  <c r="S129" i="159"/>
  <c r="N129" i="159"/>
  <c r="M129" i="159"/>
  <c r="G129" i="159"/>
  <c r="H129" i="159" s="1"/>
  <c r="D129" i="159" s="1"/>
  <c r="B129" i="159"/>
  <c r="AF128" i="159"/>
  <c r="AE128" i="159"/>
  <c r="Z128" i="159"/>
  <c r="Y128" i="159"/>
  <c r="T128" i="159"/>
  <c r="S128" i="159"/>
  <c r="N128" i="159"/>
  <c r="M128" i="159"/>
  <c r="G128" i="159"/>
  <c r="H128" i="159" s="1"/>
  <c r="B128" i="159"/>
  <c r="AF127" i="159"/>
  <c r="AE127" i="159"/>
  <c r="Z127" i="159"/>
  <c r="Y127" i="159"/>
  <c r="T127" i="159"/>
  <c r="S127" i="159"/>
  <c r="N127" i="159"/>
  <c r="M127" i="159"/>
  <c r="G127" i="159"/>
  <c r="H127" i="159" s="1"/>
  <c r="B127" i="159"/>
  <c r="AF126" i="159"/>
  <c r="AE126" i="159"/>
  <c r="Z126" i="159"/>
  <c r="Y126" i="159"/>
  <c r="T126" i="159"/>
  <c r="S126" i="159"/>
  <c r="N126" i="159"/>
  <c r="M126" i="159"/>
  <c r="G126" i="159"/>
  <c r="H126" i="159" s="1"/>
  <c r="B126" i="159"/>
  <c r="AF125" i="159"/>
  <c r="AE125" i="159"/>
  <c r="Z125" i="159"/>
  <c r="Y125" i="159"/>
  <c r="T125" i="159"/>
  <c r="S125" i="159"/>
  <c r="N125" i="159"/>
  <c r="M125" i="159"/>
  <c r="G125" i="159"/>
  <c r="H125" i="159" s="1"/>
  <c r="B125" i="159"/>
  <c r="AF124" i="159"/>
  <c r="AE124" i="159"/>
  <c r="Z124" i="159"/>
  <c r="Y124" i="159"/>
  <c r="T124" i="159"/>
  <c r="S124" i="159"/>
  <c r="N124" i="159"/>
  <c r="M124" i="159"/>
  <c r="G124" i="159"/>
  <c r="H124" i="159" s="1"/>
  <c r="B124" i="159"/>
  <c r="AF123" i="159"/>
  <c r="AE123" i="159"/>
  <c r="Z123" i="159"/>
  <c r="Y123" i="159"/>
  <c r="T123" i="159"/>
  <c r="S123" i="159"/>
  <c r="N123" i="159"/>
  <c r="M123" i="159"/>
  <c r="G123" i="159"/>
  <c r="H123" i="159" s="1"/>
  <c r="B123" i="159"/>
  <c r="AF122" i="159"/>
  <c r="AE122" i="159"/>
  <c r="Z122" i="159"/>
  <c r="Y122" i="159"/>
  <c r="T122" i="159"/>
  <c r="S122" i="159"/>
  <c r="N122" i="159"/>
  <c r="M122" i="159"/>
  <c r="G122" i="159"/>
  <c r="H122" i="159" s="1"/>
  <c r="D122" i="159" s="1"/>
  <c r="B122" i="159"/>
  <c r="AF121" i="159"/>
  <c r="AE121" i="159"/>
  <c r="Z121" i="159"/>
  <c r="Y121" i="159"/>
  <c r="T121" i="159"/>
  <c r="S121" i="159"/>
  <c r="N121" i="159"/>
  <c r="M121" i="159"/>
  <c r="G121" i="159"/>
  <c r="H121" i="159" s="1"/>
  <c r="D121" i="159" s="1"/>
  <c r="B121" i="159"/>
  <c r="AF120" i="159"/>
  <c r="AE120" i="159"/>
  <c r="Z120" i="159"/>
  <c r="Y120" i="159"/>
  <c r="T120" i="159"/>
  <c r="S120" i="159"/>
  <c r="N120" i="159"/>
  <c r="M120" i="159"/>
  <c r="G120" i="159"/>
  <c r="B120" i="159"/>
  <c r="AF119" i="159"/>
  <c r="AD119" i="159"/>
  <c r="AB119" i="159" s="1"/>
  <c r="Z119" i="159"/>
  <c r="X119" i="159"/>
  <c r="V119" i="159" s="1"/>
  <c r="T119" i="159"/>
  <c r="R119" i="159"/>
  <c r="P119" i="159" s="1"/>
  <c r="N119" i="159"/>
  <c r="L119" i="159"/>
  <c r="J119" i="159" s="1"/>
  <c r="B119" i="159"/>
  <c r="AB118" i="159"/>
  <c r="V118" i="159"/>
  <c r="P118" i="159"/>
  <c r="J118" i="159"/>
  <c r="D118" i="159"/>
  <c r="AI118" i="159" s="1"/>
  <c r="AF117" i="159"/>
  <c r="AE117" i="159"/>
  <c r="Z117" i="159"/>
  <c r="Y117" i="159"/>
  <c r="T117" i="159"/>
  <c r="S117" i="159"/>
  <c r="N117" i="159"/>
  <c r="M117" i="159"/>
  <c r="G117" i="159"/>
  <c r="H117" i="159" s="1"/>
  <c r="D117" i="159" s="1"/>
  <c r="B117" i="159"/>
  <c r="AF116" i="159"/>
  <c r="AE116" i="159"/>
  <c r="Z116" i="159"/>
  <c r="Y116" i="159"/>
  <c r="T116" i="159"/>
  <c r="S116" i="159"/>
  <c r="N116" i="159"/>
  <c r="M116" i="159"/>
  <c r="H116" i="159"/>
  <c r="G116" i="159"/>
  <c r="B116" i="159"/>
  <c r="AF115" i="159"/>
  <c r="AE115" i="159"/>
  <c r="Z115" i="159"/>
  <c r="Y115" i="159"/>
  <c r="T115" i="159"/>
  <c r="S115" i="159"/>
  <c r="N115" i="159"/>
  <c r="M115" i="159"/>
  <c r="G115" i="159"/>
  <c r="H115" i="159" s="1"/>
  <c r="D115" i="159" s="1"/>
  <c r="B115" i="159"/>
  <c r="AF114" i="159"/>
  <c r="AE114" i="159"/>
  <c r="Z114" i="159"/>
  <c r="Y114" i="159"/>
  <c r="T114" i="159"/>
  <c r="S114" i="159"/>
  <c r="N114" i="159"/>
  <c r="M114" i="159"/>
  <c r="H114" i="159"/>
  <c r="G114" i="159"/>
  <c r="B114" i="159"/>
  <c r="AF113" i="159"/>
  <c r="AE113" i="159"/>
  <c r="Z113" i="159"/>
  <c r="Y113" i="159"/>
  <c r="T113" i="159"/>
  <c r="S113" i="159"/>
  <c r="N113" i="159"/>
  <c r="M113" i="159"/>
  <c r="G113" i="159"/>
  <c r="H113" i="159" s="1"/>
  <c r="D113" i="159" s="1"/>
  <c r="B113" i="159"/>
  <c r="AF112" i="159"/>
  <c r="AE112" i="159"/>
  <c r="Z112" i="159"/>
  <c r="Y112" i="159"/>
  <c r="T112" i="159"/>
  <c r="S112" i="159"/>
  <c r="N112" i="159"/>
  <c r="M112" i="159"/>
  <c r="H112" i="159"/>
  <c r="G112" i="159"/>
  <c r="B112" i="159"/>
  <c r="AF111" i="159"/>
  <c r="AE111" i="159"/>
  <c r="Z111" i="159"/>
  <c r="Y111" i="159"/>
  <c r="T111" i="159"/>
  <c r="S111" i="159"/>
  <c r="N111" i="159"/>
  <c r="M111" i="159"/>
  <c r="G111" i="159"/>
  <c r="H111" i="159" s="1"/>
  <c r="D111" i="159" s="1"/>
  <c r="B111" i="159"/>
  <c r="AF110" i="159"/>
  <c r="AE110" i="159"/>
  <c r="Z110" i="159"/>
  <c r="Y110" i="159"/>
  <c r="T110" i="159"/>
  <c r="S110" i="159"/>
  <c r="N110" i="159"/>
  <c r="M110" i="159"/>
  <c r="H110" i="159"/>
  <c r="G110" i="159"/>
  <c r="B110" i="159"/>
  <c r="AF109" i="159"/>
  <c r="AE109" i="159"/>
  <c r="Z109" i="159"/>
  <c r="Y109" i="159"/>
  <c r="T109" i="159"/>
  <c r="S109" i="159"/>
  <c r="N109" i="159"/>
  <c r="M109" i="159"/>
  <c r="G109" i="159"/>
  <c r="H109" i="159" s="1"/>
  <c r="D109" i="159" s="1"/>
  <c r="B109" i="159"/>
  <c r="AF108" i="159"/>
  <c r="AE108" i="159"/>
  <c r="Z108" i="159"/>
  <c r="Y108" i="159"/>
  <c r="T108" i="159"/>
  <c r="S108" i="159"/>
  <c r="N108" i="159"/>
  <c r="M108" i="159"/>
  <c r="H108" i="159"/>
  <c r="G108" i="159"/>
  <c r="B108" i="159"/>
  <c r="AF107" i="159"/>
  <c r="AE107" i="159"/>
  <c r="Z107" i="159"/>
  <c r="Y107" i="159"/>
  <c r="T107" i="159"/>
  <c r="S107" i="159"/>
  <c r="N107" i="159"/>
  <c r="M107" i="159"/>
  <c r="G107" i="159"/>
  <c r="H107" i="159" s="1"/>
  <c r="D107" i="159" s="1"/>
  <c r="B107" i="159"/>
  <c r="AF106" i="159"/>
  <c r="AE106" i="159"/>
  <c r="Z106" i="159"/>
  <c r="Y106" i="159"/>
  <c r="T106" i="159"/>
  <c r="S106" i="159"/>
  <c r="N106" i="159"/>
  <c r="M106" i="159"/>
  <c r="H106" i="159"/>
  <c r="G106" i="159"/>
  <c r="B106" i="159"/>
  <c r="AF105" i="159"/>
  <c r="AE105" i="159"/>
  <c r="Z105" i="159"/>
  <c r="Y105" i="159"/>
  <c r="T105" i="159"/>
  <c r="S105" i="159"/>
  <c r="N105" i="159"/>
  <c r="M105" i="159"/>
  <c r="G105" i="159"/>
  <c r="B105" i="159"/>
  <c r="AF104" i="159"/>
  <c r="AD104" i="159"/>
  <c r="AB104" i="159" s="1"/>
  <c r="Z104" i="159"/>
  <c r="X104" i="159"/>
  <c r="V104" i="159" s="1"/>
  <c r="T104" i="159"/>
  <c r="R104" i="159"/>
  <c r="P104" i="159" s="1"/>
  <c r="N104" i="159"/>
  <c r="L104" i="159"/>
  <c r="J104" i="159" s="1"/>
  <c r="B104" i="159"/>
  <c r="AB103" i="159"/>
  <c r="V103" i="159"/>
  <c r="P103" i="159"/>
  <c r="J103" i="159"/>
  <c r="D103" i="159"/>
  <c r="AF102" i="159"/>
  <c r="AE102" i="159"/>
  <c r="Z102" i="159"/>
  <c r="Y102" i="159"/>
  <c r="T102" i="159"/>
  <c r="S102" i="159"/>
  <c r="N102" i="159"/>
  <c r="M102" i="159"/>
  <c r="H102" i="159"/>
  <c r="G102" i="159"/>
  <c r="B102" i="159"/>
  <c r="AF101" i="159"/>
  <c r="AE101" i="159"/>
  <c r="Z101" i="159"/>
  <c r="Y101" i="159"/>
  <c r="T101" i="159"/>
  <c r="S101" i="159"/>
  <c r="N101" i="159"/>
  <c r="M101" i="159"/>
  <c r="G101" i="159"/>
  <c r="H101" i="159" s="1"/>
  <c r="D101" i="159" s="1"/>
  <c r="B101" i="159"/>
  <c r="AF100" i="159"/>
  <c r="AE100" i="159"/>
  <c r="Z100" i="159"/>
  <c r="Y100" i="159"/>
  <c r="T100" i="159"/>
  <c r="S100" i="159"/>
  <c r="N100" i="159"/>
  <c r="M100" i="159"/>
  <c r="H100" i="159"/>
  <c r="G100" i="159"/>
  <c r="B100" i="159"/>
  <c r="AF99" i="159"/>
  <c r="AE99" i="159"/>
  <c r="Z99" i="159"/>
  <c r="Y99" i="159"/>
  <c r="T99" i="159"/>
  <c r="S99" i="159"/>
  <c r="N99" i="159"/>
  <c r="M99" i="159"/>
  <c r="G99" i="159"/>
  <c r="H99" i="159" s="1"/>
  <c r="B99" i="159"/>
  <c r="AF98" i="159"/>
  <c r="AE98" i="159"/>
  <c r="Z98" i="159"/>
  <c r="Y98" i="159"/>
  <c r="T98" i="159"/>
  <c r="S98" i="159"/>
  <c r="N98" i="159"/>
  <c r="M98" i="159"/>
  <c r="H98" i="159"/>
  <c r="G98" i="159"/>
  <c r="B98" i="159"/>
  <c r="AF97" i="159"/>
  <c r="AE97" i="159"/>
  <c r="Z97" i="159"/>
  <c r="Y97" i="159"/>
  <c r="T97" i="159"/>
  <c r="S97" i="159"/>
  <c r="N97" i="159"/>
  <c r="M97" i="159"/>
  <c r="G97" i="159"/>
  <c r="H97" i="159" s="1"/>
  <c r="D97" i="159" s="1"/>
  <c r="B97" i="159"/>
  <c r="AF96" i="159"/>
  <c r="AE96" i="159"/>
  <c r="Z96" i="159"/>
  <c r="Y96" i="159"/>
  <c r="T96" i="159"/>
  <c r="S96" i="159"/>
  <c r="N96" i="159"/>
  <c r="M96" i="159"/>
  <c r="H96" i="159"/>
  <c r="G96" i="159"/>
  <c r="B96" i="159"/>
  <c r="AF95" i="159"/>
  <c r="AE95" i="159"/>
  <c r="Z95" i="159"/>
  <c r="Y95" i="159"/>
  <c r="T95" i="159"/>
  <c r="S95" i="159"/>
  <c r="N95" i="159"/>
  <c r="M95" i="159"/>
  <c r="G95" i="159"/>
  <c r="H95" i="159" s="1"/>
  <c r="D95" i="159" s="1"/>
  <c r="B95" i="159"/>
  <c r="AF94" i="159"/>
  <c r="AE94" i="159"/>
  <c r="Z94" i="159"/>
  <c r="Y94" i="159"/>
  <c r="T94" i="159"/>
  <c r="S94" i="159"/>
  <c r="N94" i="159"/>
  <c r="M94" i="159"/>
  <c r="H94" i="159"/>
  <c r="G94" i="159"/>
  <c r="B94" i="159"/>
  <c r="AF93" i="159"/>
  <c r="AE93" i="159"/>
  <c r="Z93" i="159"/>
  <c r="Y93" i="159"/>
  <c r="T93" i="159"/>
  <c r="S93" i="159"/>
  <c r="N93" i="159"/>
  <c r="M93" i="159"/>
  <c r="G93" i="159"/>
  <c r="H93" i="159" s="1"/>
  <c r="D93" i="159" s="1"/>
  <c r="B93" i="159"/>
  <c r="AF92" i="159"/>
  <c r="AE92" i="159"/>
  <c r="Z92" i="159"/>
  <c r="Y92" i="159"/>
  <c r="T92" i="159"/>
  <c r="S92" i="159"/>
  <c r="N92" i="159"/>
  <c r="M92" i="159"/>
  <c r="H92" i="159"/>
  <c r="G92" i="159"/>
  <c r="B92" i="159"/>
  <c r="AF91" i="159"/>
  <c r="AE91" i="159"/>
  <c r="Z91" i="159"/>
  <c r="Y91" i="159"/>
  <c r="T91" i="159"/>
  <c r="S91" i="159"/>
  <c r="N91" i="159"/>
  <c r="M91" i="159"/>
  <c r="H91" i="159"/>
  <c r="G91" i="159"/>
  <c r="B91" i="159"/>
  <c r="AF90" i="159"/>
  <c r="AE90" i="159"/>
  <c r="Z90" i="159"/>
  <c r="Y90" i="159"/>
  <c r="T90" i="159"/>
  <c r="S90" i="159"/>
  <c r="N90" i="159"/>
  <c r="M90" i="159"/>
  <c r="H90" i="159"/>
  <c r="G90" i="159"/>
  <c r="B90" i="159"/>
  <c r="AF89" i="159"/>
  <c r="AE89" i="159"/>
  <c r="Z89" i="159"/>
  <c r="Y89" i="159"/>
  <c r="T89" i="159"/>
  <c r="S89" i="159"/>
  <c r="N89" i="159"/>
  <c r="M89" i="159"/>
  <c r="H89" i="159"/>
  <c r="G89" i="159"/>
  <c r="B89" i="159"/>
  <c r="AF88" i="159"/>
  <c r="AE88" i="159"/>
  <c r="Z88" i="159"/>
  <c r="Y88" i="159"/>
  <c r="T88" i="159"/>
  <c r="S88" i="159"/>
  <c r="N88" i="159"/>
  <c r="M88" i="159"/>
  <c r="H88" i="159"/>
  <c r="G88" i="159"/>
  <c r="B88" i="159"/>
  <c r="AF87" i="159"/>
  <c r="AD87" i="159"/>
  <c r="AB87" i="159" s="1"/>
  <c r="Z87" i="159"/>
  <c r="X87" i="159"/>
  <c r="V87" i="159" s="1"/>
  <c r="T87" i="159"/>
  <c r="R87" i="159"/>
  <c r="P87" i="159" s="1"/>
  <c r="N87" i="159"/>
  <c r="L87" i="159"/>
  <c r="J87" i="159" s="1"/>
  <c r="H87" i="159"/>
  <c r="B87" i="159"/>
  <c r="AB86" i="159"/>
  <c r="V86" i="159"/>
  <c r="P86" i="159"/>
  <c r="J86" i="159"/>
  <c r="D86" i="159"/>
  <c r="AF85" i="159"/>
  <c r="AE85" i="159"/>
  <c r="Z85" i="159"/>
  <c r="Y85" i="159"/>
  <c r="T85" i="159"/>
  <c r="S85" i="159"/>
  <c r="N85" i="159"/>
  <c r="M85" i="159"/>
  <c r="H85" i="159"/>
  <c r="G85" i="159"/>
  <c r="B85" i="159"/>
  <c r="AF84" i="159"/>
  <c r="AE84" i="159"/>
  <c r="Z84" i="159"/>
  <c r="Y84" i="159"/>
  <c r="T84" i="159"/>
  <c r="S84" i="159"/>
  <c r="N84" i="159"/>
  <c r="M84" i="159"/>
  <c r="H84" i="159"/>
  <c r="G84" i="159"/>
  <c r="B84" i="159"/>
  <c r="AF83" i="159"/>
  <c r="AE83" i="159"/>
  <c r="Z83" i="159"/>
  <c r="Y83" i="159"/>
  <c r="T83" i="159"/>
  <c r="S83" i="159"/>
  <c r="N83" i="159"/>
  <c r="M83" i="159"/>
  <c r="H83" i="159"/>
  <c r="G83" i="159"/>
  <c r="B83" i="159"/>
  <c r="AF82" i="159"/>
  <c r="AE82" i="159"/>
  <c r="Z82" i="159"/>
  <c r="Y82" i="159"/>
  <c r="T82" i="159"/>
  <c r="S82" i="159"/>
  <c r="N82" i="159"/>
  <c r="M82" i="159"/>
  <c r="H82" i="159"/>
  <c r="G82" i="159"/>
  <c r="B82" i="159"/>
  <c r="AF81" i="159"/>
  <c r="AE81" i="159"/>
  <c r="Z81" i="159"/>
  <c r="Y81" i="159"/>
  <c r="T81" i="159"/>
  <c r="S81" i="159"/>
  <c r="N81" i="159"/>
  <c r="M81" i="159"/>
  <c r="H81" i="159"/>
  <c r="G81" i="159"/>
  <c r="B81" i="159"/>
  <c r="AF80" i="159"/>
  <c r="AE80" i="159"/>
  <c r="Z80" i="159"/>
  <c r="Y80" i="159"/>
  <c r="T80" i="159"/>
  <c r="S80" i="159"/>
  <c r="N80" i="159"/>
  <c r="M80" i="159"/>
  <c r="H80" i="159"/>
  <c r="G80" i="159"/>
  <c r="B80" i="159"/>
  <c r="AF79" i="159"/>
  <c r="AE79" i="159"/>
  <c r="Z79" i="159"/>
  <c r="Y79" i="159"/>
  <c r="T79" i="159"/>
  <c r="S79" i="159"/>
  <c r="N79" i="159"/>
  <c r="M79" i="159"/>
  <c r="H79" i="159"/>
  <c r="G79" i="159"/>
  <c r="B79" i="159"/>
  <c r="AF78" i="159"/>
  <c r="AE78" i="159"/>
  <c r="Z78" i="159"/>
  <c r="Y78" i="159"/>
  <c r="T78" i="159"/>
  <c r="S78" i="159"/>
  <c r="N78" i="159"/>
  <c r="M78" i="159"/>
  <c r="H78" i="159"/>
  <c r="G78" i="159"/>
  <c r="B78" i="159"/>
  <c r="AF77" i="159"/>
  <c r="AE77" i="159"/>
  <c r="Z77" i="159"/>
  <c r="Y77" i="159"/>
  <c r="T77" i="159"/>
  <c r="S77" i="159"/>
  <c r="N77" i="159"/>
  <c r="M77" i="159"/>
  <c r="H77" i="159"/>
  <c r="G77" i="159"/>
  <c r="B77" i="159"/>
  <c r="AF76" i="159"/>
  <c r="AE76" i="159"/>
  <c r="Z76" i="159"/>
  <c r="Y76" i="159"/>
  <c r="T76" i="159"/>
  <c r="S76" i="159"/>
  <c r="N76" i="159"/>
  <c r="M76" i="159"/>
  <c r="H76" i="159"/>
  <c r="G76" i="159"/>
  <c r="B76" i="159"/>
  <c r="AF75" i="159"/>
  <c r="AE75" i="159"/>
  <c r="Z75" i="159"/>
  <c r="Y75" i="159"/>
  <c r="T75" i="159"/>
  <c r="S75" i="159"/>
  <c r="N75" i="159"/>
  <c r="M75" i="159"/>
  <c r="H75" i="159"/>
  <c r="G75" i="159"/>
  <c r="B75" i="159"/>
  <c r="AF74" i="159"/>
  <c r="AE74" i="159"/>
  <c r="Z74" i="159"/>
  <c r="Y74" i="159"/>
  <c r="T74" i="159"/>
  <c r="S74" i="159"/>
  <c r="N74" i="159"/>
  <c r="M74" i="159"/>
  <c r="H74" i="159"/>
  <c r="G74" i="159"/>
  <c r="B74" i="159"/>
  <c r="AF73" i="159"/>
  <c r="AE73" i="159"/>
  <c r="Z73" i="159"/>
  <c r="Y73" i="159"/>
  <c r="T73" i="159"/>
  <c r="S73" i="159"/>
  <c r="N73" i="159"/>
  <c r="M73" i="159"/>
  <c r="H73" i="159"/>
  <c r="G73" i="159"/>
  <c r="B73" i="159"/>
  <c r="AF72" i="159"/>
  <c r="AE72" i="159"/>
  <c r="Z72" i="159"/>
  <c r="Y72" i="159"/>
  <c r="T72" i="159"/>
  <c r="S72" i="159"/>
  <c r="N72" i="159"/>
  <c r="M72" i="159"/>
  <c r="H72" i="159"/>
  <c r="G72" i="159"/>
  <c r="B72" i="159"/>
  <c r="AF71" i="159"/>
  <c r="AD71" i="159"/>
  <c r="AB71" i="159" s="1"/>
  <c r="Z71" i="159"/>
  <c r="X71" i="159"/>
  <c r="V71" i="159" s="1"/>
  <c r="T71" i="159"/>
  <c r="R71" i="159"/>
  <c r="P71" i="159" s="1"/>
  <c r="N71" i="159"/>
  <c r="L71" i="159"/>
  <c r="J71" i="159" s="1"/>
  <c r="H71" i="159"/>
  <c r="B71" i="159"/>
  <c r="AB70" i="159"/>
  <c r="V70" i="159"/>
  <c r="P70" i="159"/>
  <c r="J70" i="159"/>
  <c r="D70" i="159"/>
  <c r="AF69" i="159"/>
  <c r="AE69" i="159"/>
  <c r="Z69" i="159"/>
  <c r="Y69" i="159"/>
  <c r="T69" i="159"/>
  <c r="S69" i="159"/>
  <c r="N69" i="159"/>
  <c r="M69" i="159"/>
  <c r="H69" i="159"/>
  <c r="G69" i="159"/>
  <c r="B69" i="159"/>
  <c r="AF68" i="159"/>
  <c r="AE68" i="159"/>
  <c r="Z68" i="159"/>
  <c r="Y68" i="159"/>
  <c r="T68" i="159"/>
  <c r="S68" i="159"/>
  <c r="N68" i="159"/>
  <c r="M68" i="159"/>
  <c r="H68" i="159"/>
  <c r="G68" i="159"/>
  <c r="B68" i="159"/>
  <c r="AF67" i="159"/>
  <c r="AE67" i="159"/>
  <c r="Z67" i="159"/>
  <c r="Y67" i="159"/>
  <c r="T67" i="159"/>
  <c r="S67" i="159"/>
  <c r="N67" i="159"/>
  <c r="M67" i="159"/>
  <c r="H67" i="159"/>
  <c r="G67" i="159"/>
  <c r="B67" i="159"/>
  <c r="AF66" i="159"/>
  <c r="AE66" i="159"/>
  <c r="Z66" i="159"/>
  <c r="Y66" i="159"/>
  <c r="T66" i="159"/>
  <c r="S66" i="159"/>
  <c r="N66" i="159"/>
  <c r="M66" i="159"/>
  <c r="H66" i="159"/>
  <c r="G66" i="159"/>
  <c r="B66" i="159"/>
  <c r="AF65" i="159"/>
  <c r="AE65" i="159"/>
  <c r="Z65" i="159"/>
  <c r="Y65" i="159"/>
  <c r="T65" i="159"/>
  <c r="S65" i="159"/>
  <c r="N65" i="159"/>
  <c r="M65" i="159"/>
  <c r="H65" i="159"/>
  <c r="G65" i="159"/>
  <c r="B65" i="159"/>
  <c r="AF64" i="159"/>
  <c r="AE64" i="159"/>
  <c r="Z64" i="159"/>
  <c r="Y64" i="159"/>
  <c r="T64" i="159"/>
  <c r="S64" i="159"/>
  <c r="N64" i="159"/>
  <c r="M64" i="159"/>
  <c r="H64" i="159"/>
  <c r="G64" i="159"/>
  <c r="B64" i="159"/>
  <c r="AF63" i="159"/>
  <c r="AE63" i="159"/>
  <c r="Z63" i="159"/>
  <c r="Y63" i="159"/>
  <c r="T63" i="159"/>
  <c r="S63" i="159"/>
  <c r="N63" i="159"/>
  <c r="M63" i="159"/>
  <c r="H63" i="159"/>
  <c r="G63" i="159"/>
  <c r="B63" i="159"/>
  <c r="AF62" i="159"/>
  <c r="AE62" i="159"/>
  <c r="Z62" i="159"/>
  <c r="Y62" i="159"/>
  <c r="T62" i="159"/>
  <c r="S62" i="159"/>
  <c r="N62" i="159"/>
  <c r="M62" i="159"/>
  <c r="H62" i="159"/>
  <c r="G62" i="159"/>
  <c r="B62" i="159"/>
  <c r="AF61" i="159"/>
  <c r="AE61" i="159"/>
  <c r="Z61" i="159"/>
  <c r="Y61" i="159"/>
  <c r="T61" i="159"/>
  <c r="S61" i="159"/>
  <c r="N61" i="159"/>
  <c r="M61" i="159"/>
  <c r="H61" i="159"/>
  <c r="G61" i="159"/>
  <c r="B61" i="159"/>
  <c r="AF60" i="159"/>
  <c r="AE60" i="159"/>
  <c r="Z60" i="159"/>
  <c r="Y60" i="159"/>
  <c r="T60" i="159"/>
  <c r="S60" i="159"/>
  <c r="N60" i="159"/>
  <c r="M60" i="159"/>
  <c r="H60" i="159"/>
  <c r="G60" i="159"/>
  <c r="B60" i="159"/>
  <c r="AF59" i="159"/>
  <c r="AE59" i="159"/>
  <c r="Z59" i="159"/>
  <c r="Y59" i="159"/>
  <c r="T59" i="159"/>
  <c r="S59" i="159"/>
  <c r="N59" i="159"/>
  <c r="M59" i="159"/>
  <c r="H59" i="159"/>
  <c r="G59" i="159"/>
  <c r="B59" i="159"/>
  <c r="AF58" i="159"/>
  <c r="AE58" i="159"/>
  <c r="Z58" i="159"/>
  <c r="Y58" i="159"/>
  <c r="T58" i="159"/>
  <c r="S58" i="159"/>
  <c r="N58" i="159"/>
  <c r="M58" i="159"/>
  <c r="H58" i="159"/>
  <c r="G58" i="159"/>
  <c r="B58" i="159"/>
  <c r="AF57" i="159"/>
  <c r="AE57" i="159"/>
  <c r="Z57" i="159"/>
  <c r="Y57" i="159"/>
  <c r="T57" i="159"/>
  <c r="S57" i="159"/>
  <c r="N57" i="159"/>
  <c r="M57" i="159"/>
  <c r="H57" i="159"/>
  <c r="G57" i="159"/>
  <c r="B57" i="159"/>
  <c r="AF56" i="159"/>
  <c r="AE56" i="159"/>
  <c r="Z56" i="159"/>
  <c r="Y56" i="159"/>
  <c r="T56" i="159"/>
  <c r="S56" i="159"/>
  <c r="N56" i="159"/>
  <c r="M56" i="159"/>
  <c r="H56" i="159"/>
  <c r="G56" i="159"/>
  <c r="B56" i="159"/>
  <c r="AF55" i="159"/>
  <c r="AD55" i="159"/>
  <c r="AB55" i="159" s="1"/>
  <c r="Z55" i="159"/>
  <c r="X55" i="159"/>
  <c r="V55" i="159" s="1"/>
  <c r="T55" i="159"/>
  <c r="R55" i="159"/>
  <c r="P55" i="159" s="1"/>
  <c r="N55" i="159"/>
  <c r="L55" i="159"/>
  <c r="J55" i="159" s="1"/>
  <c r="H55" i="159"/>
  <c r="B55" i="159"/>
  <c r="AB54" i="159"/>
  <c r="V54" i="159"/>
  <c r="P54" i="159"/>
  <c r="J54" i="159"/>
  <c r="D54" i="159"/>
  <c r="AF53" i="159"/>
  <c r="AE53" i="159"/>
  <c r="Z53" i="159"/>
  <c r="Y53" i="159"/>
  <c r="T53" i="159"/>
  <c r="S53" i="159"/>
  <c r="N53" i="159"/>
  <c r="M53" i="159"/>
  <c r="H53" i="159"/>
  <c r="G53" i="159"/>
  <c r="B53" i="159"/>
  <c r="AF52" i="159"/>
  <c r="AE52" i="159"/>
  <c r="Z52" i="159"/>
  <c r="Y52" i="159"/>
  <c r="T52" i="159"/>
  <c r="S52" i="159"/>
  <c r="N52" i="159"/>
  <c r="M52" i="159"/>
  <c r="H52" i="159"/>
  <c r="G52" i="159"/>
  <c r="B52" i="159"/>
  <c r="AF51" i="159"/>
  <c r="AE51" i="159"/>
  <c r="Z51" i="159"/>
  <c r="Y51" i="159"/>
  <c r="T51" i="159"/>
  <c r="S51" i="159"/>
  <c r="N51" i="159"/>
  <c r="M51" i="159"/>
  <c r="H51" i="159"/>
  <c r="G51" i="159"/>
  <c r="B51" i="159"/>
  <c r="AF50" i="159"/>
  <c r="AE50" i="159"/>
  <c r="Z50" i="159"/>
  <c r="Y50" i="159"/>
  <c r="T50" i="159"/>
  <c r="S50" i="159"/>
  <c r="N50" i="159"/>
  <c r="M50" i="159"/>
  <c r="H50" i="159"/>
  <c r="G50" i="159"/>
  <c r="B50" i="159"/>
  <c r="AF49" i="159"/>
  <c r="AE49" i="159"/>
  <c r="Z49" i="159"/>
  <c r="Y49" i="159"/>
  <c r="T49" i="159"/>
  <c r="S49" i="159"/>
  <c r="N49" i="159"/>
  <c r="M49" i="159"/>
  <c r="H49" i="159"/>
  <c r="G49" i="159"/>
  <c r="B49" i="159"/>
  <c r="AF48" i="159"/>
  <c r="AE48" i="159"/>
  <c r="Z48" i="159"/>
  <c r="Y48" i="159"/>
  <c r="T48" i="159"/>
  <c r="S48" i="159"/>
  <c r="N48" i="159"/>
  <c r="M48" i="159"/>
  <c r="H48" i="159"/>
  <c r="G48" i="159"/>
  <c r="B48" i="159"/>
  <c r="AF47" i="159"/>
  <c r="AE47" i="159"/>
  <c r="Z47" i="159"/>
  <c r="Y47" i="159"/>
  <c r="T47" i="159"/>
  <c r="S47" i="159"/>
  <c r="N47" i="159"/>
  <c r="M47" i="159"/>
  <c r="H47" i="159"/>
  <c r="G47" i="159"/>
  <c r="B47" i="159"/>
  <c r="AF46" i="159"/>
  <c r="AE46" i="159"/>
  <c r="Z46" i="159"/>
  <c r="Y46" i="159"/>
  <c r="T46" i="159"/>
  <c r="S46" i="159"/>
  <c r="N46" i="159"/>
  <c r="M46" i="159"/>
  <c r="H46" i="159"/>
  <c r="G46" i="159"/>
  <c r="B46" i="159"/>
  <c r="AF45" i="159"/>
  <c r="AE45" i="159"/>
  <c r="Z45" i="159"/>
  <c r="Y45" i="159"/>
  <c r="T45" i="159"/>
  <c r="S45" i="159"/>
  <c r="N45" i="159"/>
  <c r="M45" i="159"/>
  <c r="H45" i="159"/>
  <c r="G45" i="159"/>
  <c r="B45" i="159"/>
  <c r="AF44" i="159"/>
  <c r="AE44" i="159"/>
  <c r="Z44" i="159"/>
  <c r="Y44" i="159"/>
  <c r="T44" i="159"/>
  <c r="S44" i="159"/>
  <c r="N44" i="159"/>
  <c r="M44" i="159"/>
  <c r="H44" i="159"/>
  <c r="G44" i="159"/>
  <c r="B44" i="159"/>
  <c r="AF43" i="159"/>
  <c r="AE43" i="159"/>
  <c r="Z43" i="159"/>
  <c r="Y43" i="159"/>
  <c r="T43" i="159"/>
  <c r="S43" i="159"/>
  <c r="N43" i="159"/>
  <c r="M43" i="159"/>
  <c r="H43" i="159"/>
  <c r="G43" i="159"/>
  <c r="B43" i="159"/>
  <c r="AF42" i="159"/>
  <c r="AE42" i="159"/>
  <c r="Z42" i="159"/>
  <c r="Y42" i="159"/>
  <c r="T42" i="159"/>
  <c r="S42" i="159"/>
  <c r="N42" i="159"/>
  <c r="M42" i="159"/>
  <c r="H42" i="159"/>
  <c r="G42" i="159"/>
  <c r="B42" i="159"/>
  <c r="AF41" i="159"/>
  <c r="AE41" i="159"/>
  <c r="Z41" i="159"/>
  <c r="Y41" i="159"/>
  <c r="T41" i="159"/>
  <c r="S41" i="159"/>
  <c r="N41" i="159"/>
  <c r="M41" i="159"/>
  <c r="H41" i="159"/>
  <c r="G41" i="159"/>
  <c r="B41" i="159"/>
  <c r="AF40" i="159"/>
  <c r="AE40" i="159"/>
  <c r="Z40" i="159"/>
  <c r="Y40" i="159"/>
  <c r="T40" i="159"/>
  <c r="S40" i="159"/>
  <c r="N40" i="159"/>
  <c r="M40" i="159"/>
  <c r="H40" i="159"/>
  <c r="G40" i="159"/>
  <c r="B40" i="159"/>
  <c r="AF39" i="159"/>
  <c r="AE39" i="159"/>
  <c r="Z39" i="159"/>
  <c r="Y39" i="159"/>
  <c r="T39" i="159"/>
  <c r="S39" i="159"/>
  <c r="N39" i="159"/>
  <c r="M39" i="159"/>
  <c r="H39" i="159"/>
  <c r="G39" i="159"/>
  <c r="B39" i="159"/>
  <c r="AF38" i="159"/>
  <c r="AD38" i="159"/>
  <c r="AB38" i="159" s="1"/>
  <c r="Z38" i="159"/>
  <c r="X38" i="159"/>
  <c r="V38" i="159" s="1"/>
  <c r="T38" i="159"/>
  <c r="R38" i="159"/>
  <c r="P38" i="159" s="1"/>
  <c r="N38" i="159"/>
  <c r="L38" i="159"/>
  <c r="J38" i="159" s="1"/>
  <c r="B38" i="159"/>
  <c r="AB37" i="159"/>
  <c r="V37" i="159"/>
  <c r="P37" i="159"/>
  <c r="J37" i="159"/>
  <c r="D37" i="159"/>
  <c r="AF36" i="159"/>
  <c r="AE36" i="159"/>
  <c r="Z36" i="159"/>
  <c r="Y36" i="159"/>
  <c r="T36" i="159"/>
  <c r="S36" i="159"/>
  <c r="N36" i="159"/>
  <c r="M36" i="159"/>
  <c r="H36" i="159"/>
  <c r="G36" i="159"/>
  <c r="B36" i="159"/>
  <c r="AF35" i="159"/>
  <c r="AE35" i="159"/>
  <c r="Z35" i="159"/>
  <c r="Y35" i="159"/>
  <c r="T35" i="159"/>
  <c r="S35" i="159"/>
  <c r="N35" i="159"/>
  <c r="M35" i="159"/>
  <c r="H35" i="159"/>
  <c r="G35" i="159"/>
  <c r="B35" i="159"/>
  <c r="AF34" i="159"/>
  <c r="AE34" i="159"/>
  <c r="Z34" i="159"/>
  <c r="Y34" i="159"/>
  <c r="T34" i="159"/>
  <c r="S34" i="159"/>
  <c r="N34" i="159"/>
  <c r="M34" i="159"/>
  <c r="H34" i="159"/>
  <c r="G34" i="159"/>
  <c r="B34" i="159"/>
  <c r="AF33" i="159"/>
  <c r="AE33" i="159"/>
  <c r="Z33" i="159"/>
  <c r="Y33" i="159"/>
  <c r="T33" i="159"/>
  <c r="S33" i="159"/>
  <c r="N33" i="159"/>
  <c r="M33" i="159"/>
  <c r="H33" i="159"/>
  <c r="G33" i="159"/>
  <c r="B33" i="159"/>
  <c r="AF32" i="159"/>
  <c r="AE32" i="159"/>
  <c r="Z32" i="159"/>
  <c r="Y32" i="159"/>
  <c r="T32" i="159"/>
  <c r="S32" i="159"/>
  <c r="N32" i="159"/>
  <c r="M32" i="159"/>
  <c r="H32" i="159"/>
  <c r="G32" i="159"/>
  <c r="B32" i="159"/>
  <c r="AF31" i="159"/>
  <c r="AE31" i="159"/>
  <c r="Z31" i="159"/>
  <c r="Y31" i="159"/>
  <c r="T31" i="159"/>
  <c r="S31" i="159"/>
  <c r="N31" i="159"/>
  <c r="M31" i="159"/>
  <c r="H31" i="159"/>
  <c r="G31" i="159"/>
  <c r="B31" i="159"/>
  <c r="AF30" i="159"/>
  <c r="AE30" i="159"/>
  <c r="Z30" i="159"/>
  <c r="Y30" i="159"/>
  <c r="T30" i="159"/>
  <c r="S30" i="159"/>
  <c r="N30" i="159"/>
  <c r="M30" i="159"/>
  <c r="H30" i="159"/>
  <c r="G30" i="159"/>
  <c r="B30" i="159"/>
  <c r="AF29" i="159"/>
  <c r="AE29" i="159"/>
  <c r="Z29" i="159"/>
  <c r="Y29" i="159"/>
  <c r="T29" i="159"/>
  <c r="S29" i="159"/>
  <c r="N29" i="159"/>
  <c r="M29" i="159"/>
  <c r="H29" i="159"/>
  <c r="G29" i="159"/>
  <c r="B29" i="159"/>
  <c r="AF28" i="159"/>
  <c r="AE28" i="159"/>
  <c r="Z28" i="159"/>
  <c r="Y28" i="159"/>
  <c r="T28" i="159"/>
  <c r="S28" i="159"/>
  <c r="N28" i="159"/>
  <c r="M28" i="159"/>
  <c r="H28" i="159"/>
  <c r="G28" i="159"/>
  <c r="B28" i="159"/>
  <c r="AF27" i="159"/>
  <c r="AE27" i="159"/>
  <c r="Z27" i="159"/>
  <c r="Y27" i="159"/>
  <c r="T27" i="159"/>
  <c r="S27" i="159"/>
  <c r="N27" i="159"/>
  <c r="M27" i="159"/>
  <c r="H27" i="159"/>
  <c r="G27" i="159"/>
  <c r="B27" i="159"/>
  <c r="AF26" i="159"/>
  <c r="AE26" i="159"/>
  <c r="Z26" i="159"/>
  <c r="Y26" i="159"/>
  <c r="T26" i="159"/>
  <c r="S26" i="159"/>
  <c r="N26" i="159"/>
  <c r="M26" i="159"/>
  <c r="H26" i="159"/>
  <c r="G26" i="159"/>
  <c r="B26" i="159"/>
  <c r="AF25" i="159"/>
  <c r="AE25" i="159"/>
  <c r="Z25" i="159"/>
  <c r="Y25" i="159"/>
  <c r="T25" i="159"/>
  <c r="S25" i="159"/>
  <c r="N25" i="159"/>
  <c r="M25" i="159"/>
  <c r="H25" i="159"/>
  <c r="G25" i="159"/>
  <c r="B25" i="159"/>
  <c r="AF24" i="159"/>
  <c r="AE24" i="159"/>
  <c r="Z24" i="159"/>
  <c r="Y24" i="159"/>
  <c r="T24" i="159"/>
  <c r="S24" i="159"/>
  <c r="N24" i="159"/>
  <c r="M24" i="159"/>
  <c r="H24" i="159"/>
  <c r="G24" i="159"/>
  <c r="B24" i="159"/>
  <c r="AF23" i="159"/>
  <c r="AE23" i="159"/>
  <c r="Z23" i="159"/>
  <c r="Y23" i="159"/>
  <c r="T23" i="159"/>
  <c r="S23" i="159"/>
  <c r="N23" i="159"/>
  <c r="M23" i="159"/>
  <c r="H23" i="159"/>
  <c r="G23" i="159"/>
  <c r="B23" i="159"/>
  <c r="AF22" i="159"/>
  <c r="AE22" i="159"/>
  <c r="Z22" i="159"/>
  <c r="Y22" i="159"/>
  <c r="T22" i="159"/>
  <c r="S22" i="159"/>
  <c r="N22" i="159"/>
  <c r="M22" i="159"/>
  <c r="H22" i="159"/>
  <c r="G22" i="159"/>
  <c r="B22" i="159"/>
  <c r="AF21" i="159"/>
  <c r="AD21" i="159"/>
  <c r="AB21" i="159" s="1"/>
  <c r="Z21" i="159"/>
  <c r="X21" i="159"/>
  <c r="V21" i="159" s="1"/>
  <c r="T21" i="159"/>
  <c r="R21" i="159"/>
  <c r="P21" i="159" s="1"/>
  <c r="N21" i="159"/>
  <c r="L21" i="159"/>
  <c r="J21" i="159" s="1"/>
  <c r="B21" i="159"/>
  <c r="B9" i="159"/>
  <c r="G197" i="159" s="1"/>
  <c r="B197" i="158"/>
  <c r="AD187" i="158"/>
  <c r="BV26" i="4" s="1"/>
  <c r="X187" i="158"/>
  <c r="BU26" i="4" s="1"/>
  <c r="R187" i="158"/>
  <c r="BT26" i="4" s="1"/>
  <c r="L187" i="158"/>
  <c r="BS26" i="4" s="1"/>
  <c r="AF184" i="158"/>
  <c r="AE184" i="158"/>
  <c r="Z184" i="158"/>
  <c r="Y184" i="158"/>
  <c r="T184" i="158"/>
  <c r="S184" i="158"/>
  <c r="N184" i="158"/>
  <c r="M184" i="158"/>
  <c r="G184" i="158"/>
  <c r="H184" i="158" s="1"/>
  <c r="D184" i="158" s="1"/>
  <c r="B184" i="158"/>
  <c r="AF183" i="158"/>
  <c r="AE183" i="158"/>
  <c r="Z183" i="158"/>
  <c r="Y183" i="158"/>
  <c r="T183" i="158"/>
  <c r="S183" i="158"/>
  <c r="N183" i="158"/>
  <c r="M183" i="158"/>
  <c r="G183" i="158"/>
  <c r="H183" i="158" s="1"/>
  <c r="D183" i="158" s="1"/>
  <c r="B183" i="158"/>
  <c r="AF182" i="158"/>
  <c r="AE182" i="158"/>
  <c r="Z182" i="158"/>
  <c r="Y182" i="158"/>
  <c r="T182" i="158"/>
  <c r="S182" i="158"/>
  <c r="N182" i="158"/>
  <c r="M182" i="158"/>
  <c r="G182" i="158"/>
  <c r="H182" i="158" s="1"/>
  <c r="B182" i="158"/>
  <c r="AF181" i="158"/>
  <c r="AE181" i="158"/>
  <c r="Z181" i="158"/>
  <c r="Y181" i="158"/>
  <c r="T181" i="158"/>
  <c r="S181" i="158"/>
  <c r="N181" i="158"/>
  <c r="M181" i="158"/>
  <c r="G181" i="158"/>
  <c r="H181" i="158" s="1"/>
  <c r="B181" i="158"/>
  <c r="AF180" i="158"/>
  <c r="AE180" i="158"/>
  <c r="Z180" i="158"/>
  <c r="Y180" i="158"/>
  <c r="T180" i="158"/>
  <c r="S180" i="158"/>
  <c r="N180" i="158"/>
  <c r="M180" i="158"/>
  <c r="G180" i="158"/>
  <c r="H180" i="158" s="1"/>
  <c r="B180" i="158"/>
  <c r="AF179" i="158"/>
  <c r="AE179" i="158"/>
  <c r="Z179" i="158"/>
  <c r="Y179" i="158"/>
  <c r="T179" i="158"/>
  <c r="S179" i="158"/>
  <c r="N179" i="158"/>
  <c r="M179" i="158"/>
  <c r="G179" i="158"/>
  <c r="H179" i="158" s="1"/>
  <c r="B179" i="158"/>
  <c r="AF178" i="158"/>
  <c r="AE178" i="158"/>
  <c r="Z178" i="158"/>
  <c r="Y178" i="158"/>
  <c r="T178" i="158"/>
  <c r="S178" i="158"/>
  <c r="N178" i="158"/>
  <c r="M178" i="158"/>
  <c r="G178" i="158"/>
  <c r="H178" i="158" s="1"/>
  <c r="D178" i="158" s="1"/>
  <c r="B178" i="158"/>
  <c r="AF177" i="158"/>
  <c r="AE177" i="158"/>
  <c r="Z177" i="158"/>
  <c r="Y177" i="158"/>
  <c r="T177" i="158"/>
  <c r="S177" i="158"/>
  <c r="N177" i="158"/>
  <c r="M177" i="158"/>
  <c r="H177" i="158"/>
  <c r="G177" i="158"/>
  <c r="B177" i="158"/>
  <c r="AF176" i="158"/>
  <c r="AE176" i="158"/>
  <c r="Z176" i="158"/>
  <c r="Y176" i="158"/>
  <c r="T176" i="158"/>
  <c r="S176" i="158"/>
  <c r="N176" i="158"/>
  <c r="M176" i="158"/>
  <c r="G176" i="158"/>
  <c r="H176" i="158" s="1"/>
  <c r="D176" i="158" s="1"/>
  <c r="B176" i="158"/>
  <c r="AF175" i="158"/>
  <c r="AE175" i="158"/>
  <c r="Z175" i="158"/>
  <c r="Y175" i="158"/>
  <c r="T175" i="158"/>
  <c r="S175" i="158"/>
  <c r="N175" i="158"/>
  <c r="M175" i="158"/>
  <c r="H175" i="158"/>
  <c r="G175" i="158"/>
  <c r="B175" i="158"/>
  <c r="AF174" i="158"/>
  <c r="AE174" i="158"/>
  <c r="Z174" i="158"/>
  <c r="Y174" i="158"/>
  <c r="T174" i="158"/>
  <c r="S174" i="158"/>
  <c r="N174" i="158"/>
  <c r="M174" i="158"/>
  <c r="G174" i="158"/>
  <c r="H174" i="158" s="1"/>
  <c r="D174" i="158" s="1"/>
  <c r="B174" i="158"/>
  <c r="AF173" i="158"/>
  <c r="AE173" i="158"/>
  <c r="Z173" i="158"/>
  <c r="Y173" i="158"/>
  <c r="T173" i="158"/>
  <c r="S173" i="158"/>
  <c r="N173" i="158"/>
  <c r="M173" i="158"/>
  <c r="G173" i="158"/>
  <c r="B173" i="158"/>
  <c r="AF172" i="158"/>
  <c r="AE172" i="158"/>
  <c r="Z172" i="158"/>
  <c r="Y172" i="158"/>
  <c r="T172" i="158"/>
  <c r="S172" i="158"/>
  <c r="N172" i="158"/>
  <c r="M172" i="158"/>
  <c r="G172" i="158"/>
  <c r="H172" i="158" s="1"/>
  <c r="D172" i="158" s="1"/>
  <c r="B172" i="158"/>
  <c r="AF171" i="158"/>
  <c r="AE171" i="158"/>
  <c r="Z171" i="158"/>
  <c r="Y171" i="158"/>
  <c r="T171" i="158"/>
  <c r="S171" i="158"/>
  <c r="N171" i="158"/>
  <c r="M171" i="158"/>
  <c r="G171" i="158"/>
  <c r="H171" i="158" s="1"/>
  <c r="B171" i="158"/>
  <c r="AF170" i="158"/>
  <c r="AE170" i="158"/>
  <c r="Z170" i="158"/>
  <c r="Y170" i="158"/>
  <c r="T170" i="158"/>
  <c r="S170" i="158"/>
  <c r="N170" i="158"/>
  <c r="M170" i="158"/>
  <c r="G170" i="158"/>
  <c r="H170" i="158" s="1"/>
  <c r="D170" i="158" s="1"/>
  <c r="B170" i="158"/>
  <c r="AF169" i="158"/>
  <c r="AD169" i="158"/>
  <c r="AB169" i="158" s="1"/>
  <c r="Z169" i="158"/>
  <c r="X169" i="158"/>
  <c r="V169" i="158" s="1"/>
  <c r="T169" i="158"/>
  <c r="R169" i="158"/>
  <c r="P169" i="158" s="1"/>
  <c r="N169" i="158"/>
  <c r="L169" i="158"/>
  <c r="J169" i="158" s="1"/>
  <c r="B169" i="158"/>
  <c r="AB168" i="158"/>
  <c r="V168" i="158"/>
  <c r="P168" i="158"/>
  <c r="J168" i="158"/>
  <c r="D168" i="158"/>
  <c r="AF167" i="158"/>
  <c r="AE167" i="158"/>
  <c r="Z167" i="158"/>
  <c r="Y167" i="158"/>
  <c r="T167" i="158"/>
  <c r="S167" i="158"/>
  <c r="N167" i="158"/>
  <c r="M167" i="158"/>
  <c r="G167" i="158"/>
  <c r="H167" i="158" s="1"/>
  <c r="B167" i="158"/>
  <c r="AF166" i="158"/>
  <c r="AE166" i="158"/>
  <c r="Z166" i="158"/>
  <c r="Y166" i="158"/>
  <c r="T166" i="158"/>
  <c r="S166" i="158"/>
  <c r="N166" i="158"/>
  <c r="M166" i="158"/>
  <c r="G166" i="158"/>
  <c r="H166" i="158" s="1"/>
  <c r="B166" i="158"/>
  <c r="AF165" i="158"/>
  <c r="AE165" i="158"/>
  <c r="Z165" i="158"/>
  <c r="Y165" i="158"/>
  <c r="T165" i="158"/>
  <c r="S165" i="158"/>
  <c r="N165" i="158"/>
  <c r="M165" i="158"/>
  <c r="G165" i="158"/>
  <c r="H165" i="158" s="1"/>
  <c r="B165" i="158"/>
  <c r="AF164" i="158"/>
  <c r="AE164" i="158"/>
  <c r="Z164" i="158"/>
  <c r="Y164" i="158"/>
  <c r="T164" i="158"/>
  <c r="S164" i="158"/>
  <c r="N164" i="158"/>
  <c r="M164" i="158"/>
  <c r="G164" i="158"/>
  <c r="H164" i="158" s="1"/>
  <c r="D164" i="158" s="1"/>
  <c r="B164" i="158"/>
  <c r="AF163" i="158"/>
  <c r="AE163" i="158"/>
  <c r="Z163" i="158"/>
  <c r="Y163" i="158"/>
  <c r="T163" i="158"/>
  <c r="S163" i="158"/>
  <c r="N163" i="158"/>
  <c r="M163" i="158"/>
  <c r="H163" i="158"/>
  <c r="G163" i="158"/>
  <c r="B163" i="158"/>
  <c r="AF162" i="158"/>
  <c r="AE162" i="158"/>
  <c r="Z162" i="158"/>
  <c r="Y162" i="158"/>
  <c r="T162" i="158"/>
  <c r="S162" i="158"/>
  <c r="N162" i="158"/>
  <c r="M162" i="158"/>
  <c r="G162" i="158"/>
  <c r="H162" i="158" s="1"/>
  <c r="D162" i="158" s="1"/>
  <c r="B162" i="158"/>
  <c r="AF161" i="158"/>
  <c r="AE161" i="158"/>
  <c r="Z161" i="158"/>
  <c r="Y161" i="158"/>
  <c r="T161" i="158"/>
  <c r="S161" i="158"/>
  <c r="N161" i="158"/>
  <c r="M161" i="158"/>
  <c r="G161" i="158"/>
  <c r="H161" i="158" s="1"/>
  <c r="B161" i="158"/>
  <c r="AF160" i="158"/>
  <c r="AE160" i="158"/>
  <c r="Z160" i="158"/>
  <c r="Y160" i="158"/>
  <c r="T160" i="158"/>
  <c r="S160" i="158"/>
  <c r="N160" i="158"/>
  <c r="M160" i="158"/>
  <c r="G160" i="158"/>
  <c r="H160" i="158" s="1"/>
  <c r="B160" i="158"/>
  <c r="AF159" i="158"/>
  <c r="AE159" i="158"/>
  <c r="Z159" i="158"/>
  <c r="Y159" i="158"/>
  <c r="T159" i="158"/>
  <c r="S159" i="158"/>
  <c r="N159" i="158"/>
  <c r="M159" i="158"/>
  <c r="G159" i="158"/>
  <c r="H159" i="158" s="1"/>
  <c r="B159" i="158"/>
  <c r="AF158" i="158"/>
  <c r="AE158" i="158"/>
  <c r="Z158" i="158"/>
  <c r="Y158" i="158"/>
  <c r="T158" i="158"/>
  <c r="S158" i="158"/>
  <c r="N158" i="158"/>
  <c r="M158" i="158"/>
  <c r="G158" i="158"/>
  <c r="H158" i="158" s="1"/>
  <c r="D158" i="158" s="1"/>
  <c r="B158" i="158"/>
  <c r="AF157" i="158"/>
  <c r="AE157" i="158"/>
  <c r="Z157" i="158"/>
  <c r="Y157" i="158"/>
  <c r="T157" i="158"/>
  <c r="S157" i="158"/>
  <c r="N157" i="158"/>
  <c r="M157" i="158"/>
  <c r="G157" i="158"/>
  <c r="H157" i="158" s="1"/>
  <c r="B157" i="158"/>
  <c r="AF156" i="158"/>
  <c r="AE156" i="158"/>
  <c r="Z156" i="158"/>
  <c r="Y156" i="158"/>
  <c r="T156" i="158"/>
  <c r="S156" i="158"/>
  <c r="N156" i="158"/>
  <c r="M156" i="158"/>
  <c r="G156" i="158"/>
  <c r="H156" i="158" s="1"/>
  <c r="B156" i="158"/>
  <c r="AF155" i="158"/>
  <c r="AE155" i="158"/>
  <c r="Z155" i="158"/>
  <c r="Y155" i="158"/>
  <c r="T155" i="158"/>
  <c r="S155" i="158"/>
  <c r="N155" i="158"/>
  <c r="M155" i="158"/>
  <c r="H155" i="158"/>
  <c r="G155" i="158"/>
  <c r="B155" i="158"/>
  <c r="AF154" i="158"/>
  <c r="AE154" i="158"/>
  <c r="Z154" i="158"/>
  <c r="Y154" i="158"/>
  <c r="T154" i="158"/>
  <c r="S154" i="158"/>
  <c r="N154" i="158"/>
  <c r="M154" i="158"/>
  <c r="G154" i="158"/>
  <c r="H154" i="158" s="1"/>
  <c r="D154" i="158" s="1"/>
  <c r="B154" i="158"/>
  <c r="AF153" i="158"/>
  <c r="AE153" i="158"/>
  <c r="Z153" i="158"/>
  <c r="Y153" i="158"/>
  <c r="T153" i="158"/>
  <c r="S153" i="158"/>
  <c r="N153" i="158"/>
  <c r="M153" i="158"/>
  <c r="H153" i="158"/>
  <c r="G153" i="158"/>
  <c r="B153" i="158"/>
  <c r="AF152" i="158"/>
  <c r="AD152" i="158"/>
  <c r="AB152" i="158" s="1"/>
  <c r="Z152" i="158"/>
  <c r="X152" i="158"/>
  <c r="V152" i="158" s="1"/>
  <c r="T152" i="158"/>
  <c r="R152" i="158"/>
  <c r="P152" i="158" s="1"/>
  <c r="N152" i="158"/>
  <c r="L152" i="158"/>
  <c r="J152" i="158" s="1"/>
  <c r="B152" i="158"/>
  <c r="AB151" i="158"/>
  <c r="V151" i="158"/>
  <c r="P151" i="158"/>
  <c r="J151" i="158"/>
  <c r="D151" i="158"/>
  <c r="AF150" i="158"/>
  <c r="AE150" i="158"/>
  <c r="Z150" i="158"/>
  <c r="Y150" i="158"/>
  <c r="T150" i="158"/>
  <c r="S150" i="158"/>
  <c r="N150" i="158"/>
  <c r="M150" i="158"/>
  <c r="G150" i="158"/>
  <c r="H150" i="158" s="1"/>
  <c r="B150" i="158"/>
  <c r="AF149" i="158"/>
  <c r="AE149" i="158"/>
  <c r="Z149" i="158"/>
  <c r="Y149" i="158"/>
  <c r="T149" i="158"/>
  <c r="S149" i="158"/>
  <c r="N149" i="158"/>
  <c r="M149" i="158"/>
  <c r="G149" i="158"/>
  <c r="H149" i="158" s="1"/>
  <c r="D149" i="158" s="1"/>
  <c r="B149" i="158"/>
  <c r="AF148" i="158"/>
  <c r="AE148" i="158"/>
  <c r="Z148" i="158"/>
  <c r="Y148" i="158"/>
  <c r="T148" i="158"/>
  <c r="S148" i="158"/>
  <c r="N148" i="158"/>
  <c r="M148" i="158"/>
  <c r="H148" i="158"/>
  <c r="G148" i="158"/>
  <c r="B148" i="158"/>
  <c r="AF147" i="158"/>
  <c r="AE147" i="158"/>
  <c r="Z147" i="158"/>
  <c r="Y147" i="158"/>
  <c r="T147" i="158"/>
  <c r="S147" i="158"/>
  <c r="N147" i="158"/>
  <c r="M147" i="158"/>
  <c r="G147" i="158"/>
  <c r="H147" i="158" s="1"/>
  <c r="D147" i="158" s="1"/>
  <c r="B147" i="158"/>
  <c r="AF146" i="158"/>
  <c r="AE146" i="158"/>
  <c r="Z146" i="158"/>
  <c r="Y146" i="158"/>
  <c r="T146" i="158"/>
  <c r="S146" i="158"/>
  <c r="N146" i="158"/>
  <c r="M146" i="158"/>
  <c r="H146" i="158"/>
  <c r="G146" i="158"/>
  <c r="B146" i="158"/>
  <c r="AF145" i="158"/>
  <c r="AE145" i="158"/>
  <c r="Z145" i="158"/>
  <c r="Y145" i="158"/>
  <c r="T145" i="158"/>
  <c r="S145" i="158"/>
  <c r="N145" i="158"/>
  <c r="M145" i="158"/>
  <c r="G145" i="158"/>
  <c r="H145" i="158" s="1"/>
  <c r="D145" i="158" s="1"/>
  <c r="B145" i="158"/>
  <c r="AF144" i="158"/>
  <c r="AE144" i="158"/>
  <c r="Z144" i="158"/>
  <c r="Y144" i="158"/>
  <c r="T144" i="158"/>
  <c r="S144" i="158"/>
  <c r="N144" i="158"/>
  <c r="M144" i="158"/>
  <c r="H144" i="158"/>
  <c r="G144" i="158"/>
  <c r="B144" i="158"/>
  <c r="AF143" i="158"/>
  <c r="AE143" i="158"/>
  <c r="Z143" i="158"/>
  <c r="Y143" i="158"/>
  <c r="T143" i="158"/>
  <c r="S143" i="158"/>
  <c r="N143" i="158"/>
  <c r="M143" i="158"/>
  <c r="G143" i="158"/>
  <c r="H143" i="158" s="1"/>
  <c r="D143" i="158" s="1"/>
  <c r="B143" i="158"/>
  <c r="AF142" i="158"/>
  <c r="AE142" i="158"/>
  <c r="Z142" i="158"/>
  <c r="Y142" i="158"/>
  <c r="T142" i="158"/>
  <c r="S142" i="158"/>
  <c r="N142" i="158"/>
  <c r="M142" i="158"/>
  <c r="H142" i="158"/>
  <c r="G142" i="158"/>
  <c r="B142" i="158"/>
  <c r="AF141" i="158"/>
  <c r="AE141" i="158"/>
  <c r="Z141" i="158"/>
  <c r="Y141" i="158"/>
  <c r="T141" i="158"/>
  <c r="S141" i="158"/>
  <c r="N141" i="158"/>
  <c r="M141" i="158"/>
  <c r="G141" i="158"/>
  <c r="H141" i="158" s="1"/>
  <c r="D141" i="158" s="1"/>
  <c r="B141" i="158"/>
  <c r="AF140" i="158"/>
  <c r="AE140" i="158"/>
  <c r="Z140" i="158"/>
  <c r="Y140" i="158"/>
  <c r="T140" i="158"/>
  <c r="S140" i="158"/>
  <c r="N140" i="158"/>
  <c r="M140" i="158"/>
  <c r="H140" i="158"/>
  <c r="G140" i="158"/>
  <c r="B140" i="158"/>
  <c r="AF139" i="158"/>
  <c r="AE139" i="158"/>
  <c r="Z139" i="158"/>
  <c r="Y139" i="158"/>
  <c r="T139" i="158"/>
  <c r="S139" i="158"/>
  <c r="N139" i="158"/>
  <c r="M139" i="158"/>
  <c r="G139" i="158"/>
  <c r="H139" i="158" s="1"/>
  <c r="D139" i="158" s="1"/>
  <c r="B139" i="158"/>
  <c r="AF138" i="158"/>
  <c r="AE138" i="158"/>
  <c r="Z138" i="158"/>
  <c r="Y138" i="158"/>
  <c r="T138" i="158"/>
  <c r="S138" i="158"/>
  <c r="N138" i="158"/>
  <c r="M138" i="158"/>
  <c r="H138" i="158"/>
  <c r="G138" i="158"/>
  <c r="B138" i="158"/>
  <c r="AF137" i="158"/>
  <c r="AE137" i="158"/>
  <c r="Z137" i="158"/>
  <c r="Y137" i="158"/>
  <c r="T137" i="158"/>
  <c r="S137" i="158"/>
  <c r="N137" i="158"/>
  <c r="M137" i="158"/>
  <c r="G137" i="158"/>
  <c r="H137" i="158" s="1"/>
  <c r="D137" i="158" s="1"/>
  <c r="B137" i="158"/>
  <c r="AF136" i="158"/>
  <c r="AE136" i="158"/>
  <c r="Z136" i="158"/>
  <c r="Y136" i="158"/>
  <c r="T136" i="158"/>
  <c r="S136" i="158"/>
  <c r="N136" i="158"/>
  <c r="M136" i="158"/>
  <c r="H136" i="158"/>
  <c r="G136" i="158"/>
  <c r="B136" i="158"/>
  <c r="AF135" i="158"/>
  <c r="AD135" i="158"/>
  <c r="AB135" i="158" s="1"/>
  <c r="Z135" i="158"/>
  <c r="X135" i="158"/>
  <c r="V135" i="158" s="1"/>
  <c r="T135" i="158"/>
  <c r="R135" i="158"/>
  <c r="P135" i="158" s="1"/>
  <c r="N135" i="158"/>
  <c r="L135" i="158"/>
  <c r="J135" i="158" s="1"/>
  <c r="B135" i="158"/>
  <c r="AB134" i="158"/>
  <c r="V134" i="158"/>
  <c r="P134" i="158"/>
  <c r="J134" i="158"/>
  <c r="D134" i="158"/>
  <c r="AF133" i="158"/>
  <c r="AE133" i="158"/>
  <c r="Z133" i="158"/>
  <c r="Y133" i="158"/>
  <c r="T133" i="158"/>
  <c r="S133" i="158"/>
  <c r="N133" i="158"/>
  <c r="M133" i="158"/>
  <c r="G133" i="158"/>
  <c r="H133" i="158" s="1"/>
  <c r="D133" i="158" s="1"/>
  <c r="B133" i="158"/>
  <c r="AF132" i="158"/>
  <c r="AE132" i="158"/>
  <c r="Z132" i="158"/>
  <c r="Y132" i="158"/>
  <c r="T132" i="158"/>
  <c r="S132" i="158"/>
  <c r="N132" i="158"/>
  <c r="M132" i="158"/>
  <c r="H132" i="158"/>
  <c r="G132" i="158"/>
  <c r="B132" i="158"/>
  <c r="AF131" i="158"/>
  <c r="AE131" i="158"/>
  <c r="Z131" i="158"/>
  <c r="Y131" i="158"/>
  <c r="T131" i="158"/>
  <c r="S131" i="158"/>
  <c r="N131" i="158"/>
  <c r="M131" i="158"/>
  <c r="H131" i="158"/>
  <c r="G131" i="158"/>
  <c r="B131" i="158"/>
  <c r="AF130" i="158"/>
  <c r="AE130" i="158"/>
  <c r="Z130" i="158"/>
  <c r="Y130" i="158"/>
  <c r="T130" i="158"/>
  <c r="S130" i="158"/>
  <c r="N130" i="158"/>
  <c r="M130" i="158"/>
  <c r="H130" i="158"/>
  <c r="G130" i="158"/>
  <c r="B130" i="158"/>
  <c r="AF129" i="158"/>
  <c r="AE129" i="158"/>
  <c r="Z129" i="158"/>
  <c r="Y129" i="158"/>
  <c r="T129" i="158"/>
  <c r="S129" i="158"/>
  <c r="N129" i="158"/>
  <c r="M129" i="158"/>
  <c r="G129" i="158"/>
  <c r="H129" i="158" s="1"/>
  <c r="D129" i="158" s="1"/>
  <c r="B129" i="158"/>
  <c r="AF128" i="158"/>
  <c r="AE128" i="158"/>
  <c r="Z128" i="158"/>
  <c r="Y128" i="158"/>
  <c r="T128" i="158"/>
  <c r="S128" i="158"/>
  <c r="N128" i="158"/>
  <c r="M128" i="158"/>
  <c r="H128" i="158"/>
  <c r="G128" i="158"/>
  <c r="B128" i="158"/>
  <c r="AF127" i="158"/>
  <c r="AE127" i="158"/>
  <c r="Z127" i="158"/>
  <c r="Y127" i="158"/>
  <c r="T127" i="158"/>
  <c r="S127" i="158"/>
  <c r="N127" i="158"/>
  <c r="M127" i="158"/>
  <c r="G127" i="158"/>
  <c r="H127" i="158" s="1"/>
  <c r="D127" i="158" s="1"/>
  <c r="B127" i="158"/>
  <c r="AF126" i="158"/>
  <c r="AE126" i="158"/>
  <c r="Z126" i="158"/>
  <c r="Y126" i="158"/>
  <c r="T126" i="158"/>
  <c r="S126" i="158"/>
  <c r="N126" i="158"/>
  <c r="M126" i="158"/>
  <c r="H126" i="158"/>
  <c r="G126" i="158"/>
  <c r="B126" i="158"/>
  <c r="AF125" i="158"/>
  <c r="AE125" i="158"/>
  <c r="Z125" i="158"/>
  <c r="Y125" i="158"/>
  <c r="T125" i="158"/>
  <c r="S125" i="158"/>
  <c r="N125" i="158"/>
  <c r="M125" i="158"/>
  <c r="G125" i="158"/>
  <c r="H125" i="158" s="1"/>
  <c r="D125" i="158" s="1"/>
  <c r="B125" i="158"/>
  <c r="AF124" i="158"/>
  <c r="AE124" i="158"/>
  <c r="Z124" i="158"/>
  <c r="Y124" i="158"/>
  <c r="T124" i="158"/>
  <c r="S124" i="158"/>
  <c r="N124" i="158"/>
  <c r="M124" i="158"/>
  <c r="H124" i="158"/>
  <c r="G124" i="158"/>
  <c r="B124" i="158"/>
  <c r="AF123" i="158"/>
  <c r="AE123" i="158"/>
  <c r="Z123" i="158"/>
  <c r="Y123" i="158"/>
  <c r="T123" i="158"/>
  <c r="S123" i="158"/>
  <c r="N123" i="158"/>
  <c r="M123" i="158"/>
  <c r="G123" i="158"/>
  <c r="H123" i="158" s="1"/>
  <c r="D123" i="158" s="1"/>
  <c r="B123" i="158"/>
  <c r="AF122" i="158"/>
  <c r="AE122" i="158"/>
  <c r="Z122" i="158"/>
  <c r="Y122" i="158"/>
  <c r="T122" i="158"/>
  <c r="S122" i="158"/>
  <c r="N122" i="158"/>
  <c r="M122" i="158"/>
  <c r="H122" i="158"/>
  <c r="G122" i="158"/>
  <c r="B122" i="158"/>
  <c r="AF121" i="158"/>
  <c r="AE121" i="158"/>
  <c r="Z121" i="158"/>
  <c r="Y121" i="158"/>
  <c r="T121" i="158"/>
  <c r="S121" i="158"/>
  <c r="N121" i="158"/>
  <c r="M121" i="158"/>
  <c r="G121" i="158"/>
  <c r="H121" i="158" s="1"/>
  <c r="D121" i="158" s="1"/>
  <c r="B121" i="158"/>
  <c r="AF120" i="158"/>
  <c r="AE120" i="158"/>
  <c r="Z120" i="158"/>
  <c r="Y120" i="158"/>
  <c r="T120" i="158"/>
  <c r="S120" i="158"/>
  <c r="N120" i="158"/>
  <c r="M120" i="158"/>
  <c r="H120" i="158"/>
  <c r="G120" i="158"/>
  <c r="B120" i="158"/>
  <c r="AF119" i="158"/>
  <c r="AD119" i="158"/>
  <c r="AB119" i="158" s="1"/>
  <c r="Z119" i="158"/>
  <c r="X119" i="158"/>
  <c r="V119" i="158" s="1"/>
  <c r="T119" i="158"/>
  <c r="R119" i="158"/>
  <c r="P119" i="158" s="1"/>
  <c r="N119" i="158"/>
  <c r="L119" i="158"/>
  <c r="J119" i="158" s="1"/>
  <c r="B119" i="158"/>
  <c r="AB118" i="158"/>
  <c r="V118" i="158"/>
  <c r="P118" i="158"/>
  <c r="J118" i="158"/>
  <c r="D118" i="158"/>
  <c r="AI118" i="158" s="1"/>
  <c r="AF117" i="158"/>
  <c r="AE117" i="158"/>
  <c r="Z117" i="158"/>
  <c r="Y117" i="158"/>
  <c r="T117" i="158"/>
  <c r="S117" i="158"/>
  <c r="N117" i="158"/>
  <c r="M117" i="158"/>
  <c r="G117" i="158"/>
  <c r="H117" i="158" s="1"/>
  <c r="B117" i="158"/>
  <c r="AF116" i="158"/>
  <c r="AE116" i="158"/>
  <c r="Z116" i="158"/>
  <c r="Y116" i="158"/>
  <c r="T116" i="158"/>
  <c r="S116" i="158"/>
  <c r="N116" i="158"/>
  <c r="M116" i="158"/>
  <c r="G116" i="158"/>
  <c r="H116" i="158" s="1"/>
  <c r="B116" i="158"/>
  <c r="AF115" i="158"/>
  <c r="AE115" i="158"/>
  <c r="Z115" i="158"/>
  <c r="Y115" i="158"/>
  <c r="T115" i="158"/>
  <c r="S115" i="158"/>
  <c r="N115" i="158"/>
  <c r="M115" i="158"/>
  <c r="G115" i="158"/>
  <c r="H115" i="158" s="1"/>
  <c r="B115" i="158"/>
  <c r="AF114" i="158"/>
  <c r="AE114" i="158"/>
  <c r="Z114" i="158"/>
  <c r="Y114" i="158"/>
  <c r="T114" i="158"/>
  <c r="S114" i="158"/>
  <c r="N114" i="158"/>
  <c r="M114" i="158"/>
  <c r="G114" i="158"/>
  <c r="H114" i="158" s="1"/>
  <c r="B114" i="158"/>
  <c r="AF113" i="158"/>
  <c r="AE113" i="158"/>
  <c r="Z113" i="158"/>
  <c r="Y113" i="158"/>
  <c r="T113" i="158"/>
  <c r="S113" i="158"/>
  <c r="N113" i="158"/>
  <c r="M113" i="158"/>
  <c r="G113" i="158"/>
  <c r="H113" i="158" s="1"/>
  <c r="B113" i="158"/>
  <c r="AF112" i="158"/>
  <c r="AE112" i="158"/>
  <c r="Z112" i="158"/>
  <c r="Y112" i="158"/>
  <c r="T112" i="158"/>
  <c r="S112" i="158"/>
  <c r="N112" i="158"/>
  <c r="M112" i="158"/>
  <c r="G112" i="158"/>
  <c r="H112" i="158" s="1"/>
  <c r="B112" i="158"/>
  <c r="AF111" i="158"/>
  <c r="AE111" i="158"/>
  <c r="Z111" i="158"/>
  <c r="Y111" i="158"/>
  <c r="T111" i="158"/>
  <c r="S111" i="158"/>
  <c r="N111" i="158"/>
  <c r="M111" i="158"/>
  <c r="G111" i="158"/>
  <c r="H111" i="158" s="1"/>
  <c r="B111" i="158"/>
  <c r="AF110" i="158"/>
  <c r="AE110" i="158"/>
  <c r="Z110" i="158"/>
  <c r="Y110" i="158"/>
  <c r="T110" i="158"/>
  <c r="S110" i="158"/>
  <c r="N110" i="158"/>
  <c r="M110" i="158"/>
  <c r="G110" i="158"/>
  <c r="H110" i="158" s="1"/>
  <c r="B110" i="158"/>
  <c r="AF109" i="158"/>
  <c r="AE109" i="158"/>
  <c r="Z109" i="158"/>
  <c r="Y109" i="158"/>
  <c r="T109" i="158"/>
  <c r="S109" i="158"/>
  <c r="N109" i="158"/>
  <c r="M109" i="158"/>
  <c r="G109" i="158"/>
  <c r="H109" i="158" s="1"/>
  <c r="B109" i="158"/>
  <c r="AF108" i="158"/>
  <c r="AE108" i="158"/>
  <c r="Z108" i="158"/>
  <c r="Y108" i="158"/>
  <c r="T108" i="158"/>
  <c r="S108" i="158"/>
  <c r="N108" i="158"/>
  <c r="M108" i="158"/>
  <c r="G108" i="158"/>
  <c r="H108" i="158" s="1"/>
  <c r="B108" i="158"/>
  <c r="AF107" i="158"/>
  <c r="AE107" i="158"/>
  <c r="Z107" i="158"/>
  <c r="Y107" i="158"/>
  <c r="T107" i="158"/>
  <c r="S107" i="158"/>
  <c r="N107" i="158"/>
  <c r="M107" i="158"/>
  <c r="G107" i="158"/>
  <c r="H107" i="158" s="1"/>
  <c r="B107" i="158"/>
  <c r="AF106" i="158"/>
  <c r="AE106" i="158"/>
  <c r="Z106" i="158"/>
  <c r="Y106" i="158"/>
  <c r="T106" i="158"/>
  <c r="S106" i="158"/>
  <c r="N106" i="158"/>
  <c r="M106" i="158"/>
  <c r="G106" i="158"/>
  <c r="H106" i="158" s="1"/>
  <c r="B106" i="158"/>
  <c r="AF105" i="158"/>
  <c r="AE105" i="158"/>
  <c r="Z105" i="158"/>
  <c r="Y105" i="158"/>
  <c r="T105" i="158"/>
  <c r="S105" i="158"/>
  <c r="N105" i="158"/>
  <c r="M105" i="158"/>
  <c r="G105" i="158"/>
  <c r="B105" i="158"/>
  <c r="AF104" i="158"/>
  <c r="AD104" i="158"/>
  <c r="AB104" i="158" s="1"/>
  <c r="Z104" i="158"/>
  <c r="X104" i="158"/>
  <c r="V104" i="158" s="1"/>
  <c r="T104" i="158"/>
  <c r="R104" i="158"/>
  <c r="P104" i="158" s="1"/>
  <c r="N104" i="158"/>
  <c r="L104" i="158"/>
  <c r="J104" i="158" s="1"/>
  <c r="B104" i="158"/>
  <c r="AB103" i="158"/>
  <c r="V103" i="158"/>
  <c r="P103" i="158"/>
  <c r="J103" i="158"/>
  <c r="D103" i="158"/>
  <c r="AF102" i="158"/>
  <c r="AE102" i="158"/>
  <c r="Z102" i="158"/>
  <c r="Y102" i="158"/>
  <c r="T102" i="158"/>
  <c r="S102" i="158"/>
  <c r="N102" i="158"/>
  <c r="M102" i="158"/>
  <c r="H102" i="158"/>
  <c r="G102" i="158"/>
  <c r="B102" i="158"/>
  <c r="AF101" i="158"/>
  <c r="AE101" i="158"/>
  <c r="Z101" i="158"/>
  <c r="Y101" i="158"/>
  <c r="T101" i="158"/>
  <c r="S101" i="158"/>
  <c r="N101" i="158"/>
  <c r="M101" i="158"/>
  <c r="H101" i="158"/>
  <c r="G101" i="158"/>
  <c r="B101" i="158"/>
  <c r="AF100" i="158"/>
  <c r="AE100" i="158"/>
  <c r="Z100" i="158"/>
  <c r="Y100" i="158"/>
  <c r="T100" i="158"/>
  <c r="S100" i="158"/>
  <c r="N100" i="158"/>
  <c r="M100" i="158"/>
  <c r="H100" i="158"/>
  <c r="G100" i="158"/>
  <c r="B100" i="158"/>
  <c r="AF99" i="158"/>
  <c r="AE99" i="158"/>
  <c r="Z99" i="158"/>
  <c r="Y99" i="158"/>
  <c r="T99" i="158"/>
  <c r="S99" i="158"/>
  <c r="N99" i="158"/>
  <c r="M99" i="158"/>
  <c r="G99" i="158"/>
  <c r="H99" i="158" s="1"/>
  <c r="B99" i="158"/>
  <c r="AF98" i="158"/>
  <c r="AE98" i="158"/>
  <c r="Z98" i="158"/>
  <c r="Y98" i="158"/>
  <c r="T98" i="158"/>
  <c r="S98" i="158"/>
  <c r="N98" i="158"/>
  <c r="M98" i="158"/>
  <c r="H98" i="158"/>
  <c r="G98" i="158"/>
  <c r="B98" i="158"/>
  <c r="AF97" i="158"/>
  <c r="AE97" i="158"/>
  <c r="Z97" i="158"/>
  <c r="Y97" i="158"/>
  <c r="T97" i="158"/>
  <c r="S97" i="158"/>
  <c r="N97" i="158"/>
  <c r="M97" i="158"/>
  <c r="H97" i="158"/>
  <c r="G97" i="158"/>
  <c r="B97" i="158"/>
  <c r="AF96" i="158"/>
  <c r="AE96" i="158"/>
  <c r="Z96" i="158"/>
  <c r="Y96" i="158"/>
  <c r="T96" i="158"/>
  <c r="S96" i="158"/>
  <c r="N96" i="158"/>
  <c r="M96" i="158"/>
  <c r="H96" i="158"/>
  <c r="G96" i="158"/>
  <c r="B96" i="158"/>
  <c r="AF95" i="158"/>
  <c r="AE95" i="158"/>
  <c r="Z95" i="158"/>
  <c r="Y95" i="158"/>
  <c r="T95" i="158"/>
  <c r="S95" i="158"/>
  <c r="N95" i="158"/>
  <c r="M95" i="158"/>
  <c r="G95" i="158"/>
  <c r="H95" i="158" s="1"/>
  <c r="B95" i="158"/>
  <c r="AF94" i="158"/>
  <c r="AE94" i="158"/>
  <c r="Z94" i="158"/>
  <c r="Y94" i="158"/>
  <c r="T94" i="158"/>
  <c r="S94" i="158"/>
  <c r="N94" i="158"/>
  <c r="M94" i="158"/>
  <c r="G94" i="158"/>
  <c r="H94" i="158" s="1"/>
  <c r="B94" i="158"/>
  <c r="AF93" i="158"/>
  <c r="AE93" i="158"/>
  <c r="Z93" i="158"/>
  <c r="Y93" i="158"/>
  <c r="T93" i="158"/>
  <c r="S93" i="158"/>
  <c r="N93" i="158"/>
  <c r="M93" i="158"/>
  <c r="H93" i="158"/>
  <c r="G93" i="158"/>
  <c r="B93" i="158"/>
  <c r="AF92" i="158"/>
  <c r="AE92" i="158"/>
  <c r="Z92" i="158"/>
  <c r="Y92" i="158"/>
  <c r="T92" i="158"/>
  <c r="S92" i="158"/>
  <c r="N92" i="158"/>
  <c r="M92" i="158"/>
  <c r="G92" i="158"/>
  <c r="H92" i="158" s="1"/>
  <c r="D92" i="158" s="1"/>
  <c r="B92" i="158"/>
  <c r="AF91" i="158"/>
  <c r="AE91" i="158"/>
  <c r="Z91" i="158"/>
  <c r="Y91" i="158"/>
  <c r="T91" i="158"/>
  <c r="S91" i="158"/>
  <c r="N91" i="158"/>
  <c r="M91" i="158"/>
  <c r="G91" i="158"/>
  <c r="H91" i="158" s="1"/>
  <c r="B91" i="158"/>
  <c r="AF90" i="158"/>
  <c r="AE90" i="158"/>
  <c r="Z90" i="158"/>
  <c r="Y90" i="158"/>
  <c r="T90" i="158"/>
  <c r="S90" i="158"/>
  <c r="N90" i="158"/>
  <c r="M90" i="158"/>
  <c r="G90" i="158"/>
  <c r="H90" i="158" s="1"/>
  <c r="D90" i="158" s="1"/>
  <c r="B90" i="158"/>
  <c r="AF89" i="158"/>
  <c r="AE89" i="158"/>
  <c r="Z89" i="158"/>
  <c r="Y89" i="158"/>
  <c r="T89" i="158"/>
  <c r="S89" i="158"/>
  <c r="N89" i="158"/>
  <c r="M89" i="158"/>
  <c r="H89" i="158"/>
  <c r="G89" i="158"/>
  <c r="B89" i="158"/>
  <c r="AF88" i="158"/>
  <c r="AE88" i="158"/>
  <c r="Z88" i="158"/>
  <c r="Y88" i="158"/>
  <c r="T88" i="158"/>
  <c r="S88" i="158"/>
  <c r="N88" i="158"/>
  <c r="M88" i="158"/>
  <c r="G88" i="158"/>
  <c r="H88" i="158" s="1"/>
  <c r="D88" i="158" s="1"/>
  <c r="B88" i="158"/>
  <c r="AF87" i="158"/>
  <c r="AD87" i="158"/>
  <c r="AB87" i="158" s="1"/>
  <c r="Z87" i="158"/>
  <c r="X87" i="158"/>
  <c r="V87" i="158" s="1"/>
  <c r="T87" i="158"/>
  <c r="R87" i="158"/>
  <c r="P87" i="158" s="1"/>
  <c r="N87" i="158"/>
  <c r="L87" i="158"/>
  <c r="J87" i="158" s="1"/>
  <c r="B87" i="158"/>
  <c r="AB86" i="158"/>
  <c r="V86" i="158"/>
  <c r="P86" i="158"/>
  <c r="J86" i="158"/>
  <c r="D86" i="158"/>
  <c r="AF85" i="158"/>
  <c r="AE85" i="158"/>
  <c r="Z85" i="158"/>
  <c r="Y85" i="158"/>
  <c r="T85" i="158"/>
  <c r="S85" i="158"/>
  <c r="N85" i="158"/>
  <c r="M85" i="158"/>
  <c r="H85" i="158"/>
  <c r="G85" i="158"/>
  <c r="B85" i="158"/>
  <c r="AF84" i="158"/>
  <c r="AE84" i="158"/>
  <c r="Z84" i="158"/>
  <c r="Y84" i="158"/>
  <c r="T84" i="158"/>
  <c r="S84" i="158"/>
  <c r="N84" i="158"/>
  <c r="M84" i="158"/>
  <c r="H84" i="158"/>
  <c r="G84" i="158"/>
  <c r="B84" i="158"/>
  <c r="AF83" i="158"/>
  <c r="AE83" i="158"/>
  <c r="Z83" i="158"/>
  <c r="Y83" i="158"/>
  <c r="T83" i="158"/>
  <c r="S83" i="158"/>
  <c r="N83" i="158"/>
  <c r="M83" i="158"/>
  <c r="H83" i="158"/>
  <c r="G83" i="158"/>
  <c r="B83" i="158"/>
  <c r="AF82" i="158"/>
  <c r="AE82" i="158"/>
  <c r="Z82" i="158"/>
  <c r="Y82" i="158"/>
  <c r="T82" i="158"/>
  <c r="S82" i="158"/>
  <c r="N82" i="158"/>
  <c r="M82" i="158"/>
  <c r="H82" i="158"/>
  <c r="G82" i="158"/>
  <c r="B82" i="158"/>
  <c r="AF81" i="158"/>
  <c r="AE81" i="158"/>
  <c r="Z81" i="158"/>
  <c r="Y81" i="158"/>
  <c r="T81" i="158"/>
  <c r="S81" i="158"/>
  <c r="N81" i="158"/>
  <c r="M81" i="158"/>
  <c r="G81" i="158"/>
  <c r="H81" i="158" s="1"/>
  <c r="B81" i="158"/>
  <c r="AF80" i="158"/>
  <c r="AE80" i="158"/>
  <c r="Z80" i="158"/>
  <c r="Y80" i="158"/>
  <c r="T80" i="158"/>
  <c r="S80" i="158"/>
  <c r="N80" i="158"/>
  <c r="M80" i="158"/>
  <c r="H80" i="158"/>
  <c r="G80" i="158"/>
  <c r="B80" i="158"/>
  <c r="AF79" i="158"/>
  <c r="AE79" i="158"/>
  <c r="Z79" i="158"/>
  <c r="Y79" i="158"/>
  <c r="T79" i="158"/>
  <c r="S79" i="158"/>
  <c r="N79" i="158"/>
  <c r="M79" i="158"/>
  <c r="H79" i="158"/>
  <c r="G79" i="158"/>
  <c r="B79" i="158"/>
  <c r="AF78" i="158"/>
  <c r="AE78" i="158"/>
  <c r="Z78" i="158"/>
  <c r="Y78" i="158"/>
  <c r="T78" i="158"/>
  <c r="S78" i="158"/>
  <c r="N78" i="158"/>
  <c r="M78" i="158"/>
  <c r="H78" i="158"/>
  <c r="G78" i="158"/>
  <c r="B78" i="158"/>
  <c r="AF77" i="158"/>
  <c r="AE77" i="158"/>
  <c r="Z77" i="158"/>
  <c r="Y77" i="158"/>
  <c r="T77" i="158"/>
  <c r="S77" i="158"/>
  <c r="N77" i="158"/>
  <c r="M77" i="158"/>
  <c r="G77" i="158"/>
  <c r="H77" i="158" s="1"/>
  <c r="B77" i="158"/>
  <c r="AF76" i="158"/>
  <c r="AE76" i="158"/>
  <c r="Z76" i="158"/>
  <c r="Y76" i="158"/>
  <c r="T76" i="158"/>
  <c r="S76" i="158"/>
  <c r="N76" i="158"/>
  <c r="M76" i="158"/>
  <c r="G76" i="158"/>
  <c r="H76" i="158" s="1"/>
  <c r="B76" i="158"/>
  <c r="AF75" i="158"/>
  <c r="AE75" i="158"/>
  <c r="Z75" i="158"/>
  <c r="Y75" i="158"/>
  <c r="T75" i="158"/>
  <c r="S75" i="158"/>
  <c r="N75" i="158"/>
  <c r="M75" i="158"/>
  <c r="G75" i="158"/>
  <c r="H75" i="158" s="1"/>
  <c r="B75" i="158"/>
  <c r="AF74" i="158"/>
  <c r="AE74" i="158"/>
  <c r="Z74" i="158"/>
  <c r="Y74" i="158"/>
  <c r="T74" i="158"/>
  <c r="S74" i="158"/>
  <c r="N74" i="158"/>
  <c r="M74" i="158"/>
  <c r="G74" i="158"/>
  <c r="H74" i="158" s="1"/>
  <c r="B74" i="158"/>
  <c r="AF73" i="158"/>
  <c r="AE73" i="158"/>
  <c r="Z73" i="158"/>
  <c r="Y73" i="158"/>
  <c r="T73" i="158"/>
  <c r="S73" i="158"/>
  <c r="N73" i="158"/>
  <c r="M73" i="158"/>
  <c r="G73" i="158"/>
  <c r="B73" i="158"/>
  <c r="AF72" i="158"/>
  <c r="AE72" i="158"/>
  <c r="Z72" i="158"/>
  <c r="Y72" i="158"/>
  <c r="T72" i="158"/>
  <c r="S72" i="158"/>
  <c r="N72" i="158"/>
  <c r="M72" i="158"/>
  <c r="G72" i="158"/>
  <c r="H72" i="158" s="1"/>
  <c r="B72" i="158"/>
  <c r="AF71" i="158"/>
  <c r="AD71" i="158"/>
  <c r="AB71" i="158" s="1"/>
  <c r="Z71" i="158"/>
  <c r="X71" i="158"/>
  <c r="V71" i="158" s="1"/>
  <c r="T71" i="158"/>
  <c r="R71" i="158"/>
  <c r="P71" i="158" s="1"/>
  <c r="N71" i="158"/>
  <c r="L71" i="158"/>
  <c r="J71" i="158" s="1"/>
  <c r="B71" i="158"/>
  <c r="AB70" i="158"/>
  <c r="V70" i="158"/>
  <c r="P70" i="158"/>
  <c r="J70" i="158"/>
  <c r="D70" i="158"/>
  <c r="AF69" i="158"/>
  <c r="AE69" i="158"/>
  <c r="Z69" i="158"/>
  <c r="Y69" i="158"/>
  <c r="T69" i="158"/>
  <c r="S69" i="158"/>
  <c r="N69" i="158"/>
  <c r="M69" i="158"/>
  <c r="H69" i="158"/>
  <c r="G69" i="158"/>
  <c r="B69" i="158"/>
  <c r="AF68" i="158"/>
  <c r="AE68" i="158"/>
  <c r="Z68" i="158"/>
  <c r="Y68" i="158"/>
  <c r="T68" i="158"/>
  <c r="S68" i="158"/>
  <c r="N68" i="158"/>
  <c r="M68" i="158"/>
  <c r="H68" i="158"/>
  <c r="G68" i="158"/>
  <c r="B68" i="158"/>
  <c r="AF67" i="158"/>
  <c r="AE67" i="158"/>
  <c r="Z67" i="158"/>
  <c r="Y67" i="158"/>
  <c r="T67" i="158"/>
  <c r="S67" i="158"/>
  <c r="N67" i="158"/>
  <c r="M67" i="158"/>
  <c r="H67" i="158"/>
  <c r="G67" i="158"/>
  <c r="B67" i="158"/>
  <c r="AF66" i="158"/>
  <c r="AE66" i="158"/>
  <c r="Z66" i="158"/>
  <c r="Y66" i="158"/>
  <c r="T66" i="158"/>
  <c r="S66" i="158"/>
  <c r="N66" i="158"/>
  <c r="M66" i="158"/>
  <c r="H66" i="158"/>
  <c r="G66" i="158"/>
  <c r="B66" i="158"/>
  <c r="AF65" i="158"/>
  <c r="AE65" i="158"/>
  <c r="Z65" i="158"/>
  <c r="Y65" i="158"/>
  <c r="T65" i="158"/>
  <c r="S65" i="158"/>
  <c r="N65" i="158"/>
  <c r="M65" i="158"/>
  <c r="H65" i="158"/>
  <c r="G65" i="158"/>
  <c r="B65" i="158"/>
  <c r="AF64" i="158"/>
  <c r="AE64" i="158"/>
  <c r="Z64" i="158"/>
  <c r="Y64" i="158"/>
  <c r="T64" i="158"/>
  <c r="S64" i="158"/>
  <c r="N64" i="158"/>
  <c r="M64" i="158"/>
  <c r="H64" i="158"/>
  <c r="G64" i="158"/>
  <c r="B64" i="158"/>
  <c r="AF63" i="158"/>
  <c r="AE63" i="158"/>
  <c r="Z63" i="158"/>
  <c r="Y63" i="158"/>
  <c r="T63" i="158"/>
  <c r="S63" i="158"/>
  <c r="N63" i="158"/>
  <c r="M63" i="158"/>
  <c r="H63" i="158"/>
  <c r="G63" i="158"/>
  <c r="B63" i="158"/>
  <c r="AF62" i="158"/>
  <c r="AE62" i="158"/>
  <c r="Z62" i="158"/>
  <c r="Y62" i="158"/>
  <c r="T62" i="158"/>
  <c r="S62" i="158"/>
  <c r="N62" i="158"/>
  <c r="M62" i="158"/>
  <c r="H62" i="158"/>
  <c r="G62" i="158"/>
  <c r="B62" i="158"/>
  <c r="AF61" i="158"/>
  <c r="AE61" i="158"/>
  <c r="Z61" i="158"/>
  <c r="Y61" i="158"/>
  <c r="T61" i="158"/>
  <c r="S61" i="158"/>
  <c r="N61" i="158"/>
  <c r="M61" i="158"/>
  <c r="H61" i="158"/>
  <c r="G61" i="158"/>
  <c r="B61" i="158"/>
  <c r="AF60" i="158"/>
  <c r="AE60" i="158"/>
  <c r="Z60" i="158"/>
  <c r="Y60" i="158"/>
  <c r="T60" i="158"/>
  <c r="S60" i="158"/>
  <c r="N60" i="158"/>
  <c r="M60" i="158"/>
  <c r="H60" i="158"/>
  <c r="G60" i="158"/>
  <c r="B60" i="158"/>
  <c r="AF59" i="158"/>
  <c r="AE59" i="158"/>
  <c r="Z59" i="158"/>
  <c r="Y59" i="158"/>
  <c r="T59" i="158"/>
  <c r="S59" i="158"/>
  <c r="N59" i="158"/>
  <c r="M59" i="158"/>
  <c r="H59" i="158"/>
  <c r="G59" i="158"/>
  <c r="B59" i="158"/>
  <c r="AF58" i="158"/>
  <c r="AE58" i="158"/>
  <c r="Z58" i="158"/>
  <c r="Y58" i="158"/>
  <c r="T58" i="158"/>
  <c r="S58" i="158"/>
  <c r="N58" i="158"/>
  <c r="M58" i="158"/>
  <c r="H58" i="158"/>
  <c r="G58" i="158"/>
  <c r="B58" i="158"/>
  <c r="AF57" i="158"/>
  <c r="AE57" i="158"/>
  <c r="Z57" i="158"/>
  <c r="Y57" i="158"/>
  <c r="T57" i="158"/>
  <c r="S57" i="158"/>
  <c r="N57" i="158"/>
  <c r="M57" i="158"/>
  <c r="H57" i="158"/>
  <c r="G57" i="158"/>
  <c r="B57" i="158"/>
  <c r="AF56" i="158"/>
  <c r="AE56" i="158"/>
  <c r="Z56" i="158"/>
  <c r="Y56" i="158"/>
  <c r="T56" i="158"/>
  <c r="S56" i="158"/>
  <c r="N56" i="158"/>
  <c r="M56" i="158"/>
  <c r="H56" i="158"/>
  <c r="G56" i="158"/>
  <c r="B56" i="158"/>
  <c r="AF55" i="158"/>
  <c r="AD55" i="158"/>
  <c r="AB55" i="158" s="1"/>
  <c r="Z55" i="158"/>
  <c r="X55" i="158"/>
  <c r="V55" i="158" s="1"/>
  <c r="T55" i="158"/>
  <c r="R55" i="158"/>
  <c r="P55" i="158" s="1"/>
  <c r="N55" i="158"/>
  <c r="L55" i="158"/>
  <c r="J55" i="158" s="1"/>
  <c r="H55" i="158"/>
  <c r="B55" i="158"/>
  <c r="AB54" i="158"/>
  <c r="V54" i="158"/>
  <c r="P54" i="158"/>
  <c r="J54" i="158"/>
  <c r="D54" i="158"/>
  <c r="AF53" i="158"/>
  <c r="AE53" i="158"/>
  <c r="Z53" i="158"/>
  <c r="Y53" i="158"/>
  <c r="T53" i="158"/>
  <c r="S53" i="158"/>
  <c r="N53" i="158"/>
  <c r="M53" i="158"/>
  <c r="H53" i="158"/>
  <c r="G53" i="158"/>
  <c r="B53" i="158"/>
  <c r="AF52" i="158"/>
  <c r="AE52" i="158"/>
  <c r="Z52" i="158"/>
  <c r="Y52" i="158"/>
  <c r="T52" i="158"/>
  <c r="S52" i="158"/>
  <c r="N52" i="158"/>
  <c r="M52" i="158"/>
  <c r="H52" i="158"/>
  <c r="G52" i="158"/>
  <c r="B52" i="158"/>
  <c r="AF51" i="158"/>
  <c r="AE51" i="158"/>
  <c r="Z51" i="158"/>
  <c r="Y51" i="158"/>
  <c r="T51" i="158"/>
  <c r="S51" i="158"/>
  <c r="N51" i="158"/>
  <c r="M51" i="158"/>
  <c r="H51" i="158"/>
  <c r="G51" i="158"/>
  <c r="B51" i="158"/>
  <c r="AF50" i="158"/>
  <c r="AE50" i="158"/>
  <c r="Z50" i="158"/>
  <c r="Y50" i="158"/>
  <c r="T50" i="158"/>
  <c r="S50" i="158"/>
  <c r="N50" i="158"/>
  <c r="M50" i="158"/>
  <c r="H50" i="158"/>
  <c r="G50" i="158"/>
  <c r="B50" i="158"/>
  <c r="AF49" i="158"/>
  <c r="AE49" i="158"/>
  <c r="Z49" i="158"/>
  <c r="Y49" i="158"/>
  <c r="T49" i="158"/>
  <c r="S49" i="158"/>
  <c r="N49" i="158"/>
  <c r="M49" i="158"/>
  <c r="H49" i="158"/>
  <c r="G49" i="158"/>
  <c r="B49" i="158"/>
  <c r="AF48" i="158"/>
  <c r="AE48" i="158"/>
  <c r="Z48" i="158"/>
  <c r="Y48" i="158"/>
  <c r="T48" i="158"/>
  <c r="S48" i="158"/>
  <c r="N48" i="158"/>
  <c r="M48" i="158"/>
  <c r="H48" i="158"/>
  <c r="G48" i="158"/>
  <c r="B48" i="158"/>
  <c r="AF47" i="158"/>
  <c r="AE47" i="158"/>
  <c r="Z47" i="158"/>
  <c r="Y47" i="158"/>
  <c r="T47" i="158"/>
  <c r="S47" i="158"/>
  <c r="N47" i="158"/>
  <c r="M47" i="158"/>
  <c r="H47" i="158"/>
  <c r="G47" i="158"/>
  <c r="B47" i="158"/>
  <c r="AF46" i="158"/>
  <c r="AE46" i="158"/>
  <c r="Z46" i="158"/>
  <c r="Y46" i="158"/>
  <c r="T46" i="158"/>
  <c r="S46" i="158"/>
  <c r="N46" i="158"/>
  <c r="M46" i="158"/>
  <c r="H46" i="158"/>
  <c r="G46" i="158"/>
  <c r="B46" i="158"/>
  <c r="AF45" i="158"/>
  <c r="AE45" i="158"/>
  <c r="Z45" i="158"/>
  <c r="Y45" i="158"/>
  <c r="T45" i="158"/>
  <c r="S45" i="158"/>
  <c r="N45" i="158"/>
  <c r="M45" i="158"/>
  <c r="H45" i="158"/>
  <c r="G45" i="158"/>
  <c r="B45" i="158"/>
  <c r="AF44" i="158"/>
  <c r="AE44" i="158"/>
  <c r="Z44" i="158"/>
  <c r="Y44" i="158"/>
  <c r="T44" i="158"/>
  <c r="S44" i="158"/>
  <c r="N44" i="158"/>
  <c r="M44" i="158"/>
  <c r="H44" i="158"/>
  <c r="G44" i="158"/>
  <c r="B44" i="158"/>
  <c r="AF43" i="158"/>
  <c r="AE43" i="158"/>
  <c r="Z43" i="158"/>
  <c r="Y43" i="158"/>
  <c r="T43" i="158"/>
  <c r="S43" i="158"/>
  <c r="N43" i="158"/>
  <c r="M43" i="158"/>
  <c r="H43" i="158"/>
  <c r="G43" i="158"/>
  <c r="B43" i="158"/>
  <c r="AF42" i="158"/>
  <c r="AE42" i="158"/>
  <c r="Z42" i="158"/>
  <c r="Y42" i="158"/>
  <c r="T42" i="158"/>
  <c r="S42" i="158"/>
  <c r="N42" i="158"/>
  <c r="M42" i="158"/>
  <c r="H42" i="158"/>
  <c r="G42" i="158"/>
  <c r="B42" i="158"/>
  <c r="AF41" i="158"/>
  <c r="AE41" i="158"/>
  <c r="Z41" i="158"/>
  <c r="Y41" i="158"/>
  <c r="T41" i="158"/>
  <c r="S41" i="158"/>
  <c r="N41" i="158"/>
  <c r="M41" i="158"/>
  <c r="H41" i="158"/>
  <c r="G41" i="158"/>
  <c r="B41" i="158"/>
  <c r="AF40" i="158"/>
  <c r="AE40" i="158"/>
  <c r="Z40" i="158"/>
  <c r="Y40" i="158"/>
  <c r="T40" i="158"/>
  <c r="S40" i="158"/>
  <c r="N40" i="158"/>
  <c r="M40" i="158"/>
  <c r="H40" i="158"/>
  <c r="G40" i="158"/>
  <c r="B40" i="158"/>
  <c r="AF39" i="158"/>
  <c r="AE39" i="158"/>
  <c r="Z39" i="158"/>
  <c r="Y39" i="158"/>
  <c r="T39" i="158"/>
  <c r="S39" i="158"/>
  <c r="N39" i="158"/>
  <c r="M39" i="158"/>
  <c r="H39" i="158"/>
  <c r="G39" i="158"/>
  <c r="B39" i="158"/>
  <c r="AF38" i="158"/>
  <c r="AD38" i="158"/>
  <c r="AB38" i="158" s="1"/>
  <c r="Z38" i="158"/>
  <c r="X38" i="158"/>
  <c r="V38" i="158" s="1"/>
  <c r="T38" i="158"/>
  <c r="R38" i="158"/>
  <c r="P38" i="158" s="1"/>
  <c r="N38" i="158"/>
  <c r="L38" i="158"/>
  <c r="J38" i="158" s="1"/>
  <c r="B38" i="158"/>
  <c r="AB37" i="158"/>
  <c r="V37" i="158"/>
  <c r="P37" i="158"/>
  <c r="J37" i="158"/>
  <c r="D37" i="158"/>
  <c r="AF36" i="158"/>
  <c r="AE36" i="158"/>
  <c r="Z36" i="158"/>
  <c r="Y36" i="158"/>
  <c r="T36" i="158"/>
  <c r="S36" i="158"/>
  <c r="N36" i="158"/>
  <c r="M36" i="158"/>
  <c r="H36" i="158"/>
  <c r="G36" i="158"/>
  <c r="B36" i="158"/>
  <c r="AF35" i="158"/>
  <c r="AE35" i="158"/>
  <c r="Z35" i="158"/>
  <c r="Y35" i="158"/>
  <c r="T35" i="158"/>
  <c r="S35" i="158"/>
  <c r="N35" i="158"/>
  <c r="M35" i="158"/>
  <c r="H35" i="158"/>
  <c r="G35" i="158"/>
  <c r="B35" i="158"/>
  <c r="AF34" i="158"/>
  <c r="AE34" i="158"/>
  <c r="Z34" i="158"/>
  <c r="Y34" i="158"/>
  <c r="T34" i="158"/>
  <c r="S34" i="158"/>
  <c r="N34" i="158"/>
  <c r="M34" i="158"/>
  <c r="H34" i="158"/>
  <c r="G34" i="158"/>
  <c r="B34" i="158"/>
  <c r="AF33" i="158"/>
  <c r="AE33" i="158"/>
  <c r="Z33" i="158"/>
  <c r="Y33" i="158"/>
  <c r="T33" i="158"/>
  <c r="S33" i="158"/>
  <c r="N33" i="158"/>
  <c r="M33" i="158"/>
  <c r="H33" i="158"/>
  <c r="G33" i="158"/>
  <c r="B33" i="158"/>
  <c r="AF32" i="158"/>
  <c r="AE32" i="158"/>
  <c r="Z32" i="158"/>
  <c r="Y32" i="158"/>
  <c r="T32" i="158"/>
  <c r="S32" i="158"/>
  <c r="N32" i="158"/>
  <c r="M32" i="158"/>
  <c r="H32" i="158"/>
  <c r="G32" i="158"/>
  <c r="B32" i="158"/>
  <c r="AF31" i="158"/>
  <c r="AE31" i="158"/>
  <c r="Z31" i="158"/>
  <c r="Y31" i="158"/>
  <c r="T31" i="158"/>
  <c r="S31" i="158"/>
  <c r="N31" i="158"/>
  <c r="M31" i="158"/>
  <c r="H31" i="158"/>
  <c r="G31" i="158"/>
  <c r="B31" i="158"/>
  <c r="AF30" i="158"/>
  <c r="AE30" i="158"/>
  <c r="Z30" i="158"/>
  <c r="Y30" i="158"/>
  <c r="T30" i="158"/>
  <c r="S30" i="158"/>
  <c r="N30" i="158"/>
  <c r="M30" i="158"/>
  <c r="H30" i="158"/>
  <c r="G30" i="158"/>
  <c r="B30" i="158"/>
  <c r="AF29" i="158"/>
  <c r="AE29" i="158"/>
  <c r="Z29" i="158"/>
  <c r="Y29" i="158"/>
  <c r="T29" i="158"/>
  <c r="S29" i="158"/>
  <c r="N29" i="158"/>
  <c r="M29" i="158"/>
  <c r="H29" i="158"/>
  <c r="G29" i="158"/>
  <c r="B29" i="158"/>
  <c r="AF28" i="158"/>
  <c r="AE28" i="158"/>
  <c r="Z28" i="158"/>
  <c r="Y28" i="158"/>
  <c r="T28" i="158"/>
  <c r="S28" i="158"/>
  <c r="N28" i="158"/>
  <c r="M28" i="158"/>
  <c r="H28" i="158"/>
  <c r="G28" i="158"/>
  <c r="B28" i="158"/>
  <c r="AF27" i="158"/>
  <c r="AE27" i="158"/>
  <c r="Z27" i="158"/>
  <c r="Y27" i="158"/>
  <c r="T27" i="158"/>
  <c r="S27" i="158"/>
  <c r="N27" i="158"/>
  <c r="M27" i="158"/>
  <c r="H27" i="158"/>
  <c r="G27" i="158"/>
  <c r="B27" i="158"/>
  <c r="AF26" i="158"/>
  <c r="AE26" i="158"/>
  <c r="Z26" i="158"/>
  <c r="Y26" i="158"/>
  <c r="T26" i="158"/>
  <c r="S26" i="158"/>
  <c r="N26" i="158"/>
  <c r="M26" i="158"/>
  <c r="H26" i="158"/>
  <c r="G26" i="158"/>
  <c r="B26" i="158"/>
  <c r="AF25" i="158"/>
  <c r="AE25" i="158"/>
  <c r="Z25" i="158"/>
  <c r="Y25" i="158"/>
  <c r="T25" i="158"/>
  <c r="S25" i="158"/>
  <c r="N25" i="158"/>
  <c r="M25" i="158"/>
  <c r="H25" i="158"/>
  <c r="G25" i="158"/>
  <c r="B25" i="158"/>
  <c r="AF24" i="158"/>
  <c r="AE24" i="158"/>
  <c r="Z24" i="158"/>
  <c r="Y24" i="158"/>
  <c r="T24" i="158"/>
  <c r="S24" i="158"/>
  <c r="N24" i="158"/>
  <c r="M24" i="158"/>
  <c r="H24" i="158"/>
  <c r="G24" i="158"/>
  <c r="B24" i="158"/>
  <c r="AF23" i="158"/>
  <c r="AE23" i="158"/>
  <c r="Z23" i="158"/>
  <c r="Y23" i="158"/>
  <c r="T23" i="158"/>
  <c r="S23" i="158"/>
  <c r="N23" i="158"/>
  <c r="M23" i="158"/>
  <c r="H23" i="158"/>
  <c r="G23" i="158"/>
  <c r="B23" i="158"/>
  <c r="AF22" i="158"/>
  <c r="AE22" i="158"/>
  <c r="Z22" i="158"/>
  <c r="Y22" i="158"/>
  <c r="T22" i="158"/>
  <c r="S22" i="158"/>
  <c r="N22" i="158"/>
  <c r="M22" i="158"/>
  <c r="H22" i="158"/>
  <c r="G22" i="158"/>
  <c r="B22" i="158"/>
  <c r="AF21" i="158"/>
  <c r="AD21" i="158"/>
  <c r="AB21" i="158" s="1"/>
  <c r="Z21" i="158"/>
  <c r="X21" i="158"/>
  <c r="V21" i="158" s="1"/>
  <c r="T21" i="158"/>
  <c r="R21" i="158"/>
  <c r="P21" i="158" s="1"/>
  <c r="N21" i="158"/>
  <c r="L21" i="158"/>
  <c r="J21" i="158" s="1"/>
  <c r="H21" i="158"/>
  <c r="B21" i="158"/>
  <c r="B9" i="158"/>
  <c r="G197" i="158" s="1"/>
  <c r="B197" i="157"/>
  <c r="AD187" i="157"/>
  <c r="BV25" i="4" s="1"/>
  <c r="X187" i="157"/>
  <c r="BU25" i="4" s="1"/>
  <c r="R187" i="157"/>
  <c r="BT25" i="4" s="1"/>
  <c r="L187" i="157"/>
  <c r="BS25" i="4" s="1"/>
  <c r="AF184" i="157"/>
  <c r="AE184" i="157"/>
  <c r="Z184" i="157"/>
  <c r="Y184" i="157"/>
  <c r="T184" i="157"/>
  <c r="S184" i="157"/>
  <c r="N184" i="157"/>
  <c r="M184" i="157"/>
  <c r="G184" i="157"/>
  <c r="H184" i="157" s="1"/>
  <c r="D184" i="157" s="1"/>
  <c r="B184" i="157"/>
  <c r="AF183" i="157"/>
  <c r="AE183" i="157"/>
  <c r="Z183" i="157"/>
  <c r="Y183" i="157"/>
  <c r="T183" i="157"/>
  <c r="S183" i="157"/>
  <c r="N183" i="157"/>
  <c r="M183" i="157"/>
  <c r="G183" i="157"/>
  <c r="H183" i="157" s="1"/>
  <c r="B183" i="157"/>
  <c r="AF182" i="157"/>
  <c r="AE182" i="157"/>
  <c r="Z182" i="157"/>
  <c r="Y182" i="157"/>
  <c r="T182" i="157"/>
  <c r="S182" i="157"/>
  <c r="N182" i="157"/>
  <c r="M182" i="157"/>
  <c r="G182" i="157"/>
  <c r="H182" i="157" s="1"/>
  <c r="D182" i="157" s="1"/>
  <c r="B182" i="157"/>
  <c r="AF181" i="157"/>
  <c r="AE181" i="157"/>
  <c r="Z181" i="157"/>
  <c r="Y181" i="157"/>
  <c r="T181" i="157"/>
  <c r="S181" i="157"/>
  <c r="N181" i="157"/>
  <c r="M181" i="157"/>
  <c r="G181" i="157"/>
  <c r="H181" i="157" s="1"/>
  <c r="B181" i="157"/>
  <c r="AF180" i="157"/>
  <c r="AE180" i="157"/>
  <c r="Z180" i="157"/>
  <c r="Y180" i="157"/>
  <c r="T180" i="157"/>
  <c r="S180" i="157"/>
  <c r="N180" i="157"/>
  <c r="M180" i="157"/>
  <c r="G180" i="157"/>
  <c r="H180" i="157" s="1"/>
  <c r="D180" i="157" s="1"/>
  <c r="B180" i="157"/>
  <c r="AF179" i="157"/>
  <c r="AE179" i="157"/>
  <c r="Z179" i="157"/>
  <c r="Y179" i="157"/>
  <c r="T179" i="157"/>
  <c r="S179" i="157"/>
  <c r="N179" i="157"/>
  <c r="M179" i="157"/>
  <c r="G179" i="157"/>
  <c r="H179" i="157" s="1"/>
  <c r="B179" i="157"/>
  <c r="AF178" i="157"/>
  <c r="AE178" i="157"/>
  <c r="Z178" i="157"/>
  <c r="Y178" i="157"/>
  <c r="T178" i="157"/>
  <c r="S178" i="157"/>
  <c r="N178" i="157"/>
  <c r="M178" i="157"/>
  <c r="G178" i="157"/>
  <c r="H178" i="157" s="1"/>
  <c r="B178" i="157"/>
  <c r="AF177" i="157"/>
  <c r="AE177" i="157"/>
  <c r="Z177" i="157"/>
  <c r="Y177" i="157"/>
  <c r="T177" i="157"/>
  <c r="S177" i="157"/>
  <c r="N177" i="157"/>
  <c r="M177" i="157"/>
  <c r="G177" i="157"/>
  <c r="H177" i="157" s="1"/>
  <c r="B177" i="157"/>
  <c r="AF176" i="157"/>
  <c r="AE176" i="157"/>
  <c r="Z176" i="157"/>
  <c r="Y176" i="157"/>
  <c r="T176" i="157"/>
  <c r="S176" i="157"/>
  <c r="N176" i="157"/>
  <c r="M176" i="157"/>
  <c r="G176" i="157"/>
  <c r="H176" i="157" s="1"/>
  <c r="D176" i="157" s="1"/>
  <c r="B176" i="157"/>
  <c r="AF175" i="157"/>
  <c r="AE175" i="157"/>
  <c r="Z175" i="157"/>
  <c r="Y175" i="157"/>
  <c r="T175" i="157"/>
  <c r="S175" i="157"/>
  <c r="N175" i="157"/>
  <c r="M175" i="157"/>
  <c r="G175" i="157"/>
  <c r="H175" i="157" s="1"/>
  <c r="B175" i="157"/>
  <c r="AF174" i="157"/>
  <c r="AE174" i="157"/>
  <c r="Z174" i="157"/>
  <c r="Y174" i="157"/>
  <c r="T174" i="157"/>
  <c r="S174" i="157"/>
  <c r="N174" i="157"/>
  <c r="M174" i="157"/>
  <c r="G174" i="157"/>
  <c r="H174" i="157" s="1"/>
  <c r="D174" i="157" s="1"/>
  <c r="B174" i="157"/>
  <c r="AF173" i="157"/>
  <c r="AE173" i="157"/>
  <c r="Z173" i="157"/>
  <c r="Y173" i="157"/>
  <c r="T173" i="157"/>
  <c r="S173" i="157"/>
  <c r="N173" i="157"/>
  <c r="M173" i="157"/>
  <c r="G173" i="157"/>
  <c r="H173" i="157" s="1"/>
  <c r="B173" i="157"/>
  <c r="AF172" i="157"/>
  <c r="AE172" i="157"/>
  <c r="Z172" i="157"/>
  <c r="Y172" i="157"/>
  <c r="T172" i="157"/>
  <c r="S172" i="157"/>
  <c r="N172" i="157"/>
  <c r="M172" i="157"/>
  <c r="G172" i="157"/>
  <c r="H172" i="157" s="1"/>
  <c r="D172" i="157" s="1"/>
  <c r="B172" i="157"/>
  <c r="AF171" i="157"/>
  <c r="AE171" i="157"/>
  <c r="Z171" i="157"/>
  <c r="Y171" i="157"/>
  <c r="T171" i="157"/>
  <c r="S171" i="157"/>
  <c r="N171" i="157"/>
  <c r="M171" i="157"/>
  <c r="G171" i="157"/>
  <c r="B171" i="157"/>
  <c r="AF170" i="157"/>
  <c r="AE170" i="157"/>
  <c r="Z170" i="157"/>
  <c r="Y170" i="157"/>
  <c r="T170" i="157"/>
  <c r="S170" i="157"/>
  <c r="N170" i="157"/>
  <c r="M170" i="157"/>
  <c r="G170" i="157"/>
  <c r="H170" i="157" s="1"/>
  <c r="B170" i="157"/>
  <c r="AF169" i="157"/>
  <c r="AD169" i="157"/>
  <c r="AB169" i="157" s="1"/>
  <c r="Z169" i="157"/>
  <c r="X169" i="157"/>
  <c r="V169" i="157" s="1"/>
  <c r="T169" i="157"/>
  <c r="R169" i="157"/>
  <c r="P169" i="157" s="1"/>
  <c r="N169" i="157"/>
  <c r="L169" i="157"/>
  <c r="J169" i="157" s="1"/>
  <c r="B169" i="157"/>
  <c r="AB168" i="157"/>
  <c r="V168" i="157"/>
  <c r="P168" i="157"/>
  <c r="J168" i="157"/>
  <c r="D168" i="157"/>
  <c r="AF167" i="157"/>
  <c r="AE167" i="157"/>
  <c r="Z167" i="157"/>
  <c r="Y167" i="157"/>
  <c r="T167" i="157"/>
  <c r="S167" i="157"/>
  <c r="N167" i="157"/>
  <c r="M167" i="157"/>
  <c r="G167" i="157"/>
  <c r="H167" i="157" s="1"/>
  <c r="B167" i="157"/>
  <c r="AF166" i="157"/>
  <c r="AE166" i="157"/>
  <c r="Z166" i="157"/>
  <c r="Y166" i="157"/>
  <c r="T166" i="157"/>
  <c r="S166" i="157"/>
  <c r="N166" i="157"/>
  <c r="M166" i="157"/>
  <c r="H166" i="157"/>
  <c r="G166" i="157"/>
  <c r="B166" i="157"/>
  <c r="AF165" i="157"/>
  <c r="AE165" i="157"/>
  <c r="Z165" i="157"/>
  <c r="Y165" i="157"/>
  <c r="T165" i="157"/>
  <c r="S165" i="157"/>
  <c r="N165" i="157"/>
  <c r="M165" i="157"/>
  <c r="G165" i="157"/>
  <c r="H165" i="157" s="1"/>
  <c r="B165" i="157"/>
  <c r="AF164" i="157"/>
  <c r="AE164" i="157"/>
  <c r="Z164" i="157"/>
  <c r="Y164" i="157"/>
  <c r="T164" i="157"/>
  <c r="S164" i="157"/>
  <c r="N164" i="157"/>
  <c r="M164" i="157"/>
  <c r="H164" i="157"/>
  <c r="G164" i="157"/>
  <c r="B164" i="157"/>
  <c r="AF163" i="157"/>
  <c r="AE163" i="157"/>
  <c r="Z163" i="157"/>
  <c r="Y163" i="157"/>
  <c r="T163" i="157"/>
  <c r="S163" i="157"/>
  <c r="N163" i="157"/>
  <c r="M163" i="157"/>
  <c r="G163" i="157"/>
  <c r="H163" i="157" s="1"/>
  <c r="B163" i="157"/>
  <c r="AF162" i="157"/>
  <c r="AE162" i="157"/>
  <c r="Z162" i="157"/>
  <c r="Y162" i="157"/>
  <c r="T162" i="157"/>
  <c r="S162" i="157"/>
  <c r="N162" i="157"/>
  <c r="M162" i="157"/>
  <c r="H162" i="157"/>
  <c r="G162" i="157"/>
  <c r="B162" i="157"/>
  <c r="AF161" i="157"/>
  <c r="AE161" i="157"/>
  <c r="Z161" i="157"/>
  <c r="Y161" i="157"/>
  <c r="T161" i="157"/>
  <c r="S161" i="157"/>
  <c r="N161" i="157"/>
  <c r="M161" i="157"/>
  <c r="G161" i="157"/>
  <c r="H161" i="157" s="1"/>
  <c r="B161" i="157"/>
  <c r="AF160" i="157"/>
  <c r="AE160" i="157"/>
  <c r="Z160" i="157"/>
  <c r="Y160" i="157"/>
  <c r="T160" i="157"/>
  <c r="S160" i="157"/>
  <c r="N160" i="157"/>
  <c r="M160" i="157"/>
  <c r="H160" i="157"/>
  <c r="G160" i="157"/>
  <c r="B160" i="157"/>
  <c r="AF159" i="157"/>
  <c r="AE159" i="157"/>
  <c r="Z159" i="157"/>
  <c r="Y159" i="157"/>
  <c r="T159" i="157"/>
  <c r="S159" i="157"/>
  <c r="N159" i="157"/>
  <c r="M159" i="157"/>
  <c r="G159" i="157"/>
  <c r="H159" i="157" s="1"/>
  <c r="B159" i="157"/>
  <c r="AF158" i="157"/>
  <c r="AE158" i="157"/>
  <c r="Z158" i="157"/>
  <c r="Y158" i="157"/>
  <c r="T158" i="157"/>
  <c r="S158" i="157"/>
  <c r="N158" i="157"/>
  <c r="M158" i="157"/>
  <c r="H158" i="157"/>
  <c r="G158" i="157"/>
  <c r="B158" i="157"/>
  <c r="AF157" i="157"/>
  <c r="AE157" i="157"/>
  <c r="Z157" i="157"/>
  <c r="Y157" i="157"/>
  <c r="T157" i="157"/>
  <c r="S157" i="157"/>
  <c r="N157" i="157"/>
  <c r="M157" i="157"/>
  <c r="G157" i="157"/>
  <c r="H157" i="157" s="1"/>
  <c r="B157" i="157"/>
  <c r="AF156" i="157"/>
  <c r="AE156" i="157"/>
  <c r="Z156" i="157"/>
  <c r="Y156" i="157"/>
  <c r="T156" i="157"/>
  <c r="S156" i="157"/>
  <c r="N156" i="157"/>
  <c r="M156" i="157"/>
  <c r="H156" i="157"/>
  <c r="G156" i="157"/>
  <c r="B156" i="157"/>
  <c r="AF155" i="157"/>
  <c r="AE155" i="157"/>
  <c r="Z155" i="157"/>
  <c r="Y155" i="157"/>
  <c r="T155" i="157"/>
  <c r="S155" i="157"/>
  <c r="N155" i="157"/>
  <c r="M155" i="157"/>
  <c r="G155" i="157"/>
  <c r="H155" i="157" s="1"/>
  <c r="B155" i="157"/>
  <c r="AF154" i="157"/>
  <c r="AE154" i="157"/>
  <c r="Z154" i="157"/>
  <c r="Y154" i="157"/>
  <c r="T154" i="157"/>
  <c r="S154" i="157"/>
  <c r="N154" i="157"/>
  <c r="M154" i="157"/>
  <c r="H154" i="157"/>
  <c r="G154" i="157"/>
  <c r="B154" i="157"/>
  <c r="AF153" i="157"/>
  <c r="AE153" i="157"/>
  <c r="Z153" i="157"/>
  <c r="Y153" i="157"/>
  <c r="T153" i="157"/>
  <c r="S153" i="157"/>
  <c r="N153" i="157"/>
  <c r="M153" i="157"/>
  <c r="G153" i="157"/>
  <c r="B153" i="157"/>
  <c r="AF152" i="157"/>
  <c r="AD152" i="157"/>
  <c r="AB152" i="157" s="1"/>
  <c r="Z152" i="157"/>
  <c r="X152" i="157"/>
  <c r="V152" i="157" s="1"/>
  <c r="T152" i="157"/>
  <c r="R152" i="157"/>
  <c r="P152" i="157" s="1"/>
  <c r="N152" i="157"/>
  <c r="L152" i="157"/>
  <c r="J152" i="157" s="1"/>
  <c r="B152" i="157"/>
  <c r="AB151" i="157"/>
  <c r="V151" i="157"/>
  <c r="P151" i="157"/>
  <c r="J151" i="157"/>
  <c r="D151" i="157"/>
  <c r="AF150" i="157"/>
  <c r="AE150" i="157"/>
  <c r="Z150" i="157"/>
  <c r="Y150" i="157"/>
  <c r="T150" i="157"/>
  <c r="S150" i="157"/>
  <c r="N150" i="157"/>
  <c r="M150" i="157"/>
  <c r="H150" i="157"/>
  <c r="G150" i="157"/>
  <c r="B150" i="157"/>
  <c r="AF149" i="157"/>
  <c r="AE149" i="157"/>
  <c r="Z149" i="157"/>
  <c r="Y149" i="157"/>
  <c r="T149" i="157"/>
  <c r="S149" i="157"/>
  <c r="N149" i="157"/>
  <c r="M149" i="157"/>
  <c r="H149" i="157"/>
  <c r="G149" i="157"/>
  <c r="B149" i="157"/>
  <c r="AF148" i="157"/>
  <c r="AE148" i="157"/>
  <c r="Z148" i="157"/>
  <c r="Y148" i="157"/>
  <c r="T148" i="157"/>
  <c r="S148" i="157"/>
  <c r="N148" i="157"/>
  <c r="M148" i="157"/>
  <c r="H148" i="157"/>
  <c r="G148" i="157"/>
  <c r="B148" i="157"/>
  <c r="AF147" i="157"/>
  <c r="AE147" i="157"/>
  <c r="Z147" i="157"/>
  <c r="Y147" i="157"/>
  <c r="T147" i="157"/>
  <c r="S147" i="157"/>
  <c r="N147" i="157"/>
  <c r="M147" i="157"/>
  <c r="G147" i="157"/>
  <c r="H147" i="157" s="1"/>
  <c r="B147" i="157"/>
  <c r="AF146" i="157"/>
  <c r="AE146" i="157"/>
  <c r="Z146" i="157"/>
  <c r="Y146" i="157"/>
  <c r="T146" i="157"/>
  <c r="S146" i="157"/>
  <c r="N146" i="157"/>
  <c r="M146" i="157"/>
  <c r="H146" i="157"/>
  <c r="G146" i="157"/>
  <c r="B146" i="157"/>
  <c r="AF145" i="157"/>
  <c r="AE145" i="157"/>
  <c r="Z145" i="157"/>
  <c r="Y145" i="157"/>
  <c r="T145" i="157"/>
  <c r="S145" i="157"/>
  <c r="N145" i="157"/>
  <c r="M145" i="157"/>
  <c r="G145" i="157"/>
  <c r="B145" i="157"/>
  <c r="AF144" i="157"/>
  <c r="AE144" i="157"/>
  <c r="Z144" i="157"/>
  <c r="Y144" i="157"/>
  <c r="T144" i="157"/>
  <c r="S144" i="157"/>
  <c r="N144" i="157"/>
  <c r="M144" i="157"/>
  <c r="H144" i="157"/>
  <c r="G144" i="157"/>
  <c r="B144" i="157"/>
  <c r="AF143" i="157"/>
  <c r="AE143" i="157"/>
  <c r="Z143" i="157"/>
  <c r="Y143" i="157"/>
  <c r="T143" i="157"/>
  <c r="S143" i="157"/>
  <c r="N143" i="157"/>
  <c r="M143" i="157"/>
  <c r="H143" i="157"/>
  <c r="G143" i="157"/>
  <c r="B143" i="157"/>
  <c r="AF142" i="157"/>
  <c r="AE142" i="157"/>
  <c r="Z142" i="157"/>
  <c r="Y142" i="157"/>
  <c r="T142" i="157"/>
  <c r="S142" i="157"/>
  <c r="N142" i="157"/>
  <c r="M142" i="157"/>
  <c r="H142" i="157"/>
  <c r="G142" i="157"/>
  <c r="B142" i="157"/>
  <c r="AF141" i="157"/>
  <c r="AE141" i="157"/>
  <c r="Z141" i="157"/>
  <c r="Y141" i="157"/>
  <c r="T141" i="157"/>
  <c r="S141" i="157"/>
  <c r="N141" i="157"/>
  <c r="M141" i="157"/>
  <c r="H141" i="157"/>
  <c r="G141" i="157"/>
  <c r="B141" i="157"/>
  <c r="AF140" i="157"/>
  <c r="AE140" i="157"/>
  <c r="Z140" i="157"/>
  <c r="Y140" i="157"/>
  <c r="T140" i="157"/>
  <c r="S140" i="157"/>
  <c r="N140" i="157"/>
  <c r="M140" i="157"/>
  <c r="H140" i="157"/>
  <c r="G140" i="157"/>
  <c r="B140" i="157"/>
  <c r="AF139" i="157"/>
  <c r="AE139" i="157"/>
  <c r="Z139" i="157"/>
  <c r="Y139" i="157"/>
  <c r="T139" i="157"/>
  <c r="S139" i="157"/>
  <c r="N139" i="157"/>
  <c r="M139" i="157"/>
  <c r="H139" i="157"/>
  <c r="G139" i="157"/>
  <c r="B139" i="157"/>
  <c r="AF138" i="157"/>
  <c r="AE138" i="157"/>
  <c r="Z138" i="157"/>
  <c r="Y138" i="157"/>
  <c r="T138" i="157"/>
  <c r="S138" i="157"/>
  <c r="N138" i="157"/>
  <c r="M138" i="157"/>
  <c r="H138" i="157"/>
  <c r="G138" i="157"/>
  <c r="B138" i="157"/>
  <c r="AF137" i="157"/>
  <c r="AE137" i="157"/>
  <c r="Z137" i="157"/>
  <c r="Y137" i="157"/>
  <c r="T137" i="157"/>
  <c r="S137" i="157"/>
  <c r="N137" i="157"/>
  <c r="M137" i="157"/>
  <c r="H137" i="157"/>
  <c r="G137" i="157"/>
  <c r="B137" i="157"/>
  <c r="AF136" i="157"/>
  <c r="AE136" i="157"/>
  <c r="Z136" i="157"/>
  <c r="Y136" i="157"/>
  <c r="T136" i="157"/>
  <c r="S136" i="157"/>
  <c r="N136" i="157"/>
  <c r="M136" i="157"/>
  <c r="H136" i="157"/>
  <c r="G136" i="157"/>
  <c r="B136" i="157"/>
  <c r="AF135" i="157"/>
  <c r="AD135" i="157"/>
  <c r="AB135" i="157" s="1"/>
  <c r="Z135" i="157"/>
  <c r="X135" i="157"/>
  <c r="V135" i="157" s="1"/>
  <c r="T135" i="157"/>
  <c r="R135" i="157"/>
  <c r="P135" i="157" s="1"/>
  <c r="N135" i="157"/>
  <c r="L135" i="157"/>
  <c r="J135" i="157" s="1"/>
  <c r="B135" i="157"/>
  <c r="AB134" i="157"/>
  <c r="V134" i="157"/>
  <c r="P134" i="157"/>
  <c r="J134" i="157"/>
  <c r="D134" i="157"/>
  <c r="AF133" i="157"/>
  <c r="AE133" i="157"/>
  <c r="Z133" i="157"/>
  <c r="Y133" i="157"/>
  <c r="T133" i="157"/>
  <c r="S133" i="157"/>
  <c r="N133" i="157"/>
  <c r="M133" i="157"/>
  <c r="H133" i="157"/>
  <c r="G133" i="157"/>
  <c r="B133" i="157"/>
  <c r="AF132" i="157"/>
  <c r="AE132" i="157"/>
  <c r="Z132" i="157"/>
  <c r="Y132" i="157"/>
  <c r="T132" i="157"/>
  <c r="S132" i="157"/>
  <c r="N132" i="157"/>
  <c r="M132" i="157"/>
  <c r="H132" i="157"/>
  <c r="G132" i="157"/>
  <c r="B132" i="157"/>
  <c r="AF131" i="157"/>
  <c r="AE131" i="157"/>
  <c r="Z131" i="157"/>
  <c r="Y131" i="157"/>
  <c r="T131" i="157"/>
  <c r="S131" i="157"/>
  <c r="N131" i="157"/>
  <c r="M131" i="157"/>
  <c r="H131" i="157"/>
  <c r="G131" i="157"/>
  <c r="B131" i="157"/>
  <c r="AF130" i="157"/>
  <c r="AE130" i="157"/>
  <c r="Z130" i="157"/>
  <c r="Y130" i="157"/>
  <c r="T130" i="157"/>
  <c r="S130" i="157"/>
  <c r="N130" i="157"/>
  <c r="M130" i="157"/>
  <c r="H130" i="157"/>
  <c r="G130" i="157"/>
  <c r="B130" i="157"/>
  <c r="AF129" i="157"/>
  <c r="AE129" i="157"/>
  <c r="Z129" i="157"/>
  <c r="Y129" i="157"/>
  <c r="T129" i="157"/>
  <c r="S129" i="157"/>
  <c r="N129" i="157"/>
  <c r="M129" i="157"/>
  <c r="H129" i="157"/>
  <c r="G129" i="157"/>
  <c r="B129" i="157"/>
  <c r="AF128" i="157"/>
  <c r="AE128" i="157"/>
  <c r="Z128" i="157"/>
  <c r="Y128" i="157"/>
  <c r="T128" i="157"/>
  <c r="S128" i="157"/>
  <c r="N128" i="157"/>
  <c r="M128" i="157"/>
  <c r="H128" i="157"/>
  <c r="G128" i="157"/>
  <c r="B128" i="157"/>
  <c r="AF127" i="157"/>
  <c r="AE127" i="157"/>
  <c r="Z127" i="157"/>
  <c r="Y127" i="157"/>
  <c r="T127" i="157"/>
  <c r="S127" i="157"/>
  <c r="N127" i="157"/>
  <c r="M127" i="157"/>
  <c r="H127" i="157"/>
  <c r="G127" i="157"/>
  <c r="B127" i="157"/>
  <c r="AF126" i="157"/>
  <c r="AE126" i="157"/>
  <c r="Z126" i="157"/>
  <c r="Y126" i="157"/>
  <c r="T126" i="157"/>
  <c r="S126" i="157"/>
  <c r="N126" i="157"/>
  <c r="M126" i="157"/>
  <c r="H126" i="157"/>
  <c r="G126" i="157"/>
  <c r="B126" i="157"/>
  <c r="AF125" i="157"/>
  <c r="AE125" i="157"/>
  <c r="Z125" i="157"/>
  <c r="Y125" i="157"/>
  <c r="T125" i="157"/>
  <c r="S125" i="157"/>
  <c r="N125" i="157"/>
  <c r="M125" i="157"/>
  <c r="H125" i="157"/>
  <c r="G125" i="157"/>
  <c r="B125" i="157"/>
  <c r="AF124" i="157"/>
  <c r="AE124" i="157"/>
  <c r="Z124" i="157"/>
  <c r="Y124" i="157"/>
  <c r="T124" i="157"/>
  <c r="S124" i="157"/>
  <c r="N124" i="157"/>
  <c r="M124" i="157"/>
  <c r="H124" i="157"/>
  <c r="G124" i="157"/>
  <c r="B124" i="157"/>
  <c r="AF123" i="157"/>
  <c r="AE123" i="157"/>
  <c r="Z123" i="157"/>
  <c r="Y123" i="157"/>
  <c r="T123" i="157"/>
  <c r="S123" i="157"/>
  <c r="N123" i="157"/>
  <c r="M123" i="157"/>
  <c r="H123" i="157"/>
  <c r="G123" i="157"/>
  <c r="B123" i="157"/>
  <c r="AF122" i="157"/>
  <c r="AE122" i="157"/>
  <c r="Z122" i="157"/>
  <c r="Y122" i="157"/>
  <c r="T122" i="157"/>
  <c r="S122" i="157"/>
  <c r="N122" i="157"/>
  <c r="M122" i="157"/>
  <c r="H122" i="157"/>
  <c r="G122" i="157"/>
  <c r="B122" i="157"/>
  <c r="AF121" i="157"/>
  <c r="AE121" i="157"/>
  <c r="Z121" i="157"/>
  <c r="Y121" i="157"/>
  <c r="T121" i="157"/>
  <c r="S121" i="157"/>
  <c r="N121" i="157"/>
  <c r="M121" i="157"/>
  <c r="H121" i="157"/>
  <c r="G121" i="157"/>
  <c r="B121" i="157"/>
  <c r="AF120" i="157"/>
  <c r="AE120" i="157"/>
  <c r="Z120" i="157"/>
  <c r="Y120" i="157"/>
  <c r="T120" i="157"/>
  <c r="S120" i="157"/>
  <c r="N120" i="157"/>
  <c r="M120" i="157"/>
  <c r="H120" i="157"/>
  <c r="G120" i="157"/>
  <c r="B120" i="157"/>
  <c r="AF119" i="157"/>
  <c r="AD119" i="157"/>
  <c r="AB119" i="157" s="1"/>
  <c r="Z119" i="157"/>
  <c r="X119" i="157"/>
  <c r="V119" i="157" s="1"/>
  <c r="T119" i="157"/>
  <c r="R119" i="157"/>
  <c r="P119" i="157" s="1"/>
  <c r="N119" i="157"/>
  <c r="L119" i="157"/>
  <c r="J119" i="157" s="1"/>
  <c r="B119" i="157"/>
  <c r="AB118" i="157"/>
  <c r="V118" i="157"/>
  <c r="P118" i="157"/>
  <c r="J118" i="157"/>
  <c r="D118" i="157"/>
  <c r="AI118" i="157" s="1"/>
  <c r="AF117" i="157"/>
  <c r="AE117" i="157"/>
  <c r="Z117" i="157"/>
  <c r="Y117" i="157"/>
  <c r="T117" i="157"/>
  <c r="S117" i="157"/>
  <c r="N117" i="157"/>
  <c r="M117" i="157"/>
  <c r="G117" i="157"/>
  <c r="H117" i="157" s="1"/>
  <c r="D117" i="157" s="1"/>
  <c r="B117" i="157"/>
  <c r="AF116" i="157"/>
  <c r="AE116" i="157"/>
  <c r="Z116" i="157"/>
  <c r="Y116" i="157"/>
  <c r="T116" i="157"/>
  <c r="S116" i="157"/>
  <c r="N116" i="157"/>
  <c r="M116" i="157"/>
  <c r="G116" i="157"/>
  <c r="H116" i="157" s="1"/>
  <c r="D116" i="157" s="1"/>
  <c r="B116" i="157"/>
  <c r="AF115" i="157"/>
  <c r="AE115" i="157"/>
  <c r="Z115" i="157"/>
  <c r="Y115" i="157"/>
  <c r="T115" i="157"/>
  <c r="S115" i="157"/>
  <c r="N115" i="157"/>
  <c r="M115" i="157"/>
  <c r="G115" i="157"/>
  <c r="H115" i="157" s="1"/>
  <c r="D115" i="157" s="1"/>
  <c r="B115" i="157"/>
  <c r="AF114" i="157"/>
  <c r="AE114" i="157"/>
  <c r="Z114" i="157"/>
  <c r="Y114" i="157"/>
  <c r="T114" i="157"/>
  <c r="S114" i="157"/>
  <c r="N114" i="157"/>
  <c r="M114" i="157"/>
  <c r="G114" i="157"/>
  <c r="H114" i="157" s="1"/>
  <c r="B114" i="157"/>
  <c r="AF113" i="157"/>
  <c r="AE113" i="157"/>
  <c r="Z113" i="157"/>
  <c r="Y113" i="157"/>
  <c r="T113" i="157"/>
  <c r="S113" i="157"/>
  <c r="N113" i="157"/>
  <c r="M113" i="157"/>
  <c r="G113" i="157"/>
  <c r="H113" i="157" s="1"/>
  <c r="D113" i="157" s="1"/>
  <c r="B113" i="157"/>
  <c r="AF112" i="157"/>
  <c r="AE112" i="157"/>
  <c r="Z112" i="157"/>
  <c r="Y112" i="157"/>
  <c r="T112" i="157"/>
  <c r="S112" i="157"/>
  <c r="N112" i="157"/>
  <c r="M112" i="157"/>
  <c r="G112" i="157"/>
  <c r="H112" i="157" s="1"/>
  <c r="D112" i="157" s="1"/>
  <c r="B112" i="157"/>
  <c r="AF111" i="157"/>
  <c r="AE111" i="157"/>
  <c r="Z111" i="157"/>
  <c r="Y111" i="157"/>
  <c r="T111" i="157"/>
  <c r="S111" i="157"/>
  <c r="N111" i="157"/>
  <c r="M111" i="157"/>
  <c r="G111" i="157"/>
  <c r="H111" i="157" s="1"/>
  <c r="D111" i="157" s="1"/>
  <c r="B111" i="157"/>
  <c r="AF110" i="157"/>
  <c r="AE110" i="157"/>
  <c r="Z110" i="157"/>
  <c r="Y110" i="157"/>
  <c r="T110" i="157"/>
  <c r="S110" i="157"/>
  <c r="N110" i="157"/>
  <c r="M110" i="157"/>
  <c r="G110" i="157"/>
  <c r="H110" i="157" s="1"/>
  <c r="B110" i="157"/>
  <c r="AF109" i="157"/>
  <c r="AE109" i="157"/>
  <c r="Z109" i="157"/>
  <c r="Y109" i="157"/>
  <c r="T109" i="157"/>
  <c r="S109" i="157"/>
  <c r="N109" i="157"/>
  <c r="M109" i="157"/>
  <c r="G109" i="157"/>
  <c r="H109" i="157" s="1"/>
  <c r="B109" i="157"/>
  <c r="AF108" i="157"/>
  <c r="AE108" i="157"/>
  <c r="Z108" i="157"/>
  <c r="Y108" i="157"/>
  <c r="T108" i="157"/>
  <c r="S108" i="157"/>
  <c r="N108" i="157"/>
  <c r="M108" i="157"/>
  <c r="H108" i="157"/>
  <c r="G108" i="157"/>
  <c r="B108" i="157"/>
  <c r="AF107" i="157"/>
  <c r="AE107" i="157"/>
  <c r="Z107" i="157"/>
  <c r="Y107" i="157"/>
  <c r="T107" i="157"/>
  <c r="S107" i="157"/>
  <c r="N107" i="157"/>
  <c r="M107" i="157"/>
  <c r="G107" i="157"/>
  <c r="H107" i="157" s="1"/>
  <c r="B107" i="157"/>
  <c r="AF106" i="157"/>
  <c r="AE106" i="157"/>
  <c r="Z106" i="157"/>
  <c r="Y106" i="157"/>
  <c r="T106" i="157"/>
  <c r="S106" i="157"/>
  <c r="N106" i="157"/>
  <c r="M106" i="157"/>
  <c r="G106" i="157"/>
  <c r="H106" i="157" s="1"/>
  <c r="D106" i="157" s="1"/>
  <c r="B106" i="157"/>
  <c r="AF105" i="157"/>
  <c r="AE105" i="157"/>
  <c r="Z105" i="157"/>
  <c r="Y105" i="157"/>
  <c r="T105" i="157"/>
  <c r="S105" i="157"/>
  <c r="N105" i="157"/>
  <c r="M105" i="157"/>
  <c r="G105" i="157"/>
  <c r="B105" i="157"/>
  <c r="AF104" i="157"/>
  <c r="AD104" i="157"/>
  <c r="AB104" i="157" s="1"/>
  <c r="Z104" i="157"/>
  <c r="X104" i="157"/>
  <c r="V104" i="157" s="1"/>
  <c r="T104" i="157"/>
  <c r="R104" i="157"/>
  <c r="P104" i="157" s="1"/>
  <c r="N104" i="157"/>
  <c r="L104" i="157"/>
  <c r="J104" i="157" s="1"/>
  <c r="B104" i="157"/>
  <c r="AB103" i="157"/>
  <c r="V103" i="157"/>
  <c r="P103" i="157"/>
  <c r="J103" i="157"/>
  <c r="D103" i="157"/>
  <c r="AF102" i="157"/>
  <c r="AE102" i="157"/>
  <c r="Z102" i="157"/>
  <c r="Y102" i="157"/>
  <c r="T102" i="157"/>
  <c r="S102" i="157"/>
  <c r="N102" i="157"/>
  <c r="M102" i="157"/>
  <c r="H102" i="157"/>
  <c r="G102" i="157"/>
  <c r="B102" i="157"/>
  <c r="AF101" i="157"/>
  <c r="AE101" i="157"/>
  <c r="Z101" i="157"/>
  <c r="Y101" i="157"/>
  <c r="T101" i="157"/>
  <c r="S101" i="157"/>
  <c r="N101" i="157"/>
  <c r="M101" i="157"/>
  <c r="G101" i="157"/>
  <c r="H101" i="157" s="1"/>
  <c r="B101" i="157"/>
  <c r="AF100" i="157"/>
  <c r="AE100" i="157"/>
  <c r="Z100" i="157"/>
  <c r="Y100" i="157"/>
  <c r="T100" i="157"/>
  <c r="S100" i="157"/>
  <c r="N100" i="157"/>
  <c r="M100" i="157"/>
  <c r="H100" i="157"/>
  <c r="G100" i="157"/>
  <c r="B100" i="157"/>
  <c r="AF99" i="157"/>
  <c r="AE99" i="157"/>
  <c r="Z99" i="157"/>
  <c r="Y99" i="157"/>
  <c r="T99" i="157"/>
  <c r="S99" i="157"/>
  <c r="N99" i="157"/>
  <c r="M99" i="157"/>
  <c r="G99" i="157"/>
  <c r="H99" i="157" s="1"/>
  <c r="B99" i="157"/>
  <c r="AF98" i="157"/>
  <c r="AE98" i="157"/>
  <c r="Z98" i="157"/>
  <c r="Y98" i="157"/>
  <c r="T98" i="157"/>
  <c r="S98" i="157"/>
  <c r="N98" i="157"/>
  <c r="M98" i="157"/>
  <c r="H98" i="157"/>
  <c r="G98" i="157"/>
  <c r="B98" i="157"/>
  <c r="AF97" i="157"/>
  <c r="AE97" i="157"/>
  <c r="Z97" i="157"/>
  <c r="Y97" i="157"/>
  <c r="T97" i="157"/>
  <c r="S97" i="157"/>
  <c r="N97" i="157"/>
  <c r="M97" i="157"/>
  <c r="G97" i="157"/>
  <c r="H97" i="157" s="1"/>
  <c r="B97" i="157"/>
  <c r="AF96" i="157"/>
  <c r="AE96" i="157"/>
  <c r="Z96" i="157"/>
  <c r="Y96" i="157"/>
  <c r="T96" i="157"/>
  <c r="S96" i="157"/>
  <c r="N96" i="157"/>
  <c r="M96" i="157"/>
  <c r="H96" i="157"/>
  <c r="G96" i="157"/>
  <c r="B96" i="157"/>
  <c r="AF95" i="157"/>
  <c r="AE95" i="157"/>
  <c r="Z95" i="157"/>
  <c r="Y95" i="157"/>
  <c r="T95" i="157"/>
  <c r="S95" i="157"/>
  <c r="N95" i="157"/>
  <c r="M95" i="157"/>
  <c r="G95" i="157"/>
  <c r="H95" i="157" s="1"/>
  <c r="B95" i="157"/>
  <c r="AF94" i="157"/>
  <c r="AE94" i="157"/>
  <c r="Z94" i="157"/>
  <c r="Y94" i="157"/>
  <c r="T94" i="157"/>
  <c r="S94" i="157"/>
  <c r="N94" i="157"/>
  <c r="M94" i="157"/>
  <c r="G94" i="157"/>
  <c r="H94" i="157" s="1"/>
  <c r="D94" i="157" s="1"/>
  <c r="B94" i="157"/>
  <c r="AF93" i="157"/>
  <c r="AE93" i="157"/>
  <c r="Z93" i="157"/>
  <c r="Y93" i="157"/>
  <c r="T93" i="157"/>
  <c r="S93" i="157"/>
  <c r="N93" i="157"/>
  <c r="M93" i="157"/>
  <c r="G93" i="157"/>
  <c r="H93" i="157" s="1"/>
  <c r="B93" i="157"/>
  <c r="AF92" i="157"/>
  <c r="AE92" i="157"/>
  <c r="Z92" i="157"/>
  <c r="Y92" i="157"/>
  <c r="T92" i="157"/>
  <c r="S92" i="157"/>
  <c r="N92" i="157"/>
  <c r="M92" i="157"/>
  <c r="G92" i="157"/>
  <c r="H92" i="157" s="1"/>
  <c r="D92" i="157" s="1"/>
  <c r="B92" i="157"/>
  <c r="AF91" i="157"/>
  <c r="AE91" i="157"/>
  <c r="Z91" i="157"/>
  <c r="Y91" i="157"/>
  <c r="T91" i="157"/>
  <c r="S91" i="157"/>
  <c r="N91" i="157"/>
  <c r="M91" i="157"/>
  <c r="G91" i="157"/>
  <c r="H91" i="157" s="1"/>
  <c r="B91" i="157"/>
  <c r="AF90" i="157"/>
  <c r="AE90" i="157"/>
  <c r="Z90" i="157"/>
  <c r="Y90" i="157"/>
  <c r="T90" i="157"/>
  <c r="S90" i="157"/>
  <c r="N90" i="157"/>
  <c r="M90" i="157"/>
  <c r="G90" i="157"/>
  <c r="H90" i="157" s="1"/>
  <c r="D90" i="157" s="1"/>
  <c r="B90" i="157"/>
  <c r="AF89" i="157"/>
  <c r="AE89" i="157"/>
  <c r="Z89" i="157"/>
  <c r="Y89" i="157"/>
  <c r="T89" i="157"/>
  <c r="S89" i="157"/>
  <c r="N89" i="157"/>
  <c r="M89" i="157"/>
  <c r="G89" i="157"/>
  <c r="H89" i="157" s="1"/>
  <c r="B89" i="157"/>
  <c r="AF88" i="157"/>
  <c r="AE88" i="157"/>
  <c r="Z88" i="157"/>
  <c r="Y88" i="157"/>
  <c r="T88" i="157"/>
  <c r="S88" i="157"/>
  <c r="N88" i="157"/>
  <c r="M88" i="157"/>
  <c r="G88" i="157"/>
  <c r="H88" i="157" s="1"/>
  <c r="B88" i="157"/>
  <c r="AF87" i="157"/>
  <c r="AD87" i="157"/>
  <c r="AB87" i="157" s="1"/>
  <c r="Z87" i="157"/>
  <c r="X87" i="157"/>
  <c r="V87" i="157" s="1"/>
  <c r="T87" i="157"/>
  <c r="R87" i="157"/>
  <c r="P87" i="157" s="1"/>
  <c r="N87" i="157"/>
  <c r="L87" i="157"/>
  <c r="J87" i="157" s="1"/>
  <c r="B87" i="157"/>
  <c r="AB86" i="157"/>
  <c r="V86" i="157"/>
  <c r="P86" i="157"/>
  <c r="J86" i="157"/>
  <c r="D86" i="157"/>
  <c r="AF85" i="157"/>
  <c r="AE85" i="157"/>
  <c r="Z85" i="157"/>
  <c r="Y85" i="157"/>
  <c r="T85" i="157"/>
  <c r="S85" i="157"/>
  <c r="N85" i="157"/>
  <c r="M85" i="157"/>
  <c r="G85" i="157"/>
  <c r="H85" i="157" s="1"/>
  <c r="B85" i="157"/>
  <c r="AF84" i="157"/>
  <c r="AE84" i="157"/>
  <c r="Z84" i="157"/>
  <c r="Y84" i="157"/>
  <c r="T84" i="157"/>
  <c r="S84" i="157"/>
  <c r="N84" i="157"/>
  <c r="M84" i="157"/>
  <c r="G84" i="157"/>
  <c r="H84" i="157" s="1"/>
  <c r="D84" i="157" s="1"/>
  <c r="B84" i="157"/>
  <c r="AF83" i="157"/>
  <c r="AE83" i="157"/>
  <c r="Z83" i="157"/>
  <c r="Y83" i="157"/>
  <c r="T83" i="157"/>
  <c r="S83" i="157"/>
  <c r="N83" i="157"/>
  <c r="M83" i="157"/>
  <c r="G83" i="157"/>
  <c r="H83" i="157" s="1"/>
  <c r="B83" i="157"/>
  <c r="AF82" i="157"/>
  <c r="AE82" i="157"/>
  <c r="Z82" i="157"/>
  <c r="Y82" i="157"/>
  <c r="T82" i="157"/>
  <c r="S82" i="157"/>
  <c r="N82" i="157"/>
  <c r="M82" i="157"/>
  <c r="H82" i="157"/>
  <c r="G82" i="157"/>
  <c r="B82" i="157"/>
  <c r="AF81" i="157"/>
  <c r="AE81" i="157"/>
  <c r="Z81" i="157"/>
  <c r="Y81" i="157"/>
  <c r="T81" i="157"/>
  <c r="S81" i="157"/>
  <c r="N81" i="157"/>
  <c r="M81" i="157"/>
  <c r="G81" i="157"/>
  <c r="H81" i="157" s="1"/>
  <c r="B81" i="157"/>
  <c r="AF80" i="157"/>
  <c r="AE80" i="157"/>
  <c r="Z80" i="157"/>
  <c r="Y80" i="157"/>
  <c r="T80" i="157"/>
  <c r="S80" i="157"/>
  <c r="N80" i="157"/>
  <c r="M80" i="157"/>
  <c r="G80" i="157"/>
  <c r="H80" i="157" s="1"/>
  <c r="D80" i="157" s="1"/>
  <c r="B80" i="157"/>
  <c r="AF79" i="157"/>
  <c r="AE79" i="157"/>
  <c r="Z79" i="157"/>
  <c r="Y79" i="157"/>
  <c r="T79" i="157"/>
  <c r="S79" i="157"/>
  <c r="N79" i="157"/>
  <c r="M79" i="157"/>
  <c r="G79" i="157"/>
  <c r="H79" i="157" s="1"/>
  <c r="B79" i="157"/>
  <c r="AF78" i="157"/>
  <c r="AE78" i="157"/>
  <c r="Z78" i="157"/>
  <c r="Y78" i="157"/>
  <c r="T78" i="157"/>
  <c r="S78" i="157"/>
  <c r="N78" i="157"/>
  <c r="M78" i="157"/>
  <c r="G78" i="157"/>
  <c r="H78" i="157" s="1"/>
  <c r="D78" i="157" s="1"/>
  <c r="B78" i="157"/>
  <c r="AF77" i="157"/>
  <c r="AE77" i="157"/>
  <c r="Z77" i="157"/>
  <c r="Y77" i="157"/>
  <c r="T77" i="157"/>
  <c r="S77" i="157"/>
  <c r="N77" i="157"/>
  <c r="M77" i="157"/>
  <c r="G77" i="157"/>
  <c r="H77" i="157" s="1"/>
  <c r="B77" i="157"/>
  <c r="AF76" i="157"/>
  <c r="AE76" i="157"/>
  <c r="Z76" i="157"/>
  <c r="Y76" i="157"/>
  <c r="T76" i="157"/>
  <c r="S76" i="157"/>
  <c r="N76" i="157"/>
  <c r="M76" i="157"/>
  <c r="G76" i="157"/>
  <c r="H76" i="157" s="1"/>
  <c r="D76" i="157" s="1"/>
  <c r="B76" i="157"/>
  <c r="AF75" i="157"/>
  <c r="AE75" i="157"/>
  <c r="Z75" i="157"/>
  <c r="Y75" i="157"/>
  <c r="T75" i="157"/>
  <c r="S75" i="157"/>
  <c r="N75" i="157"/>
  <c r="M75" i="157"/>
  <c r="H75" i="157"/>
  <c r="G75" i="157"/>
  <c r="B75" i="157"/>
  <c r="AF74" i="157"/>
  <c r="AE74" i="157"/>
  <c r="Z74" i="157"/>
  <c r="Y74" i="157"/>
  <c r="T74" i="157"/>
  <c r="S74" i="157"/>
  <c r="N74" i="157"/>
  <c r="M74" i="157"/>
  <c r="G74" i="157"/>
  <c r="H74" i="157" s="1"/>
  <c r="D74" i="157" s="1"/>
  <c r="B74" i="157"/>
  <c r="AF73" i="157"/>
  <c r="AE73" i="157"/>
  <c r="Z73" i="157"/>
  <c r="Y73" i="157"/>
  <c r="T73" i="157"/>
  <c r="S73" i="157"/>
  <c r="N73" i="157"/>
  <c r="M73" i="157"/>
  <c r="H73" i="157"/>
  <c r="G73" i="157"/>
  <c r="B73" i="157"/>
  <c r="AF72" i="157"/>
  <c r="AE72" i="157"/>
  <c r="Z72" i="157"/>
  <c r="Y72" i="157"/>
  <c r="T72" i="157"/>
  <c r="S72" i="157"/>
  <c r="N72" i="157"/>
  <c r="M72" i="157"/>
  <c r="G72" i="157"/>
  <c r="H72" i="157" s="1"/>
  <c r="D72" i="157" s="1"/>
  <c r="B72" i="157"/>
  <c r="AF71" i="157"/>
  <c r="AD71" i="157"/>
  <c r="AB71" i="157" s="1"/>
  <c r="Z71" i="157"/>
  <c r="X71" i="157"/>
  <c r="V71" i="157" s="1"/>
  <c r="T71" i="157"/>
  <c r="R71" i="157"/>
  <c r="P71" i="157" s="1"/>
  <c r="N71" i="157"/>
  <c r="L71" i="157"/>
  <c r="J71" i="157" s="1"/>
  <c r="H71" i="157"/>
  <c r="B71" i="157"/>
  <c r="AB70" i="157"/>
  <c r="V70" i="157"/>
  <c r="P70" i="157"/>
  <c r="J70" i="157"/>
  <c r="D70" i="157"/>
  <c r="AF69" i="157"/>
  <c r="AE69" i="157"/>
  <c r="Z69" i="157"/>
  <c r="Y69" i="157"/>
  <c r="T69" i="157"/>
  <c r="S69" i="157"/>
  <c r="N69" i="157"/>
  <c r="M69" i="157"/>
  <c r="H69" i="157"/>
  <c r="G69" i="157"/>
  <c r="B69" i="157"/>
  <c r="AF68" i="157"/>
  <c r="AE68" i="157"/>
  <c r="Z68" i="157"/>
  <c r="Y68" i="157"/>
  <c r="T68" i="157"/>
  <c r="S68" i="157"/>
  <c r="N68" i="157"/>
  <c r="M68" i="157"/>
  <c r="H68" i="157"/>
  <c r="G68" i="157"/>
  <c r="B68" i="157"/>
  <c r="AF67" i="157"/>
  <c r="AE67" i="157"/>
  <c r="Z67" i="157"/>
  <c r="Y67" i="157"/>
  <c r="T67" i="157"/>
  <c r="S67" i="157"/>
  <c r="N67" i="157"/>
  <c r="M67" i="157"/>
  <c r="H67" i="157"/>
  <c r="G67" i="157"/>
  <c r="B67" i="157"/>
  <c r="AF66" i="157"/>
  <c r="AE66" i="157"/>
  <c r="Z66" i="157"/>
  <c r="Y66" i="157"/>
  <c r="T66" i="157"/>
  <c r="S66" i="157"/>
  <c r="N66" i="157"/>
  <c r="M66" i="157"/>
  <c r="H66" i="157"/>
  <c r="G66" i="157"/>
  <c r="B66" i="157"/>
  <c r="AF65" i="157"/>
  <c r="AE65" i="157"/>
  <c r="Z65" i="157"/>
  <c r="Y65" i="157"/>
  <c r="T65" i="157"/>
  <c r="S65" i="157"/>
  <c r="N65" i="157"/>
  <c r="M65" i="157"/>
  <c r="H65" i="157"/>
  <c r="G65" i="157"/>
  <c r="B65" i="157"/>
  <c r="AF64" i="157"/>
  <c r="AE64" i="157"/>
  <c r="Z64" i="157"/>
  <c r="Y64" i="157"/>
  <c r="T64" i="157"/>
  <c r="S64" i="157"/>
  <c r="N64" i="157"/>
  <c r="M64" i="157"/>
  <c r="H64" i="157"/>
  <c r="G64" i="157"/>
  <c r="B64" i="157"/>
  <c r="AF63" i="157"/>
  <c r="AE63" i="157"/>
  <c r="Z63" i="157"/>
  <c r="Y63" i="157"/>
  <c r="T63" i="157"/>
  <c r="S63" i="157"/>
  <c r="N63" i="157"/>
  <c r="M63" i="157"/>
  <c r="H63" i="157"/>
  <c r="G63" i="157"/>
  <c r="B63" i="157"/>
  <c r="AF62" i="157"/>
  <c r="AE62" i="157"/>
  <c r="Z62" i="157"/>
  <c r="Y62" i="157"/>
  <c r="T62" i="157"/>
  <c r="S62" i="157"/>
  <c r="N62" i="157"/>
  <c r="M62" i="157"/>
  <c r="H62" i="157"/>
  <c r="G62" i="157"/>
  <c r="B62" i="157"/>
  <c r="AF61" i="157"/>
  <c r="AE61" i="157"/>
  <c r="Z61" i="157"/>
  <c r="Y61" i="157"/>
  <c r="T61" i="157"/>
  <c r="S61" i="157"/>
  <c r="N61" i="157"/>
  <c r="M61" i="157"/>
  <c r="H61" i="157"/>
  <c r="G61" i="157"/>
  <c r="B61" i="157"/>
  <c r="AF60" i="157"/>
  <c r="AE60" i="157"/>
  <c r="Z60" i="157"/>
  <c r="Y60" i="157"/>
  <c r="T60" i="157"/>
  <c r="S60" i="157"/>
  <c r="N60" i="157"/>
  <c r="M60" i="157"/>
  <c r="H60" i="157"/>
  <c r="G60" i="157"/>
  <c r="B60" i="157"/>
  <c r="AF59" i="157"/>
  <c r="AE59" i="157"/>
  <c r="Z59" i="157"/>
  <c r="Y59" i="157"/>
  <c r="T59" i="157"/>
  <c r="S59" i="157"/>
  <c r="N59" i="157"/>
  <c r="M59" i="157"/>
  <c r="H59" i="157"/>
  <c r="G59" i="157"/>
  <c r="B59" i="157"/>
  <c r="AF58" i="157"/>
  <c r="AE58" i="157"/>
  <c r="Z58" i="157"/>
  <c r="Y58" i="157"/>
  <c r="T58" i="157"/>
  <c r="S58" i="157"/>
  <c r="N58" i="157"/>
  <c r="M58" i="157"/>
  <c r="H58" i="157"/>
  <c r="G58" i="157"/>
  <c r="B58" i="157"/>
  <c r="AF57" i="157"/>
  <c r="AE57" i="157"/>
  <c r="Z57" i="157"/>
  <c r="Y57" i="157"/>
  <c r="T57" i="157"/>
  <c r="S57" i="157"/>
  <c r="N57" i="157"/>
  <c r="M57" i="157"/>
  <c r="H57" i="157"/>
  <c r="G57" i="157"/>
  <c r="B57" i="157"/>
  <c r="AF56" i="157"/>
  <c r="AE56" i="157"/>
  <c r="Z56" i="157"/>
  <c r="Y56" i="157"/>
  <c r="T56" i="157"/>
  <c r="S56" i="157"/>
  <c r="N56" i="157"/>
  <c r="M56" i="157"/>
  <c r="H56" i="157"/>
  <c r="G56" i="157"/>
  <c r="B56" i="157"/>
  <c r="AF55" i="157"/>
  <c r="AD55" i="157"/>
  <c r="AB55" i="157" s="1"/>
  <c r="Z55" i="157"/>
  <c r="X55" i="157"/>
  <c r="V55" i="157" s="1"/>
  <c r="T55" i="157"/>
  <c r="R55" i="157"/>
  <c r="P55" i="157" s="1"/>
  <c r="N55" i="157"/>
  <c r="L55" i="157"/>
  <c r="J55" i="157" s="1"/>
  <c r="H55" i="157"/>
  <c r="B55" i="157"/>
  <c r="AB54" i="157"/>
  <c r="V54" i="157"/>
  <c r="P54" i="157"/>
  <c r="J54" i="157"/>
  <c r="D54" i="157"/>
  <c r="AF53" i="157"/>
  <c r="AE53" i="157"/>
  <c r="Z53" i="157"/>
  <c r="Y53" i="157"/>
  <c r="T53" i="157"/>
  <c r="S53" i="157"/>
  <c r="N53" i="157"/>
  <c r="M53" i="157"/>
  <c r="H53" i="157"/>
  <c r="G53" i="157"/>
  <c r="B53" i="157"/>
  <c r="AF52" i="157"/>
  <c r="AE52" i="157"/>
  <c r="Z52" i="157"/>
  <c r="Y52" i="157"/>
  <c r="T52" i="157"/>
  <c r="S52" i="157"/>
  <c r="N52" i="157"/>
  <c r="M52" i="157"/>
  <c r="H52" i="157"/>
  <c r="G52" i="157"/>
  <c r="B52" i="157"/>
  <c r="AF51" i="157"/>
  <c r="AE51" i="157"/>
  <c r="Z51" i="157"/>
  <c r="Y51" i="157"/>
  <c r="T51" i="157"/>
  <c r="S51" i="157"/>
  <c r="N51" i="157"/>
  <c r="M51" i="157"/>
  <c r="H51" i="157"/>
  <c r="G51" i="157"/>
  <c r="B51" i="157"/>
  <c r="AF50" i="157"/>
  <c r="AE50" i="157"/>
  <c r="Z50" i="157"/>
  <c r="Y50" i="157"/>
  <c r="T50" i="157"/>
  <c r="S50" i="157"/>
  <c r="N50" i="157"/>
  <c r="M50" i="157"/>
  <c r="H50" i="157"/>
  <c r="G50" i="157"/>
  <c r="B50" i="157"/>
  <c r="AF49" i="157"/>
  <c r="AE49" i="157"/>
  <c r="Z49" i="157"/>
  <c r="Y49" i="157"/>
  <c r="T49" i="157"/>
  <c r="S49" i="157"/>
  <c r="N49" i="157"/>
  <c r="M49" i="157"/>
  <c r="H49" i="157"/>
  <c r="G49" i="157"/>
  <c r="B49" i="157"/>
  <c r="AF48" i="157"/>
  <c r="AE48" i="157"/>
  <c r="Z48" i="157"/>
  <c r="Y48" i="157"/>
  <c r="T48" i="157"/>
  <c r="S48" i="157"/>
  <c r="N48" i="157"/>
  <c r="M48" i="157"/>
  <c r="H48" i="157"/>
  <c r="G48" i="157"/>
  <c r="B48" i="157"/>
  <c r="AF47" i="157"/>
  <c r="AE47" i="157"/>
  <c r="Z47" i="157"/>
  <c r="Y47" i="157"/>
  <c r="T47" i="157"/>
  <c r="S47" i="157"/>
  <c r="N47" i="157"/>
  <c r="M47" i="157"/>
  <c r="H47" i="157"/>
  <c r="G47" i="157"/>
  <c r="B47" i="157"/>
  <c r="AF46" i="157"/>
  <c r="AE46" i="157"/>
  <c r="Z46" i="157"/>
  <c r="Y46" i="157"/>
  <c r="T46" i="157"/>
  <c r="S46" i="157"/>
  <c r="N46" i="157"/>
  <c r="M46" i="157"/>
  <c r="H46" i="157"/>
  <c r="G46" i="157"/>
  <c r="B46" i="157"/>
  <c r="AF45" i="157"/>
  <c r="AE45" i="157"/>
  <c r="Z45" i="157"/>
  <c r="Y45" i="157"/>
  <c r="T45" i="157"/>
  <c r="S45" i="157"/>
  <c r="N45" i="157"/>
  <c r="M45" i="157"/>
  <c r="H45" i="157"/>
  <c r="G45" i="157"/>
  <c r="B45" i="157"/>
  <c r="AF44" i="157"/>
  <c r="AE44" i="157"/>
  <c r="Z44" i="157"/>
  <c r="Y44" i="157"/>
  <c r="T44" i="157"/>
  <c r="S44" i="157"/>
  <c r="N44" i="157"/>
  <c r="M44" i="157"/>
  <c r="H44" i="157"/>
  <c r="G44" i="157"/>
  <c r="B44" i="157"/>
  <c r="AF43" i="157"/>
  <c r="AE43" i="157"/>
  <c r="Z43" i="157"/>
  <c r="Y43" i="157"/>
  <c r="T43" i="157"/>
  <c r="S43" i="157"/>
  <c r="N43" i="157"/>
  <c r="M43" i="157"/>
  <c r="H43" i="157"/>
  <c r="G43" i="157"/>
  <c r="B43" i="157"/>
  <c r="AF42" i="157"/>
  <c r="AE42" i="157"/>
  <c r="Z42" i="157"/>
  <c r="Y42" i="157"/>
  <c r="T42" i="157"/>
  <c r="S42" i="157"/>
  <c r="N42" i="157"/>
  <c r="M42" i="157"/>
  <c r="H42" i="157"/>
  <c r="G42" i="157"/>
  <c r="B42" i="157"/>
  <c r="AF41" i="157"/>
  <c r="AE41" i="157"/>
  <c r="Z41" i="157"/>
  <c r="Y41" i="157"/>
  <c r="T41" i="157"/>
  <c r="S41" i="157"/>
  <c r="N41" i="157"/>
  <c r="M41" i="157"/>
  <c r="H41" i="157"/>
  <c r="G41" i="157"/>
  <c r="B41" i="157"/>
  <c r="AF40" i="157"/>
  <c r="AE40" i="157"/>
  <c r="Z40" i="157"/>
  <c r="Y40" i="157"/>
  <c r="T40" i="157"/>
  <c r="S40" i="157"/>
  <c r="N40" i="157"/>
  <c r="M40" i="157"/>
  <c r="H40" i="157"/>
  <c r="G40" i="157"/>
  <c r="B40" i="157"/>
  <c r="AF39" i="157"/>
  <c r="AE39" i="157"/>
  <c r="Z39" i="157"/>
  <c r="Y39" i="157"/>
  <c r="T39" i="157"/>
  <c r="S39" i="157"/>
  <c r="N39" i="157"/>
  <c r="M39" i="157"/>
  <c r="H39" i="157"/>
  <c r="G39" i="157"/>
  <c r="B39" i="157"/>
  <c r="AF38" i="157"/>
  <c r="AD38" i="157"/>
  <c r="AB38" i="157" s="1"/>
  <c r="Z38" i="157"/>
  <c r="X38" i="157"/>
  <c r="V38" i="157" s="1"/>
  <c r="T38" i="157"/>
  <c r="R38" i="157"/>
  <c r="P38" i="157" s="1"/>
  <c r="N38" i="157"/>
  <c r="L38" i="157"/>
  <c r="J38" i="157" s="1"/>
  <c r="B38" i="157"/>
  <c r="AB37" i="157"/>
  <c r="V37" i="157"/>
  <c r="P37" i="157"/>
  <c r="J37" i="157"/>
  <c r="D37" i="157"/>
  <c r="AF36" i="157"/>
  <c r="AE36" i="157"/>
  <c r="Z36" i="157"/>
  <c r="Y36" i="157"/>
  <c r="T36" i="157"/>
  <c r="S36" i="157"/>
  <c r="N36" i="157"/>
  <c r="M36" i="157"/>
  <c r="H36" i="157"/>
  <c r="G36" i="157"/>
  <c r="B36" i="157"/>
  <c r="AF35" i="157"/>
  <c r="AE35" i="157"/>
  <c r="Z35" i="157"/>
  <c r="Y35" i="157"/>
  <c r="T35" i="157"/>
  <c r="S35" i="157"/>
  <c r="N35" i="157"/>
  <c r="M35" i="157"/>
  <c r="H35" i="157"/>
  <c r="G35" i="157"/>
  <c r="B35" i="157"/>
  <c r="AF34" i="157"/>
  <c r="AE34" i="157"/>
  <c r="Z34" i="157"/>
  <c r="Y34" i="157"/>
  <c r="T34" i="157"/>
  <c r="S34" i="157"/>
  <c r="N34" i="157"/>
  <c r="M34" i="157"/>
  <c r="H34" i="157"/>
  <c r="G34" i="157"/>
  <c r="B34" i="157"/>
  <c r="AF33" i="157"/>
  <c r="AE33" i="157"/>
  <c r="Z33" i="157"/>
  <c r="Y33" i="157"/>
  <c r="T33" i="157"/>
  <c r="S33" i="157"/>
  <c r="N33" i="157"/>
  <c r="M33" i="157"/>
  <c r="H33" i="157"/>
  <c r="G33" i="157"/>
  <c r="B33" i="157"/>
  <c r="AF32" i="157"/>
  <c r="AE32" i="157"/>
  <c r="Z32" i="157"/>
  <c r="Y32" i="157"/>
  <c r="T32" i="157"/>
  <c r="S32" i="157"/>
  <c r="N32" i="157"/>
  <c r="M32" i="157"/>
  <c r="H32" i="157"/>
  <c r="G32" i="157"/>
  <c r="B32" i="157"/>
  <c r="AF31" i="157"/>
  <c r="AE31" i="157"/>
  <c r="Z31" i="157"/>
  <c r="Y31" i="157"/>
  <c r="T31" i="157"/>
  <c r="S31" i="157"/>
  <c r="N31" i="157"/>
  <c r="M31" i="157"/>
  <c r="H31" i="157"/>
  <c r="G31" i="157"/>
  <c r="B31" i="157"/>
  <c r="AF30" i="157"/>
  <c r="AE30" i="157"/>
  <c r="Z30" i="157"/>
  <c r="Y30" i="157"/>
  <c r="T30" i="157"/>
  <c r="S30" i="157"/>
  <c r="N30" i="157"/>
  <c r="M30" i="157"/>
  <c r="H30" i="157"/>
  <c r="G30" i="157"/>
  <c r="B30" i="157"/>
  <c r="AF29" i="157"/>
  <c r="AE29" i="157"/>
  <c r="Z29" i="157"/>
  <c r="Y29" i="157"/>
  <c r="T29" i="157"/>
  <c r="S29" i="157"/>
  <c r="N29" i="157"/>
  <c r="M29" i="157"/>
  <c r="H29" i="157"/>
  <c r="G29" i="157"/>
  <c r="B29" i="157"/>
  <c r="AF28" i="157"/>
  <c r="AE28" i="157"/>
  <c r="Z28" i="157"/>
  <c r="Y28" i="157"/>
  <c r="T28" i="157"/>
  <c r="S28" i="157"/>
  <c r="N28" i="157"/>
  <c r="M28" i="157"/>
  <c r="H28" i="157"/>
  <c r="G28" i="157"/>
  <c r="B28" i="157"/>
  <c r="AF27" i="157"/>
  <c r="AE27" i="157"/>
  <c r="Z27" i="157"/>
  <c r="Y27" i="157"/>
  <c r="T27" i="157"/>
  <c r="S27" i="157"/>
  <c r="N27" i="157"/>
  <c r="M27" i="157"/>
  <c r="H27" i="157"/>
  <c r="G27" i="157"/>
  <c r="B27" i="157"/>
  <c r="AF26" i="157"/>
  <c r="AE26" i="157"/>
  <c r="Z26" i="157"/>
  <c r="Y26" i="157"/>
  <c r="T26" i="157"/>
  <c r="S26" i="157"/>
  <c r="N26" i="157"/>
  <c r="M26" i="157"/>
  <c r="H26" i="157"/>
  <c r="G26" i="157"/>
  <c r="B26" i="157"/>
  <c r="AF25" i="157"/>
  <c r="AE25" i="157"/>
  <c r="Z25" i="157"/>
  <c r="Y25" i="157"/>
  <c r="T25" i="157"/>
  <c r="S25" i="157"/>
  <c r="N25" i="157"/>
  <c r="M25" i="157"/>
  <c r="H25" i="157"/>
  <c r="G25" i="157"/>
  <c r="B25" i="157"/>
  <c r="AF24" i="157"/>
  <c r="AE24" i="157"/>
  <c r="Z24" i="157"/>
  <c r="Y24" i="157"/>
  <c r="T24" i="157"/>
  <c r="S24" i="157"/>
  <c r="N24" i="157"/>
  <c r="M24" i="157"/>
  <c r="H24" i="157"/>
  <c r="G24" i="157"/>
  <c r="B24" i="157"/>
  <c r="AF23" i="157"/>
  <c r="AE23" i="157"/>
  <c r="Z23" i="157"/>
  <c r="Y23" i="157"/>
  <c r="T23" i="157"/>
  <c r="S23" i="157"/>
  <c r="N23" i="157"/>
  <c r="M23" i="157"/>
  <c r="H23" i="157"/>
  <c r="G23" i="157"/>
  <c r="B23" i="157"/>
  <c r="AF22" i="157"/>
  <c r="AE22" i="157"/>
  <c r="Z22" i="157"/>
  <c r="Y22" i="157"/>
  <c r="T22" i="157"/>
  <c r="S22" i="157"/>
  <c r="N22" i="157"/>
  <c r="M22" i="157"/>
  <c r="H22" i="157"/>
  <c r="G22" i="157"/>
  <c r="B22" i="157"/>
  <c r="AF21" i="157"/>
  <c r="AD21" i="157"/>
  <c r="AB21" i="157" s="1"/>
  <c r="Z21" i="157"/>
  <c r="X21" i="157"/>
  <c r="V21" i="157" s="1"/>
  <c r="T21" i="157"/>
  <c r="R21" i="157"/>
  <c r="P21" i="157" s="1"/>
  <c r="N21" i="157"/>
  <c r="L21" i="157"/>
  <c r="J21" i="157" s="1"/>
  <c r="H21" i="157"/>
  <c r="B21" i="157"/>
  <c r="B9" i="157"/>
  <c r="G197" i="157" s="1"/>
  <c r="B197" i="156"/>
  <c r="AD187" i="156"/>
  <c r="BV24" i="4" s="1"/>
  <c r="X187" i="156"/>
  <c r="BU24" i="4" s="1"/>
  <c r="R187" i="156"/>
  <c r="BT24" i="4" s="1"/>
  <c r="L187" i="156"/>
  <c r="BS24" i="4" s="1"/>
  <c r="AF184" i="156"/>
  <c r="AE184" i="156"/>
  <c r="Z184" i="156"/>
  <c r="Y184" i="156"/>
  <c r="T184" i="156"/>
  <c r="S184" i="156"/>
  <c r="N184" i="156"/>
  <c r="M184" i="156"/>
  <c r="G184" i="156"/>
  <c r="H184" i="156" s="1"/>
  <c r="D184" i="156" s="1"/>
  <c r="B184" i="156"/>
  <c r="AF183" i="156"/>
  <c r="AE183" i="156"/>
  <c r="Z183" i="156"/>
  <c r="Y183" i="156"/>
  <c r="T183" i="156"/>
  <c r="S183" i="156"/>
  <c r="N183" i="156"/>
  <c r="M183" i="156"/>
  <c r="G183" i="156"/>
  <c r="H183" i="156" s="1"/>
  <c r="B183" i="156"/>
  <c r="AF182" i="156"/>
  <c r="AE182" i="156"/>
  <c r="Z182" i="156"/>
  <c r="Y182" i="156"/>
  <c r="T182" i="156"/>
  <c r="S182" i="156"/>
  <c r="N182" i="156"/>
  <c r="M182" i="156"/>
  <c r="G182" i="156"/>
  <c r="H182" i="156" s="1"/>
  <c r="B182" i="156"/>
  <c r="AF181" i="156"/>
  <c r="AE181" i="156"/>
  <c r="Z181" i="156"/>
  <c r="Y181" i="156"/>
  <c r="T181" i="156"/>
  <c r="S181" i="156"/>
  <c r="N181" i="156"/>
  <c r="M181" i="156"/>
  <c r="G181" i="156"/>
  <c r="H181" i="156" s="1"/>
  <c r="B181" i="156"/>
  <c r="AF180" i="156"/>
  <c r="AE180" i="156"/>
  <c r="Z180" i="156"/>
  <c r="Y180" i="156"/>
  <c r="T180" i="156"/>
  <c r="S180" i="156"/>
  <c r="N180" i="156"/>
  <c r="M180" i="156"/>
  <c r="G180" i="156"/>
  <c r="H180" i="156" s="1"/>
  <c r="D180" i="156" s="1"/>
  <c r="B180" i="156"/>
  <c r="AF179" i="156"/>
  <c r="AE179" i="156"/>
  <c r="Z179" i="156"/>
  <c r="Y179" i="156"/>
  <c r="T179" i="156"/>
  <c r="S179" i="156"/>
  <c r="N179" i="156"/>
  <c r="M179" i="156"/>
  <c r="G179" i="156"/>
  <c r="H179" i="156" s="1"/>
  <c r="B179" i="156"/>
  <c r="AF178" i="156"/>
  <c r="AE178" i="156"/>
  <c r="Z178" i="156"/>
  <c r="Y178" i="156"/>
  <c r="T178" i="156"/>
  <c r="S178" i="156"/>
  <c r="N178" i="156"/>
  <c r="M178" i="156"/>
  <c r="G178" i="156"/>
  <c r="H178" i="156" s="1"/>
  <c r="B178" i="156"/>
  <c r="AF177" i="156"/>
  <c r="AE177" i="156"/>
  <c r="Z177" i="156"/>
  <c r="Y177" i="156"/>
  <c r="T177" i="156"/>
  <c r="S177" i="156"/>
  <c r="N177" i="156"/>
  <c r="M177" i="156"/>
  <c r="G177" i="156"/>
  <c r="H177" i="156" s="1"/>
  <c r="B177" i="156"/>
  <c r="AF176" i="156"/>
  <c r="AE176" i="156"/>
  <c r="Z176" i="156"/>
  <c r="Y176" i="156"/>
  <c r="T176" i="156"/>
  <c r="S176" i="156"/>
  <c r="N176" i="156"/>
  <c r="M176" i="156"/>
  <c r="G176" i="156"/>
  <c r="H176" i="156" s="1"/>
  <c r="D176" i="156" s="1"/>
  <c r="B176" i="156"/>
  <c r="AF175" i="156"/>
  <c r="AE175" i="156"/>
  <c r="Z175" i="156"/>
  <c r="Y175" i="156"/>
  <c r="T175" i="156"/>
  <c r="S175" i="156"/>
  <c r="N175" i="156"/>
  <c r="M175" i="156"/>
  <c r="G175" i="156"/>
  <c r="H175" i="156" s="1"/>
  <c r="B175" i="156"/>
  <c r="AF174" i="156"/>
  <c r="AE174" i="156"/>
  <c r="Z174" i="156"/>
  <c r="Y174" i="156"/>
  <c r="T174" i="156"/>
  <c r="S174" i="156"/>
  <c r="N174" i="156"/>
  <c r="M174" i="156"/>
  <c r="G174" i="156"/>
  <c r="H174" i="156" s="1"/>
  <c r="D174" i="156" s="1"/>
  <c r="B174" i="156"/>
  <c r="AF173" i="156"/>
  <c r="AE173" i="156"/>
  <c r="Z173" i="156"/>
  <c r="Y173" i="156"/>
  <c r="T173" i="156"/>
  <c r="S173" i="156"/>
  <c r="N173" i="156"/>
  <c r="M173" i="156"/>
  <c r="G173" i="156"/>
  <c r="H173" i="156" s="1"/>
  <c r="B173" i="156"/>
  <c r="AF172" i="156"/>
  <c r="AE172" i="156"/>
  <c r="Z172" i="156"/>
  <c r="Y172" i="156"/>
  <c r="T172" i="156"/>
  <c r="S172" i="156"/>
  <c r="N172" i="156"/>
  <c r="M172" i="156"/>
  <c r="G172" i="156"/>
  <c r="H172" i="156" s="1"/>
  <c r="D172" i="156" s="1"/>
  <c r="B172" i="156"/>
  <c r="AF171" i="156"/>
  <c r="AE171" i="156"/>
  <c r="Z171" i="156"/>
  <c r="Y171" i="156"/>
  <c r="T171" i="156"/>
  <c r="S171" i="156"/>
  <c r="N171" i="156"/>
  <c r="M171" i="156"/>
  <c r="G171" i="156"/>
  <c r="B171" i="156"/>
  <c r="AF170" i="156"/>
  <c r="AE170" i="156"/>
  <c r="Z170" i="156"/>
  <c r="Y170" i="156"/>
  <c r="T170" i="156"/>
  <c r="S170" i="156"/>
  <c r="N170" i="156"/>
  <c r="M170" i="156"/>
  <c r="G170" i="156"/>
  <c r="H170" i="156" s="1"/>
  <c r="B170" i="156"/>
  <c r="AF169" i="156"/>
  <c r="AD169" i="156"/>
  <c r="AB169" i="156" s="1"/>
  <c r="Z169" i="156"/>
  <c r="X169" i="156"/>
  <c r="V169" i="156" s="1"/>
  <c r="T169" i="156"/>
  <c r="R169" i="156"/>
  <c r="P169" i="156" s="1"/>
  <c r="N169" i="156"/>
  <c r="L169" i="156"/>
  <c r="J169" i="156" s="1"/>
  <c r="B169" i="156"/>
  <c r="AB168" i="156"/>
  <c r="V168" i="156"/>
  <c r="P168" i="156"/>
  <c r="J168" i="156"/>
  <c r="D168" i="156"/>
  <c r="AF167" i="156"/>
  <c r="AE167" i="156"/>
  <c r="Z167" i="156"/>
  <c r="Y167" i="156"/>
  <c r="T167" i="156"/>
  <c r="S167" i="156"/>
  <c r="N167" i="156"/>
  <c r="M167" i="156"/>
  <c r="G167" i="156"/>
  <c r="H167" i="156" s="1"/>
  <c r="B167" i="156"/>
  <c r="AF166" i="156"/>
  <c r="AE166" i="156"/>
  <c r="Z166" i="156"/>
  <c r="Y166" i="156"/>
  <c r="T166" i="156"/>
  <c r="S166" i="156"/>
  <c r="N166" i="156"/>
  <c r="M166" i="156"/>
  <c r="H166" i="156"/>
  <c r="G166" i="156"/>
  <c r="B166" i="156"/>
  <c r="AF165" i="156"/>
  <c r="AE165" i="156"/>
  <c r="Z165" i="156"/>
  <c r="Y165" i="156"/>
  <c r="T165" i="156"/>
  <c r="S165" i="156"/>
  <c r="N165" i="156"/>
  <c r="M165" i="156"/>
  <c r="G165" i="156"/>
  <c r="H165" i="156" s="1"/>
  <c r="B165" i="156"/>
  <c r="AF164" i="156"/>
  <c r="AE164" i="156"/>
  <c r="Z164" i="156"/>
  <c r="Y164" i="156"/>
  <c r="T164" i="156"/>
  <c r="S164" i="156"/>
  <c r="N164" i="156"/>
  <c r="M164" i="156"/>
  <c r="H164" i="156"/>
  <c r="G164" i="156"/>
  <c r="B164" i="156"/>
  <c r="AF163" i="156"/>
  <c r="AE163" i="156"/>
  <c r="Z163" i="156"/>
  <c r="Y163" i="156"/>
  <c r="T163" i="156"/>
  <c r="S163" i="156"/>
  <c r="N163" i="156"/>
  <c r="M163" i="156"/>
  <c r="G163" i="156"/>
  <c r="H163" i="156" s="1"/>
  <c r="B163" i="156"/>
  <c r="AF162" i="156"/>
  <c r="AE162" i="156"/>
  <c r="Z162" i="156"/>
  <c r="Y162" i="156"/>
  <c r="T162" i="156"/>
  <c r="S162" i="156"/>
  <c r="N162" i="156"/>
  <c r="M162" i="156"/>
  <c r="H162" i="156"/>
  <c r="G162" i="156"/>
  <c r="B162" i="156"/>
  <c r="AF161" i="156"/>
  <c r="AE161" i="156"/>
  <c r="Z161" i="156"/>
  <c r="Y161" i="156"/>
  <c r="T161" i="156"/>
  <c r="S161" i="156"/>
  <c r="N161" i="156"/>
  <c r="M161" i="156"/>
  <c r="G161" i="156"/>
  <c r="H161" i="156" s="1"/>
  <c r="B161" i="156"/>
  <c r="AF160" i="156"/>
  <c r="AE160" i="156"/>
  <c r="Z160" i="156"/>
  <c r="Y160" i="156"/>
  <c r="T160" i="156"/>
  <c r="S160" i="156"/>
  <c r="N160" i="156"/>
  <c r="M160" i="156"/>
  <c r="G160" i="156"/>
  <c r="H160" i="156" s="1"/>
  <c r="B160" i="156"/>
  <c r="AF159" i="156"/>
  <c r="AE159" i="156"/>
  <c r="Z159" i="156"/>
  <c r="Y159" i="156"/>
  <c r="T159" i="156"/>
  <c r="S159" i="156"/>
  <c r="N159" i="156"/>
  <c r="M159" i="156"/>
  <c r="G159" i="156"/>
  <c r="H159" i="156" s="1"/>
  <c r="B159" i="156"/>
  <c r="AF158" i="156"/>
  <c r="AE158" i="156"/>
  <c r="Z158" i="156"/>
  <c r="Y158" i="156"/>
  <c r="T158" i="156"/>
  <c r="S158" i="156"/>
  <c r="N158" i="156"/>
  <c r="M158" i="156"/>
  <c r="G158" i="156"/>
  <c r="H158" i="156" s="1"/>
  <c r="D158" i="156" s="1"/>
  <c r="B158" i="156"/>
  <c r="AF157" i="156"/>
  <c r="AE157" i="156"/>
  <c r="Z157" i="156"/>
  <c r="Y157" i="156"/>
  <c r="T157" i="156"/>
  <c r="S157" i="156"/>
  <c r="N157" i="156"/>
  <c r="M157" i="156"/>
  <c r="G157" i="156"/>
  <c r="H157" i="156" s="1"/>
  <c r="B157" i="156"/>
  <c r="AF156" i="156"/>
  <c r="AE156" i="156"/>
  <c r="Z156" i="156"/>
  <c r="Y156" i="156"/>
  <c r="T156" i="156"/>
  <c r="S156" i="156"/>
  <c r="N156" i="156"/>
  <c r="M156" i="156"/>
  <c r="G156" i="156"/>
  <c r="H156" i="156" s="1"/>
  <c r="D156" i="156" s="1"/>
  <c r="B156" i="156"/>
  <c r="AF155" i="156"/>
  <c r="AE155" i="156"/>
  <c r="Z155" i="156"/>
  <c r="Y155" i="156"/>
  <c r="T155" i="156"/>
  <c r="S155" i="156"/>
  <c r="N155" i="156"/>
  <c r="M155" i="156"/>
  <c r="G155" i="156"/>
  <c r="H155" i="156" s="1"/>
  <c r="B155" i="156"/>
  <c r="AF154" i="156"/>
  <c r="AE154" i="156"/>
  <c r="Z154" i="156"/>
  <c r="Y154" i="156"/>
  <c r="T154" i="156"/>
  <c r="S154" i="156"/>
  <c r="N154" i="156"/>
  <c r="M154" i="156"/>
  <c r="G154" i="156"/>
  <c r="H154" i="156" s="1"/>
  <c r="D154" i="156" s="1"/>
  <c r="B154" i="156"/>
  <c r="AF153" i="156"/>
  <c r="AE153" i="156"/>
  <c r="Z153" i="156"/>
  <c r="Y153" i="156"/>
  <c r="T153" i="156"/>
  <c r="S153" i="156"/>
  <c r="N153" i="156"/>
  <c r="M153" i="156"/>
  <c r="G153" i="156"/>
  <c r="B153" i="156"/>
  <c r="AF152" i="156"/>
  <c r="AD152" i="156"/>
  <c r="AB152" i="156" s="1"/>
  <c r="Z152" i="156"/>
  <c r="X152" i="156"/>
  <c r="V152" i="156" s="1"/>
  <c r="T152" i="156"/>
  <c r="R152" i="156"/>
  <c r="P152" i="156" s="1"/>
  <c r="N152" i="156"/>
  <c r="L152" i="156"/>
  <c r="J152" i="156" s="1"/>
  <c r="B152" i="156"/>
  <c r="AB151" i="156"/>
  <c r="V151" i="156"/>
  <c r="P151" i="156"/>
  <c r="J151" i="156"/>
  <c r="D151" i="156"/>
  <c r="AF150" i="156"/>
  <c r="AE150" i="156"/>
  <c r="Z150" i="156"/>
  <c r="Y150" i="156"/>
  <c r="T150" i="156"/>
  <c r="S150" i="156"/>
  <c r="N150" i="156"/>
  <c r="M150" i="156"/>
  <c r="H150" i="156"/>
  <c r="G150" i="156"/>
  <c r="B150" i="156"/>
  <c r="AF149" i="156"/>
  <c r="AE149" i="156"/>
  <c r="Z149" i="156"/>
  <c r="Y149" i="156"/>
  <c r="T149" i="156"/>
  <c r="S149" i="156"/>
  <c r="N149" i="156"/>
  <c r="M149" i="156"/>
  <c r="H149" i="156"/>
  <c r="G149" i="156"/>
  <c r="B149" i="156"/>
  <c r="AF148" i="156"/>
  <c r="AE148" i="156"/>
  <c r="Z148" i="156"/>
  <c r="Y148" i="156"/>
  <c r="T148" i="156"/>
  <c r="S148" i="156"/>
  <c r="N148" i="156"/>
  <c r="M148" i="156"/>
  <c r="H148" i="156"/>
  <c r="G148" i="156"/>
  <c r="B148" i="156"/>
  <c r="AF147" i="156"/>
  <c r="AE147" i="156"/>
  <c r="Z147" i="156"/>
  <c r="Y147" i="156"/>
  <c r="T147" i="156"/>
  <c r="S147" i="156"/>
  <c r="N147" i="156"/>
  <c r="M147" i="156"/>
  <c r="H147" i="156"/>
  <c r="G147" i="156"/>
  <c r="B147" i="156"/>
  <c r="AF146" i="156"/>
  <c r="AE146" i="156"/>
  <c r="Z146" i="156"/>
  <c r="Y146" i="156"/>
  <c r="T146" i="156"/>
  <c r="S146" i="156"/>
  <c r="N146" i="156"/>
  <c r="M146" i="156"/>
  <c r="H146" i="156"/>
  <c r="G146" i="156"/>
  <c r="B146" i="156"/>
  <c r="AF145" i="156"/>
  <c r="AE145" i="156"/>
  <c r="Z145" i="156"/>
  <c r="Y145" i="156"/>
  <c r="T145" i="156"/>
  <c r="S145" i="156"/>
  <c r="N145" i="156"/>
  <c r="M145" i="156"/>
  <c r="H145" i="156"/>
  <c r="G145" i="156"/>
  <c r="B145" i="156"/>
  <c r="AF144" i="156"/>
  <c r="AE144" i="156"/>
  <c r="Z144" i="156"/>
  <c r="Y144" i="156"/>
  <c r="T144" i="156"/>
  <c r="S144" i="156"/>
  <c r="N144" i="156"/>
  <c r="M144" i="156"/>
  <c r="H144" i="156"/>
  <c r="G144" i="156"/>
  <c r="B144" i="156"/>
  <c r="AF143" i="156"/>
  <c r="AE143" i="156"/>
  <c r="Z143" i="156"/>
  <c r="Y143" i="156"/>
  <c r="T143" i="156"/>
  <c r="S143" i="156"/>
  <c r="N143" i="156"/>
  <c r="M143" i="156"/>
  <c r="H143" i="156"/>
  <c r="G143" i="156"/>
  <c r="B143" i="156"/>
  <c r="AF142" i="156"/>
  <c r="AE142" i="156"/>
  <c r="Z142" i="156"/>
  <c r="Y142" i="156"/>
  <c r="T142" i="156"/>
  <c r="S142" i="156"/>
  <c r="N142" i="156"/>
  <c r="M142" i="156"/>
  <c r="H142" i="156"/>
  <c r="G142" i="156"/>
  <c r="B142" i="156"/>
  <c r="AF141" i="156"/>
  <c r="AE141" i="156"/>
  <c r="Z141" i="156"/>
  <c r="Y141" i="156"/>
  <c r="T141" i="156"/>
  <c r="S141" i="156"/>
  <c r="N141" i="156"/>
  <c r="M141" i="156"/>
  <c r="H141" i="156"/>
  <c r="G141" i="156"/>
  <c r="B141" i="156"/>
  <c r="AF140" i="156"/>
  <c r="AE140" i="156"/>
  <c r="Z140" i="156"/>
  <c r="Y140" i="156"/>
  <c r="T140" i="156"/>
  <c r="S140" i="156"/>
  <c r="N140" i="156"/>
  <c r="M140" i="156"/>
  <c r="H140" i="156"/>
  <c r="G140" i="156"/>
  <c r="B140" i="156"/>
  <c r="AF139" i="156"/>
  <c r="AE139" i="156"/>
  <c r="Z139" i="156"/>
  <c r="Y139" i="156"/>
  <c r="T139" i="156"/>
  <c r="S139" i="156"/>
  <c r="N139" i="156"/>
  <c r="M139" i="156"/>
  <c r="H139" i="156"/>
  <c r="G139" i="156"/>
  <c r="B139" i="156"/>
  <c r="AF138" i="156"/>
  <c r="AE138" i="156"/>
  <c r="Z138" i="156"/>
  <c r="Y138" i="156"/>
  <c r="T138" i="156"/>
  <c r="S138" i="156"/>
  <c r="N138" i="156"/>
  <c r="M138" i="156"/>
  <c r="H138" i="156"/>
  <c r="G138" i="156"/>
  <c r="B138" i="156"/>
  <c r="AF137" i="156"/>
  <c r="AE137" i="156"/>
  <c r="Z137" i="156"/>
  <c r="Y137" i="156"/>
  <c r="T137" i="156"/>
  <c r="S137" i="156"/>
  <c r="N137" i="156"/>
  <c r="M137" i="156"/>
  <c r="H137" i="156"/>
  <c r="G137" i="156"/>
  <c r="B137" i="156"/>
  <c r="AF136" i="156"/>
  <c r="AE136" i="156"/>
  <c r="Z136" i="156"/>
  <c r="Y136" i="156"/>
  <c r="T136" i="156"/>
  <c r="S136" i="156"/>
  <c r="N136" i="156"/>
  <c r="M136" i="156"/>
  <c r="H136" i="156"/>
  <c r="G136" i="156"/>
  <c r="B136" i="156"/>
  <c r="AF135" i="156"/>
  <c r="AD135" i="156"/>
  <c r="AB135" i="156" s="1"/>
  <c r="Z135" i="156"/>
  <c r="X135" i="156"/>
  <c r="V135" i="156" s="1"/>
  <c r="T135" i="156"/>
  <c r="R135" i="156"/>
  <c r="P135" i="156" s="1"/>
  <c r="N135" i="156"/>
  <c r="L135" i="156"/>
  <c r="J135" i="156" s="1"/>
  <c r="B135" i="156"/>
  <c r="AB134" i="156"/>
  <c r="V134" i="156"/>
  <c r="P134" i="156"/>
  <c r="J134" i="156"/>
  <c r="D134" i="156"/>
  <c r="AF133" i="156"/>
  <c r="AE133" i="156"/>
  <c r="Z133" i="156"/>
  <c r="Y133" i="156"/>
  <c r="T133" i="156"/>
  <c r="S133" i="156"/>
  <c r="N133" i="156"/>
  <c r="M133" i="156"/>
  <c r="H133" i="156"/>
  <c r="G133" i="156"/>
  <c r="B133" i="156"/>
  <c r="AF132" i="156"/>
  <c r="AE132" i="156"/>
  <c r="Z132" i="156"/>
  <c r="Y132" i="156"/>
  <c r="T132" i="156"/>
  <c r="S132" i="156"/>
  <c r="N132" i="156"/>
  <c r="M132" i="156"/>
  <c r="H132" i="156"/>
  <c r="G132" i="156"/>
  <c r="B132" i="156"/>
  <c r="AF131" i="156"/>
  <c r="AE131" i="156"/>
  <c r="Z131" i="156"/>
  <c r="Y131" i="156"/>
  <c r="T131" i="156"/>
  <c r="S131" i="156"/>
  <c r="N131" i="156"/>
  <c r="M131" i="156"/>
  <c r="H131" i="156"/>
  <c r="G131" i="156"/>
  <c r="B131" i="156"/>
  <c r="AF130" i="156"/>
  <c r="AE130" i="156"/>
  <c r="Z130" i="156"/>
  <c r="Y130" i="156"/>
  <c r="T130" i="156"/>
  <c r="S130" i="156"/>
  <c r="N130" i="156"/>
  <c r="M130" i="156"/>
  <c r="H130" i="156"/>
  <c r="G130" i="156"/>
  <c r="B130" i="156"/>
  <c r="AF129" i="156"/>
  <c r="AE129" i="156"/>
  <c r="Z129" i="156"/>
  <c r="Y129" i="156"/>
  <c r="T129" i="156"/>
  <c r="S129" i="156"/>
  <c r="N129" i="156"/>
  <c r="M129" i="156"/>
  <c r="H129" i="156"/>
  <c r="G129" i="156"/>
  <c r="B129" i="156"/>
  <c r="AF128" i="156"/>
  <c r="AE128" i="156"/>
  <c r="Z128" i="156"/>
  <c r="Y128" i="156"/>
  <c r="T128" i="156"/>
  <c r="S128" i="156"/>
  <c r="N128" i="156"/>
  <c r="M128" i="156"/>
  <c r="H128" i="156"/>
  <c r="G128" i="156"/>
  <c r="B128" i="156"/>
  <c r="AF127" i="156"/>
  <c r="AE127" i="156"/>
  <c r="Z127" i="156"/>
  <c r="Y127" i="156"/>
  <c r="T127" i="156"/>
  <c r="S127" i="156"/>
  <c r="N127" i="156"/>
  <c r="M127" i="156"/>
  <c r="H127" i="156"/>
  <c r="G127" i="156"/>
  <c r="B127" i="156"/>
  <c r="AF126" i="156"/>
  <c r="AE126" i="156"/>
  <c r="Z126" i="156"/>
  <c r="Y126" i="156"/>
  <c r="T126" i="156"/>
  <c r="S126" i="156"/>
  <c r="N126" i="156"/>
  <c r="M126" i="156"/>
  <c r="H126" i="156"/>
  <c r="G126" i="156"/>
  <c r="B126" i="156"/>
  <c r="AF125" i="156"/>
  <c r="AE125" i="156"/>
  <c r="Z125" i="156"/>
  <c r="Y125" i="156"/>
  <c r="T125" i="156"/>
  <c r="S125" i="156"/>
  <c r="N125" i="156"/>
  <c r="M125" i="156"/>
  <c r="H125" i="156"/>
  <c r="G125" i="156"/>
  <c r="B125" i="156"/>
  <c r="AF124" i="156"/>
  <c r="AE124" i="156"/>
  <c r="Z124" i="156"/>
  <c r="Y124" i="156"/>
  <c r="T124" i="156"/>
  <c r="S124" i="156"/>
  <c r="N124" i="156"/>
  <c r="M124" i="156"/>
  <c r="H124" i="156"/>
  <c r="G124" i="156"/>
  <c r="B124" i="156"/>
  <c r="AF123" i="156"/>
  <c r="AE123" i="156"/>
  <c r="Z123" i="156"/>
  <c r="Y123" i="156"/>
  <c r="T123" i="156"/>
  <c r="S123" i="156"/>
  <c r="N123" i="156"/>
  <c r="M123" i="156"/>
  <c r="H123" i="156"/>
  <c r="G123" i="156"/>
  <c r="B123" i="156"/>
  <c r="AF122" i="156"/>
  <c r="AE122" i="156"/>
  <c r="Z122" i="156"/>
  <c r="Y122" i="156"/>
  <c r="T122" i="156"/>
  <c r="S122" i="156"/>
  <c r="N122" i="156"/>
  <c r="M122" i="156"/>
  <c r="H122" i="156"/>
  <c r="G122" i="156"/>
  <c r="B122" i="156"/>
  <c r="AF121" i="156"/>
  <c r="AE121" i="156"/>
  <c r="Z121" i="156"/>
  <c r="Y121" i="156"/>
  <c r="T121" i="156"/>
  <c r="S121" i="156"/>
  <c r="N121" i="156"/>
  <c r="M121" i="156"/>
  <c r="H121" i="156"/>
  <c r="G121" i="156"/>
  <c r="B121" i="156"/>
  <c r="AF120" i="156"/>
  <c r="AE120" i="156"/>
  <c r="Z120" i="156"/>
  <c r="Y120" i="156"/>
  <c r="T120" i="156"/>
  <c r="S120" i="156"/>
  <c r="N120" i="156"/>
  <c r="M120" i="156"/>
  <c r="H120" i="156"/>
  <c r="G120" i="156"/>
  <c r="B120" i="156"/>
  <c r="AF119" i="156"/>
  <c r="AD119" i="156"/>
  <c r="AB119" i="156" s="1"/>
  <c r="Z119" i="156"/>
  <c r="X119" i="156"/>
  <c r="V119" i="156" s="1"/>
  <c r="T119" i="156"/>
  <c r="R119" i="156"/>
  <c r="P119" i="156" s="1"/>
  <c r="N119" i="156"/>
  <c r="L119" i="156"/>
  <c r="J119" i="156" s="1"/>
  <c r="B119" i="156"/>
  <c r="AB118" i="156"/>
  <c r="V118" i="156"/>
  <c r="P118" i="156"/>
  <c r="J118" i="156"/>
  <c r="D118" i="156"/>
  <c r="AI118" i="156" s="1"/>
  <c r="AF117" i="156"/>
  <c r="AE117" i="156"/>
  <c r="Z117" i="156"/>
  <c r="Y117" i="156"/>
  <c r="T117" i="156"/>
  <c r="S117" i="156"/>
  <c r="N117" i="156"/>
  <c r="M117" i="156"/>
  <c r="G117" i="156"/>
  <c r="H117" i="156" s="1"/>
  <c r="D117" i="156" s="1"/>
  <c r="B117" i="156"/>
  <c r="AF116" i="156"/>
  <c r="AE116" i="156"/>
  <c r="Z116" i="156"/>
  <c r="Y116" i="156"/>
  <c r="T116" i="156"/>
  <c r="S116" i="156"/>
  <c r="N116" i="156"/>
  <c r="M116" i="156"/>
  <c r="G116" i="156"/>
  <c r="H116" i="156" s="1"/>
  <c r="D116" i="156" s="1"/>
  <c r="B116" i="156"/>
  <c r="AF115" i="156"/>
  <c r="AE115" i="156"/>
  <c r="Z115" i="156"/>
  <c r="Y115" i="156"/>
  <c r="T115" i="156"/>
  <c r="S115" i="156"/>
  <c r="N115" i="156"/>
  <c r="M115" i="156"/>
  <c r="G115" i="156"/>
  <c r="H115" i="156" s="1"/>
  <c r="B115" i="156"/>
  <c r="AF114" i="156"/>
  <c r="AE114" i="156"/>
  <c r="Z114" i="156"/>
  <c r="Y114" i="156"/>
  <c r="T114" i="156"/>
  <c r="S114" i="156"/>
  <c r="N114" i="156"/>
  <c r="M114" i="156"/>
  <c r="G114" i="156"/>
  <c r="H114" i="156" s="1"/>
  <c r="D114" i="156" s="1"/>
  <c r="B114" i="156"/>
  <c r="AF113" i="156"/>
  <c r="AE113" i="156"/>
  <c r="Z113" i="156"/>
  <c r="Y113" i="156"/>
  <c r="T113" i="156"/>
  <c r="S113" i="156"/>
  <c r="N113" i="156"/>
  <c r="M113" i="156"/>
  <c r="G113" i="156"/>
  <c r="H113" i="156" s="1"/>
  <c r="D113" i="156" s="1"/>
  <c r="B113" i="156"/>
  <c r="AF112" i="156"/>
  <c r="AE112" i="156"/>
  <c r="Z112" i="156"/>
  <c r="Y112" i="156"/>
  <c r="T112" i="156"/>
  <c r="S112" i="156"/>
  <c r="N112" i="156"/>
  <c r="M112" i="156"/>
  <c r="G112" i="156"/>
  <c r="H112" i="156" s="1"/>
  <c r="D112" i="156" s="1"/>
  <c r="B112" i="156"/>
  <c r="AF111" i="156"/>
  <c r="AE111" i="156"/>
  <c r="Z111" i="156"/>
  <c r="Y111" i="156"/>
  <c r="T111" i="156"/>
  <c r="S111" i="156"/>
  <c r="N111" i="156"/>
  <c r="M111" i="156"/>
  <c r="G111" i="156"/>
  <c r="B111" i="156"/>
  <c r="AF110" i="156"/>
  <c r="AE110" i="156"/>
  <c r="Z110" i="156"/>
  <c r="Y110" i="156"/>
  <c r="T110" i="156"/>
  <c r="S110" i="156"/>
  <c r="N110" i="156"/>
  <c r="M110" i="156"/>
  <c r="G110" i="156"/>
  <c r="H110" i="156" s="1"/>
  <c r="D110" i="156" s="1"/>
  <c r="B110" i="156"/>
  <c r="AF109" i="156"/>
  <c r="AE109" i="156"/>
  <c r="Z109" i="156"/>
  <c r="Y109" i="156"/>
  <c r="T109" i="156"/>
  <c r="S109" i="156"/>
  <c r="N109" i="156"/>
  <c r="M109" i="156"/>
  <c r="G109" i="156"/>
  <c r="H109" i="156" s="1"/>
  <c r="D109" i="156" s="1"/>
  <c r="B109" i="156"/>
  <c r="AF108" i="156"/>
  <c r="AE108" i="156"/>
  <c r="Z108" i="156"/>
  <c r="Y108" i="156"/>
  <c r="T108" i="156"/>
  <c r="S108" i="156"/>
  <c r="N108" i="156"/>
  <c r="M108" i="156"/>
  <c r="H108" i="156"/>
  <c r="G108" i="156"/>
  <c r="B108" i="156"/>
  <c r="AF107" i="156"/>
  <c r="AE107" i="156"/>
  <c r="Z107" i="156"/>
  <c r="Y107" i="156"/>
  <c r="T107" i="156"/>
  <c r="S107" i="156"/>
  <c r="N107" i="156"/>
  <c r="M107" i="156"/>
  <c r="H107" i="156"/>
  <c r="G107" i="156"/>
  <c r="B107" i="156"/>
  <c r="AF106" i="156"/>
  <c r="AE106" i="156"/>
  <c r="Z106" i="156"/>
  <c r="Y106" i="156"/>
  <c r="T106" i="156"/>
  <c r="S106" i="156"/>
  <c r="N106" i="156"/>
  <c r="M106" i="156"/>
  <c r="H106" i="156"/>
  <c r="G106" i="156"/>
  <c r="B106" i="156"/>
  <c r="AF105" i="156"/>
  <c r="AE105" i="156"/>
  <c r="Z105" i="156"/>
  <c r="Y105" i="156"/>
  <c r="T105" i="156"/>
  <c r="S105" i="156"/>
  <c r="N105" i="156"/>
  <c r="M105" i="156"/>
  <c r="H105" i="156"/>
  <c r="G105" i="156"/>
  <c r="B105" i="156"/>
  <c r="AF104" i="156"/>
  <c r="AD104" i="156"/>
  <c r="AB104" i="156" s="1"/>
  <c r="Z104" i="156"/>
  <c r="X104" i="156"/>
  <c r="V104" i="156" s="1"/>
  <c r="T104" i="156"/>
  <c r="R104" i="156"/>
  <c r="P104" i="156" s="1"/>
  <c r="N104" i="156"/>
  <c r="L104" i="156"/>
  <c r="J104" i="156" s="1"/>
  <c r="B104" i="156"/>
  <c r="AB103" i="156"/>
  <c r="V103" i="156"/>
  <c r="P103" i="156"/>
  <c r="J103" i="156"/>
  <c r="D103" i="156"/>
  <c r="AF102" i="156"/>
  <c r="AE102" i="156"/>
  <c r="Z102" i="156"/>
  <c r="Y102" i="156"/>
  <c r="T102" i="156"/>
  <c r="S102" i="156"/>
  <c r="N102" i="156"/>
  <c r="M102" i="156"/>
  <c r="H102" i="156"/>
  <c r="G102" i="156"/>
  <c r="B102" i="156"/>
  <c r="AF101" i="156"/>
  <c r="AE101" i="156"/>
  <c r="Z101" i="156"/>
  <c r="Y101" i="156"/>
  <c r="T101" i="156"/>
  <c r="S101" i="156"/>
  <c r="N101" i="156"/>
  <c r="M101" i="156"/>
  <c r="H101" i="156"/>
  <c r="G101" i="156"/>
  <c r="B101" i="156"/>
  <c r="AF100" i="156"/>
  <c r="AE100" i="156"/>
  <c r="Z100" i="156"/>
  <c r="Y100" i="156"/>
  <c r="T100" i="156"/>
  <c r="S100" i="156"/>
  <c r="N100" i="156"/>
  <c r="M100" i="156"/>
  <c r="H100" i="156"/>
  <c r="G100" i="156"/>
  <c r="B100" i="156"/>
  <c r="AF99" i="156"/>
  <c r="AE99" i="156"/>
  <c r="Z99" i="156"/>
  <c r="Y99" i="156"/>
  <c r="T99" i="156"/>
  <c r="S99" i="156"/>
  <c r="N99" i="156"/>
  <c r="M99" i="156"/>
  <c r="H99" i="156"/>
  <c r="G99" i="156"/>
  <c r="B99" i="156"/>
  <c r="AF98" i="156"/>
  <c r="AE98" i="156"/>
  <c r="Z98" i="156"/>
  <c r="Y98" i="156"/>
  <c r="T98" i="156"/>
  <c r="S98" i="156"/>
  <c r="N98" i="156"/>
  <c r="M98" i="156"/>
  <c r="H98" i="156"/>
  <c r="G98" i="156"/>
  <c r="B98" i="156"/>
  <c r="AF97" i="156"/>
  <c r="AE97" i="156"/>
  <c r="Z97" i="156"/>
  <c r="Y97" i="156"/>
  <c r="T97" i="156"/>
  <c r="S97" i="156"/>
  <c r="N97" i="156"/>
  <c r="M97" i="156"/>
  <c r="H97" i="156"/>
  <c r="G97" i="156"/>
  <c r="B97" i="156"/>
  <c r="AF96" i="156"/>
  <c r="AE96" i="156"/>
  <c r="Z96" i="156"/>
  <c r="Y96" i="156"/>
  <c r="T96" i="156"/>
  <c r="S96" i="156"/>
  <c r="N96" i="156"/>
  <c r="M96" i="156"/>
  <c r="H96" i="156"/>
  <c r="G96" i="156"/>
  <c r="B96" i="156"/>
  <c r="AF95" i="156"/>
  <c r="AE95" i="156"/>
  <c r="Z95" i="156"/>
  <c r="Y95" i="156"/>
  <c r="T95" i="156"/>
  <c r="S95" i="156"/>
  <c r="N95" i="156"/>
  <c r="M95" i="156"/>
  <c r="H95" i="156"/>
  <c r="G95" i="156"/>
  <c r="B95" i="156"/>
  <c r="AF94" i="156"/>
  <c r="AE94" i="156"/>
  <c r="Z94" i="156"/>
  <c r="Y94" i="156"/>
  <c r="T94" i="156"/>
  <c r="S94" i="156"/>
  <c r="N94" i="156"/>
  <c r="M94" i="156"/>
  <c r="H94" i="156"/>
  <c r="G94" i="156"/>
  <c r="B94" i="156"/>
  <c r="AF93" i="156"/>
  <c r="AE93" i="156"/>
  <c r="Z93" i="156"/>
  <c r="Y93" i="156"/>
  <c r="T93" i="156"/>
  <c r="S93" i="156"/>
  <c r="N93" i="156"/>
  <c r="M93" i="156"/>
  <c r="H93" i="156"/>
  <c r="G93" i="156"/>
  <c r="B93" i="156"/>
  <c r="AF92" i="156"/>
  <c r="AE92" i="156"/>
  <c r="Z92" i="156"/>
  <c r="Y92" i="156"/>
  <c r="T92" i="156"/>
  <c r="S92" i="156"/>
  <c r="N92" i="156"/>
  <c r="M92" i="156"/>
  <c r="H92" i="156"/>
  <c r="G92" i="156"/>
  <c r="B92" i="156"/>
  <c r="AF91" i="156"/>
  <c r="AE91" i="156"/>
  <c r="Z91" i="156"/>
  <c r="Y91" i="156"/>
  <c r="T91" i="156"/>
  <c r="S91" i="156"/>
  <c r="N91" i="156"/>
  <c r="M91" i="156"/>
  <c r="H91" i="156"/>
  <c r="G91" i="156"/>
  <c r="B91" i="156"/>
  <c r="AF90" i="156"/>
  <c r="AE90" i="156"/>
  <c r="Z90" i="156"/>
  <c r="Y90" i="156"/>
  <c r="T90" i="156"/>
  <c r="S90" i="156"/>
  <c r="N90" i="156"/>
  <c r="M90" i="156"/>
  <c r="H90" i="156"/>
  <c r="G90" i="156"/>
  <c r="B90" i="156"/>
  <c r="AF89" i="156"/>
  <c r="AE89" i="156"/>
  <c r="Z89" i="156"/>
  <c r="Y89" i="156"/>
  <c r="T89" i="156"/>
  <c r="S89" i="156"/>
  <c r="N89" i="156"/>
  <c r="M89" i="156"/>
  <c r="H89" i="156"/>
  <c r="G89" i="156"/>
  <c r="B89" i="156"/>
  <c r="AF88" i="156"/>
  <c r="AE88" i="156"/>
  <c r="Z88" i="156"/>
  <c r="Y88" i="156"/>
  <c r="T88" i="156"/>
  <c r="S88" i="156"/>
  <c r="N88" i="156"/>
  <c r="M88" i="156"/>
  <c r="H88" i="156"/>
  <c r="G88" i="156"/>
  <c r="B88" i="156"/>
  <c r="AF87" i="156"/>
  <c r="AD87" i="156"/>
  <c r="AB87" i="156" s="1"/>
  <c r="Z87" i="156"/>
  <c r="X87" i="156"/>
  <c r="V87" i="156" s="1"/>
  <c r="T87" i="156"/>
  <c r="R87" i="156"/>
  <c r="P87" i="156" s="1"/>
  <c r="N87" i="156"/>
  <c r="L87" i="156"/>
  <c r="J87" i="156" s="1"/>
  <c r="B87" i="156"/>
  <c r="AB86" i="156"/>
  <c r="V86" i="156"/>
  <c r="P86" i="156"/>
  <c r="J86" i="156"/>
  <c r="D86" i="156"/>
  <c r="AF85" i="156"/>
  <c r="AE85" i="156"/>
  <c r="Z85" i="156"/>
  <c r="Y85" i="156"/>
  <c r="T85" i="156"/>
  <c r="S85" i="156"/>
  <c r="N85" i="156"/>
  <c r="M85" i="156"/>
  <c r="H85" i="156"/>
  <c r="G85" i="156"/>
  <c r="B85" i="156"/>
  <c r="AF84" i="156"/>
  <c r="AE84" i="156"/>
  <c r="Z84" i="156"/>
  <c r="Y84" i="156"/>
  <c r="T84" i="156"/>
  <c r="S84" i="156"/>
  <c r="N84" i="156"/>
  <c r="M84" i="156"/>
  <c r="H84" i="156"/>
  <c r="G84" i="156"/>
  <c r="B84" i="156"/>
  <c r="AF83" i="156"/>
  <c r="AE83" i="156"/>
  <c r="Z83" i="156"/>
  <c r="Y83" i="156"/>
  <c r="T83" i="156"/>
  <c r="S83" i="156"/>
  <c r="N83" i="156"/>
  <c r="M83" i="156"/>
  <c r="H83" i="156"/>
  <c r="G83" i="156"/>
  <c r="B83" i="156"/>
  <c r="AF82" i="156"/>
  <c r="AE82" i="156"/>
  <c r="Z82" i="156"/>
  <c r="Y82" i="156"/>
  <c r="T82" i="156"/>
  <c r="S82" i="156"/>
  <c r="N82" i="156"/>
  <c r="M82" i="156"/>
  <c r="H82" i="156"/>
  <c r="G82" i="156"/>
  <c r="B82" i="156"/>
  <c r="AF81" i="156"/>
  <c r="AE81" i="156"/>
  <c r="Z81" i="156"/>
  <c r="Y81" i="156"/>
  <c r="T81" i="156"/>
  <c r="S81" i="156"/>
  <c r="N81" i="156"/>
  <c r="M81" i="156"/>
  <c r="H81" i="156"/>
  <c r="G81" i="156"/>
  <c r="B81" i="156"/>
  <c r="AF80" i="156"/>
  <c r="AE80" i="156"/>
  <c r="Z80" i="156"/>
  <c r="Y80" i="156"/>
  <c r="T80" i="156"/>
  <c r="S80" i="156"/>
  <c r="N80" i="156"/>
  <c r="M80" i="156"/>
  <c r="H80" i="156"/>
  <c r="G80" i="156"/>
  <c r="B80" i="156"/>
  <c r="AF79" i="156"/>
  <c r="AE79" i="156"/>
  <c r="Z79" i="156"/>
  <c r="Y79" i="156"/>
  <c r="T79" i="156"/>
  <c r="S79" i="156"/>
  <c r="N79" i="156"/>
  <c r="M79" i="156"/>
  <c r="H79" i="156"/>
  <c r="G79" i="156"/>
  <c r="B79" i="156"/>
  <c r="AF78" i="156"/>
  <c r="AE78" i="156"/>
  <c r="Z78" i="156"/>
  <c r="Y78" i="156"/>
  <c r="T78" i="156"/>
  <c r="S78" i="156"/>
  <c r="N78" i="156"/>
  <c r="M78" i="156"/>
  <c r="H78" i="156"/>
  <c r="G78" i="156"/>
  <c r="B78" i="156"/>
  <c r="AF77" i="156"/>
  <c r="AE77" i="156"/>
  <c r="Z77" i="156"/>
  <c r="Y77" i="156"/>
  <c r="T77" i="156"/>
  <c r="S77" i="156"/>
  <c r="N77" i="156"/>
  <c r="M77" i="156"/>
  <c r="H77" i="156"/>
  <c r="G77" i="156"/>
  <c r="B77" i="156"/>
  <c r="AF76" i="156"/>
  <c r="AE76" i="156"/>
  <c r="Z76" i="156"/>
  <c r="Y76" i="156"/>
  <c r="T76" i="156"/>
  <c r="S76" i="156"/>
  <c r="N76" i="156"/>
  <c r="M76" i="156"/>
  <c r="H76" i="156"/>
  <c r="G76" i="156"/>
  <c r="B76" i="156"/>
  <c r="AF75" i="156"/>
  <c r="AE75" i="156"/>
  <c r="Z75" i="156"/>
  <c r="Y75" i="156"/>
  <c r="T75" i="156"/>
  <c r="S75" i="156"/>
  <c r="N75" i="156"/>
  <c r="M75" i="156"/>
  <c r="H75" i="156"/>
  <c r="G75" i="156"/>
  <c r="B75" i="156"/>
  <c r="AF74" i="156"/>
  <c r="AE74" i="156"/>
  <c r="Z74" i="156"/>
  <c r="Y74" i="156"/>
  <c r="T74" i="156"/>
  <c r="S74" i="156"/>
  <c r="N74" i="156"/>
  <c r="M74" i="156"/>
  <c r="H74" i="156"/>
  <c r="G74" i="156"/>
  <c r="B74" i="156"/>
  <c r="AF73" i="156"/>
  <c r="AE73" i="156"/>
  <c r="Z73" i="156"/>
  <c r="Y73" i="156"/>
  <c r="T73" i="156"/>
  <c r="S73" i="156"/>
  <c r="N73" i="156"/>
  <c r="M73" i="156"/>
  <c r="H73" i="156"/>
  <c r="G73" i="156"/>
  <c r="B73" i="156"/>
  <c r="AF72" i="156"/>
  <c r="AE72" i="156"/>
  <c r="Z72" i="156"/>
  <c r="Y72" i="156"/>
  <c r="T72" i="156"/>
  <c r="S72" i="156"/>
  <c r="N72" i="156"/>
  <c r="M72" i="156"/>
  <c r="H72" i="156"/>
  <c r="D72" i="156" s="1"/>
  <c r="G72" i="156"/>
  <c r="B72" i="156"/>
  <c r="AF71" i="156"/>
  <c r="AD71" i="156"/>
  <c r="AB71" i="156" s="1"/>
  <c r="Z71" i="156"/>
  <c r="X71" i="156"/>
  <c r="V71" i="156" s="1"/>
  <c r="T71" i="156"/>
  <c r="R71" i="156"/>
  <c r="P71" i="156" s="1"/>
  <c r="N71" i="156"/>
  <c r="L71" i="156"/>
  <c r="J71" i="156" s="1"/>
  <c r="H71" i="156"/>
  <c r="B71" i="156"/>
  <c r="AB70" i="156"/>
  <c r="V70" i="156"/>
  <c r="P70" i="156"/>
  <c r="J70" i="156"/>
  <c r="D70" i="156"/>
  <c r="AF69" i="156"/>
  <c r="AE69" i="156"/>
  <c r="Z69" i="156"/>
  <c r="Y69" i="156"/>
  <c r="T69" i="156"/>
  <c r="S69" i="156"/>
  <c r="N69" i="156"/>
  <c r="M69" i="156"/>
  <c r="H69" i="156"/>
  <c r="G69" i="156"/>
  <c r="B69" i="156"/>
  <c r="AF68" i="156"/>
  <c r="AE68" i="156"/>
  <c r="Z68" i="156"/>
  <c r="Y68" i="156"/>
  <c r="T68" i="156"/>
  <c r="S68" i="156"/>
  <c r="N68" i="156"/>
  <c r="M68" i="156"/>
  <c r="H68" i="156"/>
  <c r="G68" i="156"/>
  <c r="B68" i="156"/>
  <c r="AF67" i="156"/>
  <c r="AB67" i="156" s="1"/>
  <c r="AE67" i="156"/>
  <c r="Z67" i="156"/>
  <c r="Y67" i="156"/>
  <c r="T67" i="156"/>
  <c r="S67" i="156"/>
  <c r="N67" i="156"/>
  <c r="M67" i="156"/>
  <c r="H67" i="156"/>
  <c r="G67" i="156"/>
  <c r="B67" i="156"/>
  <c r="AF66" i="156"/>
  <c r="AE66" i="156"/>
  <c r="Z66" i="156"/>
  <c r="Y66" i="156"/>
  <c r="T66" i="156"/>
  <c r="S66" i="156"/>
  <c r="N66" i="156"/>
  <c r="M66" i="156"/>
  <c r="H66" i="156"/>
  <c r="G66" i="156"/>
  <c r="B66" i="156"/>
  <c r="AF65" i="156"/>
  <c r="AE65" i="156"/>
  <c r="Z65" i="156"/>
  <c r="Y65" i="156"/>
  <c r="T65" i="156"/>
  <c r="S65" i="156"/>
  <c r="N65" i="156"/>
  <c r="M65" i="156"/>
  <c r="H65" i="156"/>
  <c r="G65" i="156"/>
  <c r="B65" i="156"/>
  <c r="AF64" i="156"/>
  <c r="AE64" i="156"/>
  <c r="Z64" i="156"/>
  <c r="Y64" i="156"/>
  <c r="T64" i="156"/>
  <c r="S64" i="156"/>
  <c r="N64" i="156"/>
  <c r="M64" i="156"/>
  <c r="H64" i="156"/>
  <c r="G64" i="156"/>
  <c r="B64" i="156"/>
  <c r="AF63" i="156"/>
  <c r="AE63" i="156"/>
  <c r="Z63" i="156"/>
  <c r="Y63" i="156"/>
  <c r="T63" i="156"/>
  <c r="P63" i="156" s="1"/>
  <c r="S63" i="156"/>
  <c r="N63" i="156"/>
  <c r="M63" i="156"/>
  <c r="H63" i="156"/>
  <c r="G63" i="156"/>
  <c r="B63" i="156"/>
  <c r="AF62" i="156"/>
  <c r="AE62" i="156"/>
  <c r="Z62" i="156"/>
  <c r="Y62" i="156"/>
  <c r="T62" i="156"/>
  <c r="S62" i="156"/>
  <c r="N62" i="156"/>
  <c r="M62" i="156"/>
  <c r="H62" i="156"/>
  <c r="G62" i="156"/>
  <c r="B62" i="156"/>
  <c r="AF61" i="156"/>
  <c r="AE61" i="156"/>
  <c r="Z61" i="156"/>
  <c r="Y61" i="156"/>
  <c r="T61" i="156"/>
  <c r="S61" i="156"/>
  <c r="N61" i="156"/>
  <c r="J61" i="156" s="1"/>
  <c r="M61" i="156"/>
  <c r="H61" i="156"/>
  <c r="G61" i="156"/>
  <c r="B61" i="156"/>
  <c r="AF60" i="156"/>
  <c r="AE60" i="156"/>
  <c r="Z60" i="156"/>
  <c r="Y60" i="156"/>
  <c r="T60" i="156"/>
  <c r="S60" i="156"/>
  <c r="N60" i="156"/>
  <c r="M60" i="156"/>
  <c r="G60" i="156"/>
  <c r="H60" i="156" s="1"/>
  <c r="B60" i="156"/>
  <c r="AF59" i="156"/>
  <c r="AE59" i="156"/>
  <c r="Z59" i="156"/>
  <c r="Y59" i="156"/>
  <c r="T59" i="156"/>
  <c r="S59" i="156"/>
  <c r="N59" i="156"/>
  <c r="M59" i="156"/>
  <c r="H59" i="156"/>
  <c r="G59" i="156"/>
  <c r="B59" i="156"/>
  <c r="AF58" i="156"/>
  <c r="AE58" i="156"/>
  <c r="Z58" i="156"/>
  <c r="Y58" i="156"/>
  <c r="T58" i="156"/>
  <c r="S58" i="156"/>
  <c r="N58" i="156"/>
  <c r="M58" i="156"/>
  <c r="H58" i="156"/>
  <c r="G58" i="156"/>
  <c r="B58" i="156"/>
  <c r="AF57" i="156"/>
  <c r="AE57" i="156"/>
  <c r="Z57" i="156"/>
  <c r="Y57" i="156"/>
  <c r="T57" i="156"/>
  <c r="S57" i="156"/>
  <c r="N57" i="156"/>
  <c r="M57" i="156"/>
  <c r="H57" i="156"/>
  <c r="G57" i="156"/>
  <c r="B57" i="156"/>
  <c r="AF56" i="156"/>
  <c r="AE56" i="156"/>
  <c r="Z56" i="156"/>
  <c r="Y56" i="156"/>
  <c r="T56" i="156"/>
  <c r="S56" i="156"/>
  <c r="N56" i="156"/>
  <c r="M56" i="156"/>
  <c r="H56" i="156"/>
  <c r="G56" i="156"/>
  <c r="B56" i="156"/>
  <c r="AF55" i="156"/>
  <c r="AD55" i="156"/>
  <c r="AB55" i="156" s="1"/>
  <c r="Z55" i="156"/>
  <c r="X55" i="156"/>
  <c r="V55" i="156" s="1"/>
  <c r="T55" i="156"/>
  <c r="R55" i="156"/>
  <c r="P55" i="156" s="1"/>
  <c r="N55" i="156"/>
  <c r="L55" i="156"/>
  <c r="J55" i="156" s="1"/>
  <c r="B55" i="156"/>
  <c r="AB54" i="156"/>
  <c r="V54" i="156"/>
  <c r="P54" i="156"/>
  <c r="J54" i="156"/>
  <c r="D54" i="156"/>
  <c r="AF53" i="156"/>
  <c r="AE53" i="156"/>
  <c r="Z53" i="156"/>
  <c r="Y53" i="156"/>
  <c r="T53" i="156"/>
  <c r="S53" i="156"/>
  <c r="N53" i="156"/>
  <c r="M53" i="156"/>
  <c r="H53" i="156"/>
  <c r="G53" i="156"/>
  <c r="B53" i="156"/>
  <c r="AF52" i="156"/>
  <c r="AE52" i="156"/>
  <c r="Z52" i="156"/>
  <c r="Y52" i="156"/>
  <c r="T52" i="156"/>
  <c r="S52" i="156"/>
  <c r="N52" i="156"/>
  <c r="M52" i="156"/>
  <c r="H52" i="156"/>
  <c r="G52" i="156"/>
  <c r="B52" i="156"/>
  <c r="AF51" i="156"/>
  <c r="AE51" i="156"/>
  <c r="Z51" i="156"/>
  <c r="Y51" i="156"/>
  <c r="T51" i="156"/>
  <c r="S51" i="156"/>
  <c r="N51" i="156"/>
  <c r="M51" i="156"/>
  <c r="H51" i="156"/>
  <c r="G51" i="156"/>
  <c r="B51" i="156"/>
  <c r="AF50" i="156"/>
  <c r="AE50" i="156"/>
  <c r="Z50" i="156"/>
  <c r="Y50" i="156"/>
  <c r="T50" i="156"/>
  <c r="S50" i="156"/>
  <c r="N50" i="156"/>
  <c r="M50" i="156"/>
  <c r="H50" i="156"/>
  <c r="G50" i="156"/>
  <c r="B50" i="156"/>
  <c r="AF49" i="156"/>
  <c r="AE49" i="156"/>
  <c r="Z49" i="156"/>
  <c r="Y49" i="156"/>
  <c r="T49" i="156"/>
  <c r="S49" i="156"/>
  <c r="N49" i="156"/>
  <c r="M49" i="156"/>
  <c r="H49" i="156"/>
  <c r="G49" i="156"/>
  <c r="B49" i="156"/>
  <c r="AF48" i="156"/>
  <c r="AE48" i="156"/>
  <c r="Z48" i="156"/>
  <c r="Y48" i="156"/>
  <c r="T48" i="156"/>
  <c r="S48" i="156"/>
  <c r="N48" i="156"/>
  <c r="M48" i="156"/>
  <c r="H48" i="156"/>
  <c r="G48" i="156"/>
  <c r="B48" i="156"/>
  <c r="AF47" i="156"/>
  <c r="AE47" i="156"/>
  <c r="Z47" i="156"/>
  <c r="Y47" i="156"/>
  <c r="T47" i="156"/>
  <c r="S47" i="156"/>
  <c r="N47" i="156"/>
  <c r="M47" i="156"/>
  <c r="H47" i="156"/>
  <c r="G47" i="156"/>
  <c r="B47" i="156"/>
  <c r="AF46" i="156"/>
  <c r="AE46" i="156"/>
  <c r="Z46" i="156"/>
  <c r="V46" i="156" s="1"/>
  <c r="Y46" i="156"/>
  <c r="T46" i="156"/>
  <c r="S46" i="156"/>
  <c r="N46" i="156"/>
  <c r="M46" i="156"/>
  <c r="H46" i="156"/>
  <c r="G46" i="156"/>
  <c r="B46" i="156"/>
  <c r="AF45" i="156"/>
  <c r="AE45" i="156"/>
  <c r="Z45" i="156"/>
  <c r="Y45" i="156"/>
  <c r="T45" i="156"/>
  <c r="S45" i="156"/>
  <c r="N45" i="156"/>
  <c r="M45" i="156"/>
  <c r="H45" i="156"/>
  <c r="G45" i="156"/>
  <c r="B45" i="156"/>
  <c r="AF44" i="156"/>
  <c r="AE44" i="156"/>
  <c r="Z44" i="156"/>
  <c r="Y44" i="156"/>
  <c r="T44" i="156"/>
  <c r="S44" i="156"/>
  <c r="N44" i="156"/>
  <c r="M44" i="156"/>
  <c r="H44" i="156"/>
  <c r="G44" i="156"/>
  <c r="B44" i="156"/>
  <c r="AF43" i="156"/>
  <c r="AE43" i="156"/>
  <c r="Z43" i="156"/>
  <c r="Y43" i="156"/>
  <c r="T43" i="156"/>
  <c r="S43" i="156"/>
  <c r="N43" i="156"/>
  <c r="M43" i="156"/>
  <c r="H43" i="156"/>
  <c r="G43" i="156"/>
  <c r="B43" i="156"/>
  <c r="AF42" i="156"/>
  <c r="AE42" i="156"/>
  <c r="Z42" i="156"/>
  <c r="Y42" i="156"/>
  <c r="T42" i="156"/>
  <c r="S42" i="156"/>
  <c r="N42" i="156"/>
  <c r="M42" i="156"/>
  <c r="H42" i="156"/>
  <c r="G42" i="156"/>
  <c r="B42" i="156"/>
  <c r="AF41" i="156"/>
  <c r="AE41" i="156"/>
  <c r="Z41" i="156"/>
  <c r="Y41" i="156"/>
  <c r="T41" i="156"/>
  <c r="S41" i="156"/>
  <c r="N41" i="156"/>
  <c r="M41" i="156"/>
  <c r="H41" i="156"/>
  <c r="G41" i="156"/>
  <c r="B41" i="156"/>
  <c r="AF40" i="156"/>
  <c r="AE40" i="156"/>
  <c r="Z40" i="156"/>
  <c r="Y40" i="156"/>
  <c r="T40" i="156"/>
  <c r="P40" i="156" s="1"/>
  <c r="S40" i="156"/>
  <c r="N40" i="156"/>
  <c r="M40" i="156"/>
  <c r="H40" i="156"/>
  <c r="G40" i="156"/>
  <c r="B40" i="156"/>
  <c r="AF39" i="156"/>
  <c r="AE39" i="156"/>
  <c r="Z39" i="156"/>
  <c r="Y39" i="156"/>
  <c r="T39" i="156"/>
  <c r="S39" i="156"/>
  <c r="N39" i="156"/>
  <c r="M39" i="156"/>
  <c r="H39" i="156"/>
  <c r="G39" i="156"/>
  <c r="B39" i="156"/>
  <c r="AF38" i="156"/>
  <c r="AD38" i="156"/>
  <c r="AB38" i="156" s="1"/>
  <c r="Z38" i="156"/>
  <c r="X38" i="156"/>
  <c r="V38" i="156" s="1"/>
  <c r="T38" i="156"/>
  <c r="R38" i="156"/>
  <c r="P38" i="156" s="1"/>
  <c r="N38" i="156"/>
  <c r="L38" i="156"/>
  <c r="J38" i="156" s="1"/>
  <c r="H38" i="156"/>
  <c r="B38" i="156"/>
  <c r="AB37" i="156"/>
  <c r="V37" i="156"/>
  <c r="P37" i="156"/>
  <c r="J37" i="156"/>
  <c r="D37" i="156"/>
  <c r="AF36" i="156"/>
  <c r="AE36" i="156"/>
  <c r="Z36" i="156"/>
  <c r="Y36" i="156"/>
  <c r="T36" i="156"/>
  <c r="S36" i="156"/>
  <c r="N36" i="156"/>
  <c r="M36" i="156"/>
  <c r="H36" i="156"/>
  <c r="G36" i="156"/>
  <c r="B36" i="156"/>
  <c r="AF35" i="156"/>
  <c r="AE35" i="156"/>
  <c r="Z35" i="156"/>
  <c r="Y35" i="156"/>
  <c r="T35" i="156"/>
  <c r="S35" i="156"/>
  <c r="N35" i="156"/>
  <c r="M35" i="156"/>
  <c r="H35" i="156"/>
  <c r="G35" i="156"/>
  <c r="B35" i="156"/>
  <c r="AF34" i="156"/>
  <c r="AE34" i="156"/>
  <c r="Z34" i="156"/>
  <c r="Y34" i="156"/>
  <c r="T34" i="156"/>
  <c r="S34" i="156"/>
  <c r="N34" i="156"/>
  <c r="M34" i="156"/>
  <c r="H34" i="156"/>
  <c r="G34" i="156"/>
  <c r="B34" i="156"/>
  <c r="AF33" i="156"/>
  <c r="AE33" i="156"/>
  <c r="Z33" i="156"/>
  <c r="Y33" i="156"/>
  <c r="T33" i="156"/>
  <c r="S33" i="156"/>
  <c r="N33" i="156"/>
  <c r="M33" i="156"/>
  <c r="H33" i="156"/>
  <c r="G33" i="156"/>
  <c r="B33" i="156"/>
  <c r="AF32" i="156"/>
  <c r="AE32" i="156"/>
  <c r="Z32" i="156"/>
  <c r="Y32" i="156"/>
  <c r="T32" i="156"/>
  <c r="S32" i="156"/>
  <c r="N32" i="156"/>
  <c r="M32" i="156"/>
  <c r="H32" i="156"/>
  <c r="G32" i="156"/>
  <c r="B32" i="156"/>
  <c r="AF31" i="156"/>
  <c r="AB31" i="156" s="1"/>
  <c r="AE31" i="156"/>
  <c r="Z31" i="156"/>
  <c r="Y31" i="156"/>
  <c r="T31" i="156"/>
  <c r="S31" i="156"/>
  <c r="N31" i="156"/>
  <c r="M31" i="156"/>
  <c r="H31" i="156"/>
  <c r="G31" i="156"/>
  <c r="B31" i="156"/>
  <c r="AF30" i="156"/>
  <c r="AE30" i="156"/>
  <c r="Z30" i="156"/>
  <c r="Y30" i="156"/>
  <c r="T30" i="156"/>
  <c r="S30" i="156"/>
  <c r="N30" i="156"/>
  <c r="M30" i="156"/>
  <c r="H30" i="156"/>
  <c r="G30" i="156"/>
  <c r="B30" i="156"/>
  <c r="AF29" i="156"/>
  <c r="AE29" i="156"/>
  <c r="Z29" i="156"/>
  <c r="Y29" i="156"/>
  <c r="T29" i="156"/>
  <c r="S29" i="156"/>
  <c r="N29" i="156"/>
  <c r="M29" i="156"/>
  <c r="H29" i="156"/>
  <c r="G29" i="156"/>
  <c r="B29" i="156"/>
  <c r="AF28" i="156"/>
  <c r="AE28" i="156"/>
  <c r="Z28" i="156"/>
  <c r="Y28" i="156"/>
  <c r="T28" i="156"/>
  <c r="S28" i="156"/>
  <c r="N28" i="156"/>
  <c r="M28" i="156"/>
  <c r="H28" i="156"/>
  <c r="G28" i="156"/>
  <c r="B28" i="156"/>
  <c r="AF27" i="156"/>
  <c r="AE27" i="156"/>
  <c r="Z27" i="156"/>
  <c r="Y27" i="156"/>
  <c r="T27" i="156"/>
  <c r="S27" i="156"/>
  <c r="N27" i="156"/>
  <c r="M27" i="156"/>
  <c r="H27" i="156"/>
  <c r="G27" i="156"/>
  <c r="B27" i="156"/>
  <c r="AF26" i="156"/>
  <c r="AE26" i="156"/>
  <c r="Z26" i="156"/>
  <c r="Y26" i="156"/>
  <c r="T26" i="156"/>
  <c r="S26" i="156"/>
  <c r="N26" i="156"/>
  <c r="M26" i="156"/>
  <c r="H26" i="156"/>
  <c r="G26" i="156"/>
  <c r="B26" i="156"/>
  <c r="AF25" i="156"/>
  <c r="AE25" i="156"/>
  <c r="Z25" i="156"/>
  <c r="Y25" i="156"/>
  <c r="T25" i="156"/>
  <c r="S25" i="156"/>
  <c r="N25" i="156"/>
  <c r="M25" i="156"/>
  <c r="H25" i="156"/>
  <c r="G25" i="156"/>
  <c r="B25" i="156"/>
  <c r="AF24" i="156"/>
  <c r="AE24" i="156"/>
  <c r="Z24" i="156"/>
  <c r="Y24" i="156"/>
  <c r="T24" i="156"/>
  <c r="S24" i="156"/>
  <c r="N24" i="156"/>
  <c r="M24" i="156"/>
  <c r="H24" i="156"/>
  <c r="G24" i="156"/>
  <c r="B24" i="156"/>
  <c r="AF23" i="156"/>
  <c r="AE23" i="156"/>
  <c r="Z23" i="156"/>
  <c r="Y23" i="156"/>
  <c r="T23" i="156"/>
  <c r="S23" i="156"/>
  <c r="N23" i="156"/>
  <c r="M23" i="156"/>
  <c r="H23" i="156"/>
  <c r="D23" i="156" s="1"/>
  <c r="G23" i="156"/>
  <c r="B23" i="156"/>
  <c r="AF22" i="156"/>
  <c r="AE22" i="156"/>
  <c r="Z22" i="156"/>
  <c r="Y22" i="156"/>
  <c r="T22" i="156"/>
  <c r="S22" i="156"/>
  <c r="N22" i="156"/>
  <c r="M22" i="156"/>
  <c r="H22" i="156"/>
  <c r="G22" i="156"/>
  <c r="B22" i="156"/>
  <c r="AF21" i="156"/>
  <c r="AD21" i="156"/>
  <c r="AB21" i="156" s="1"/>
  <c r="Z21" i="156"/>
  <c r="X21" i="156"/>
  <c r="V21" i="156" s="1"/>
  <c r="T21" i="156"/>
  <c r="R21" i="156"/>
  <c r="P21" i="156" s="1"/>
  <c r="N21" i="156"/>
  <c r="L21" i="156"/>
  <c r="J21" i="156" s="1"/>
  <c r="B21" i="156"/>
  <c r="B9" i="156"/>
  <c r="G197" i="156" s="1"/>
  <c r="B197" i="155"/>
  <c r="AD187" i="155"/>
  <c r="BV23" i="4" s="1"/>
  <c r="X187" i="155"/>
  <c r="BU23" i="4" s="1"/>
  <c r="R187" i="155"/>
  <c r="BT23" i="4" s="1"/>
  <c r="L187" i="155"/>
  <c r="BS23" i="4" s="1"/>
  <c r="AF184" i="155"/>
  <c r="AE184" i="155"/>
  <c r="Z184" i="155"/>
  <c r="Y184" i="155"/>
  <c r="T184" i="155"/>
  <c r="S184" i="155"/>
  <c r="N184" i="155"/>
  <c r="M184" i="155"/>
  <c r="H184" i="155"/>
  <c r="G184" i="155"/>
  <c r="B184" i="155"/>
  <c r="AF183" i="155"/>
  <c r="AE183" i="155"/>
  <c r="Z183" i="155"/>
  <c r="Y183" i="155"/>
  <c r="T183" i="155"/>
  <c r="P183" i="155" s="1"/>
  <c r="S183" i="155"/>
  <c r="N183" i="155"/>
  <c r="M183" i="155"/>
  <c r="G183" i="155"/>
  <c r="H183" i="155" s="1"/>
  <c r="B183" i="155"/>
  <c r="AF182" i="155"/>
  <c r="AE182" i="155"/>
  <c r="Z182" i="155"/>
  <c r="Y182" i="155"/>
  <c r="T182" i="155"/>
  <c r="S182" i="155"/>
  <c r="N182" i="155"/>
  <c r="J182" i="155" s="1"/>
  <c r="M182" i="155"/>
  <c r="H182" i="155"/>
  <c r="G182" i="155"/>
  <c r="B182" i="155"/>
  <c r="AF181" i="155"/>
  <c r="AE181" i="155"/>
  <c r="Z181" i="155"/>
  <c r="Y181" i="155"/>
  <c r="T181" i="155"/>
  <c r="S181" i="155"/>
  <c r="N181" i="155"/>
  <c r="M181" i="155"/>
  <c r="G181" i="155"/>
  <c r="H181" i="155" s="1"/>
  <c r="B181" i="155"/>
  <c r="AF180" i="155"/>
  <c r="AE180" i="155"/>
  <c r="Z180" i="155"/>
  <c r="Y180" i="155"/>
  <c r="T180" i="155"/>
  <c r="S180" i="155"/>
  <c r="N180" i="155"/>
  <c r="M180" i="155"/>
  <c r="H180" i="155"/>
  <c r="G180" i="155"/>
  <c r="B180" i="155"/>
  <c r="AF179" i="155"/>
  <c r="AE179" i="155"/>
  <c r="Z179" i="155"/>
  <c r="Y179" i="155"/>
  <c r="T179" i="155"/>
  <c r="S179" i="155"/>
  <c r="N179" i="155"/>
  <c r="J179" i="155" s="1"/>
  <c r="M179" i="155"/>
  <c r="G179" i="155"/>
  <c r="H179" i="155" s="1"/>
  <c r="B179" i="155"/>
  <c r="AF178" i="155"/>
  <c r="AB178" i="155" s="1"/>
  <c r="AE178" i="155"/>
  <c r="Z178" i="155"/>
  <c r="Y178" i="155"/>
  <c r="T178" i="155"/>
  <c r="S178" i="155"/>
  <c r="N178" i="155"/>
  <c r="M178" i="155"/>
  <c r="H178" i="155"/>
  <c r="G178" i="155"/>
  <c r="B178" i="155"/>
  <c r="AF177" i="155"/>
  <c r="AE177" i="155"/>
  <c r="Z177" i="155"/>
  <c r="Y177" i="155"/>
  <c r="T177" i="155"/>
  <c r="S177" i="155"/>
  <c r="N177" i="155"/>
  <c r="M177" i="155"/>
  <c r="G177" i="155"/>
  <c r="H177" i="155" s="1"/>
  <c r="B177" i="155"/>
  <c r="AF176" i="155"/>
  <c r="AE176" i="155"/>
  <c r="Z176" i="155"/>
  <c r="Y176" i="155"/>
  <c r="T176" i="155"/>
  <c r="S176" i="155"/>
  <c r="N176" i="155"/>
  <c r="M176" i="155"/>
  <c r="H176" i="155"/>
  <c r="G176" i="155"/>
  <c r="B176" i="155"/>
  <c r="AF175" i="155"/>
  <c r="AE175" i="155"/>
  <c r="Z175" i="155"/>
  <c r="Y175" i="155"/>
  <c r="T175" i="155"/>
  <c r="P175" i="155" s="1"/>
  <c r="S175" i="155"/>
  <c r="N175" i="155"/>
  <c r="M175" i="155"/>
  <c r="G175" i="155"/>
  <c r="H175" i="155" s="1"/>
  <c r="B175" i="155"/>
  <c r="AF174" i="155"/>
  <c r="AE174" i="155"/>
  <c r="Z174" i="155"/>
  <c r="Y174" i="155"/>
  <c r="T174" i="155"/>
  <c r="S174" i="155"/>
  <c r="N174" i="155"/>
  <c r="J174" i="155" s="1"/>
  <c r="M174" i="155"/>
  <c r="H174" i="155"/>
  <c r="G174" i="155"/>
  <c r="B174" i="155"/>
  <c r="AF173" i="155"/>
  <c r="AE173" i="155"/>
  <c r="Z173" i="155"/>
  <c r="Y173" i="155"/>
  <c r="T173" i="155"/>
  <c r="S173" i="155"/>
  <c r="N173" i="155"/>
  <c r="M173" i="155"/>
  <c r="G173" i="155"/>
  <c r="H173" i="155" s="1"/>
  <c r="B173" i="155"/>
  <c r="AF172" i="155"/>
  <c r="AE172" i="155"/>
  <c r="Z172" i="155"/>
  <c r="Y172" i="155"/>
  <c r="T172" i="155"/>
  <c r="S172" i="155"/>
  <c r="N172" i="155"/>
  <c r="M172" i="155"/>
  <c r="H172" i="155"/>
  <c r="G172" i="155"/>
  <c r="B172" i="155"/>
  <c r="AF171" i="155"/>
  <c r="AE171" i="155"/>
  <c r="Z171" i="155"/>
  <c r="Y171" i="155"/>
  <c r="T171" i="155"/>
  <c r="S171" i="155"/>
  <c r="N171" i="155"/>
  <c r="J171" i="155" s="1"/>
  <c r="M171" i="155"/>
  <c r="G171" i="155"/>
  <c r="H171" i="155" s="1"/>
  <c r="B171" i="155"/>
  <c r="AF170" i="155"/>
  <c r="AE170" i="155"/>
  <c r="Z170" i="155"/>
  <c r="Y170" i="155"/>
  <c r="T170" i="155"/>
  <c r="S170" i="155"/>
  <c r="N170" i="155"/>
  <c r="M170" i="155"/>
  <c r="H170" i="155"/>
  <c r="G170" i="155"/>
  <c r="B170" i="155"/>
  <c r="AF169" i="155"/>
  <c r="AD169" i="155"/>
  <c r="AB169" i="155" s="1"/>
  <c r="Z169" i="155"/>
  <c r="X169" i="155"/>
  <c r="V169" i="155" s="1"/>
  <c r="T169" i="155"/>
  <c r="R169" i="155"/>
  <c r="P169" i="155" s="1"/>
  <c r="N169" i="155"/>
  <c r="L169" i="155"/>
  <c r="J169" i="155" s="1"/>
  <c r="B169" i="155"/>
  <c r="AB168" i="155"/>
  <c r="V168" i="155"/>
  <c r="P168" i="155"/>
  <c r="J168" i="155"/>
  <c r="D168" i="155"/>
  <c r="AF167" i="155"/>
  <c r="AE167" i="155"/>
  <c r="Z167" i="155"/>
  <c r="Y167" i="155"/>
  <c r="T167" i="155"/>
  <c r="S167" i="155"/>
  <c r="N167" i="155"/>
  <c r="M167" i="155"/>
  <c r="G167" i="155"/>
  <c r="H167" i="155" s="1"/>
  <c r="B167" i="155"/>
  <c r="AF166" i="155"/>
  <c r="AE166" i="155"/>
  <c r="Z166" i="155"/>
  <c r="Y166" i="155"/>
  <c r="T166" i="155"/>
  <c r="S166" i="155"/>
  <c r="N166" i="155"/>
  <c r="M166" i="155"/>
  <c r="H166" i="155"/>
  <c r="G166" i="155"/>
  <c r="B166" i="155"/>
  <c r="AF165" i="155"/>
  <c r="AE165" i="155"/>
  <c r="Z165" i="155"/>
  <c r="V165" i="155" s="1"/>
  <c r="Y165" i="155"/>
  <c r="T165" i="155"/>
  <c r="S165" i="155"/>
  <c r="N165" i="155"/>
  <c r="M165" i="155"/>
  <c r="G165" i="155"/>
  <c r="H165" i="155" s="1"/>
  <c r="B165" i="155"/>
  <c r="AF164" i="155"/>
  <c r="AB164" i="155" s="1"/>
  <c r="AE164" i="155"/>
  <c r="Z164" i="155"/>
  <c r="Y164" i="155"/>
  <c r="T164" i="155"/>
  <c r="S164" i="155"/>
  <c r="N164" i="155"/>
  <c r="M164" i="155"/>
  <c r="H164" i="155"/>
  <c r="G164" i="155"/>
  <c r="B164" i="155"/>
  <c r="AF163" i="155"/>
  <c r="AE163" i="155"/>
  <c r="Z163" i="155"/>
  <c r="Y163" i="155"/>
  <c r="T163" i="155"/>
  <c r="S163" i="155"/>
  <c r="N163" i="155"/>
  <c r="M163" i="155"/>
  <c r="G163" i="155"/>
  <c r="H163" i="155" s="1"/>
  <c r="B163" i="155"/>
  <c r="AF162" i="155"/>
  <c r="AE162" i="155"/>
  <c r="Z162" i="155"/>
  <c r="Y162" i="155"/>
  <c r="T162" i="155"/>
  <c r="S162" i="155"/>
  <c r="N162" i="155"/>
  <c r="M162" i="155"/>
  <c r="H162" i="155"/>
  <c r="G162" i="155"/>
  <c r="B162" i="155"/>
  <c r="AF161" i="155"/>
  <c r="AE161" i="155"/>
  <c r="Z161" i="155"/>
  <c r="Y161" i="155"/>
  <c r="T161" i="155"/>
  <c r="S161" i="155"/>
  <c r="N161" i="155"/>
  <c r="M161" i="155"/>
  <c r="G161" i="155"/>
  <c r="H161" i="155" s="1"/>
  <c r="B161" i="155"/>
  <c r="AF160" i="155"/>
  <c r="AE160" i="155"/>
  <c r="Z160" i="155"/>
  <c r="Y160" i="155"/>
  <c r="T160" i="155"/>
  <c r="S160" i="155"/>
  <c r="N160" i="155"/>
  <c r="J160" i="155" s="1"/>
  <c r="M160" i="155"/>
  <c r="H160" i="155"/>
  <c r="G160" i="155"/>
  <c r="B160" i="155"/>
  <c r="AF159" i="155"/>
  <c r="AE159" i="155"/>
  <c r="Z159" i="155"/>
  <c r="Y159" i="155"/>
  <c r="T159" i="155"/>
  <c r="S159" i="155"/>
  <c r="N159" i="155"/>
  <c r="M159" i="155"/>
  <c r="G159" i="155"/>
  <c r="H159" i="155" s="1"/>
  <c r="B159" i="155"/>
  <c r="AF158" i="155"/>
  <c r="AE158" i="155"/>
  <c r="Z158" i="155"/>
  <c r="Y158" i="155"/>
  <c r="T158" i="155"/>
  <c r="S158" i="155"/>
  <c r="N158" i="155"/>
  <c r="M158" i="155"/>
  <c r="H158" i="155"/>
  <c r="G158" i="155"/>
  <c r="B158" i="155"/>
  <c r="AF157" i="155"/>
  <c r="AE157" i="155"/>
  <c r="Z157" i="155"/>
  <c r="Y157" i="155"/>
  <c r="T157" i="155"/>
  <c r="S157" i="155"/>
  <c r="N157" i="155"/>
  <c r="J157" i="155" s="1"/>
  <c r="M157" i="155"/>
  <c r="G157" i="155"/>
  <c r="H157" i="155" s="1"/>
  <c r="B157" i="155"/>
  <c r="AF156" i="155"/>
  <c r="AE156" i="155"/>
  <c r="Z156" i="155"/>
  <c r="Y156" i="155"/>
  <c r="T156" i="155"/>
  <c r="S156" i="155"/>
  <c r="N156" i="155"/>
  <c r="M156" i="155"/>
  <c r="H156" i="155"/>
  <c r="G156" i="155"/>
  <c r="B156" i="155"/>
  <c r="AF155" i="155"/>
  <c r="AE155" i="155"/>
  <c r="Z155" i="155"/>
  <c r="Y155" i="155"/>
  <c r="T155" i="155"/>
  <c r="S155" i="155"/>
  <c r="N155" i="155"/>
  <c r="M155" i="155"/>
  <c r="G155" i="155"/>
  <c r="H155" i="155" s="1"/>
  <c r="B155" i="155"/>
  <c r="AF154" i="155"/>
  <c r="AE154" i="155"/>
  <c r="Z154" i="155"/>
  <c r="Y154" i="155"/>
  <c r="T154" i="155"/>
  <c r="S154" i="155"/>
  <c r="N154" i="155"/>
  <c r="M154" i="155"/>
  <c r="H154" i="155"/>
  <c r="G154" i="155"/>
  <c r="B154" i="155"/>
  <c r="AF153" i="155"/>
  <c r="AE153" i="155"/>
  <c r="Z153" i="155"/>
  <c r="Y153" i="155"/>
  <c r="T153" i="155"/>
  <c r="P153" i="155" s="1"/>
  <c r="S153" i="155"/>
  <c r="N153" i="155"/>
  <c r="M153" i="155"/>
  <c r="G153" i="155"/>
  <c r="B153" i="155"/>
  <c r="AF152" i="155"/>
  <c r="AD152" i="155"/>
  <c r="AB152" i="155" s="1"/>
  <c r="Z152" i="155"/>
  <c r="X152" i="155"/>
  <c r="V152" i="155" s="1"/>
  <c r="T152" i="155"/>
  <c r="R152" i="155"/>
  <c r="P152" i="155" s="1"/>
  <c r="N152" i="155"/>
  <c r="L152" i="155"/>
  <c r="J152" i="155" s="1"/>
  <c r="B152" i="155"/>
  <c r="AB151" i="155"/>
  <c r="V151" i="155"/>
  <c r="P151" i="155"/>
  <c r="J151" i="155"/>
  <c r="D151" i="155"/>
  <c r="AF150" i="155"/>
  <c r="AE150" i="155"/>
  <c r="Z150" i="155"/>
  <c r="Y150" i="155"/>
  <c r="T150" i="155"/>
  <c r="S150" i="155"/>
  <c r="N150" i="155"/>
  <c r="M150" i="155"/>
  <c r="H150" i="155"/>
  <c r="G150" i="155"/>
  <c r="B150" i="155"/>
  <c r="AF149" i="155"/>
  <c r="AE149" i="155"/>
  <c r="Z149" i="155"/>
  <c r="Y149" i="155"/>
  <c r="T149" i="155"/>
  <c r="S149" i="155"/>
  <c r="N149" i="155"/>
  <c r="M149" i="155"/>
  <c r="G149" i="155"/>
  <c r="B149" i="155"/>
  <c r="AF148" i="155"/>
  <c r="AE148" i="155"/>
  <c r="Z148" i="155"/>
  <c r="Y148" i="155"/>
  <c r="T148" i="155"/>
  <c r="S148" i="155"/>
  <c r="N148" i="155"/>
  <c r="M148" i="155"/>
  <c r="H148" i="155"/>
  <c r="G148" i="155"/>
  <c r="B148" i="155"/>
  <c r="AF147" i="155"/>
  <c r="AB147" i="155" s="1"/>
  <c r="AE147" i="155"/>
  <c r="Z147" i="155"/>
  <c r="Y147" i="155"/>
  <c r="T147" i="155"/>
  <c r="S147" i="155"/>
  <c r="N147" i="155"/>
  <c r="M147" i="155"/>
  <c r="H147" i="155"/>
  <c r="G147" i="155"/>
  <c r="B147" i="155"/>
  <c r="AF146" i="155"/>
  <c r="AE146" i="155"/>
  <c r="Z146" i="155"/>
  <c r="Y146" i="155"/>
  <c r="T146" i="155"/>
  <c r="S146" i="155"/>
  <c r="N146" i="155"/>
  <c r="M146" i="155"/>
  <c r="H146" i="155"/>
  <c r="G146" i="155"/>
  <c r="B146" i="155"/>
  <c r="AF145" i="155"/>
  <c r="AE145" i="155"/>
  <c r="Z145" i="155"/>
  <c r="Y145" i="155"/>
  <c r="T145" i="155"/>
  <c r="S145" i="155"/>
  <c r="N145" i="155"/>
  <c r="M145" i="155"/>
  <c r="H145" i="155"/>
  <c r="G145" i="155"/>
  <c r="B145" i="155"/>
  <c r="AF144" i="155"/>
  <c r="AE144" i="155"/>
  <c r="Z144" i="155"/>
  <c r="Y144" i="155"/>
  <c r="T144" i="155"/>
  <c r="S144" i="155"/>
  <c r="N144" i="155"/>
  <c r="M144" i="155"/>
  <c r="H144" i="155"/>
  <c r="G144" i="155"/>
  <c r="B144" i="155"/>
  <c r="AF143" i="155"/>
  <c r="AE143" i="155"/>
  <c r="Z143" i="155"/>
  <c r="Y143" i="155"/>
  <c r="T143" i="155"/>
  <c r="S143" i="155"/>
  <c r="N143" i="155"/>
  <c r="M143" i="155"/>
  <c r="H143" i="155"/>
  <c r="G143" i="155"/>
  <c r="B143" i="155"/>
  <c r="AF142" i="155"/>
  <c r="AE142" i="155"/>
  <c r="Z142" i="155"/>
  <c r="Y142" i="155"/>
  <c r="T142" i="155"/>
  <c r="S142" i="155"/>
  <c r="N142" i="155"/>
  <c r="M142" i="155"/>
  <c r="H142" i="155"/>
  <c r="G142" i="155"/>
  <c r="B142" i="155"/>
  <c r="AF141" i="155"/>
  <c r="AE141" i="155"/>
  <c r="Z141" i="155"/>
  <c r="Y141" i="155"/>
  <c r="T141" i="155"/>
  <c r="S141" i="155"/>
  <c r="N141" i="155"/>
  <c r="M141" i="155"/>
  <c r="H141" i="155"/>
  <c r="G141" i="155"/>
  <c r="B141" i="155"/>
  <c r="AF140" i="155"/>
  <c r="AE140" i="155"/>
  <c r="Z140" i="155"/>
  <c r="Y140" i="155"/>
  <c r="T140" i="155"/>
  <c r="S140" i="155"/>
  <c r="N140" i="155"/>
  <c r="M140" i="155"/>
  <c r="H140" i="155"/>
  <c r="G140" i="155"/>
  <c r="B140" i="155"/>
  <c r="AF139" i="155"/>
  <c r="AE139" i="155"/>
  <c r="Z139" i="155"/>
  <c r="Y139" i="155"/>
  <c r="T139" i="155"/>
  <c r="S139" i="155"/>
  <c r="N139" i="155"/>
  <c r="M139" i="155"/>
  <c r="H139" i="155"/>
  <c r="G139" i="155"/>
  <c r="B139" i="155"/>
  <c r="AF138" i="155"/>
  <c r="AE138" i="155"/>
  <c r="Z138" i="155"/>
  <c r="Y138" i="155"/>
  <c r="T138" i="155"/>
  <c r="S138" i="155"/>
  <c r="N138" i="155"/>
  <c r="M138" i="155"/>
  <c r="H138" i="155"/>
  <c r="G138" i="155"/>
  <c r="B138" i="155"/>
  <c r="AF137" i="155"/>
  <c r="AE137" i="155"/>
  <c r="Z137" i="155"/>
  <c r="Y137" i="155"/>
  <c r="T137" i="155"/>
  <c r="S137" i="155"/>
  <c r="N137" i="155"/>
  <c r="M137" i="155"/>
  <c r="H137" i="155"/>
  <c r="G137" i="155"/>
  <c r="B137" i="155"/>
  <c r="AF136" i="155"/>
  <c r="AE136" i="155"/>
  <c r="Z136" i="155"/>
  <c r="Y136" i="155"/>
  <c r="T136" i="155"/>
  <c r="S136" i="155"/>
  <c r="N136" i="155"/>
  <c r="M136" i="155"/>
  <c r="H136" i="155"/>
  <c r="G136" i="155"/>
  <c r="B136" i="155"/>
  <c r="AF135" i="155"/>
  <c r="AD135" i="155"/>
  <c r="AB135" i="155" s="1"/>
  <c r="Z135" i="155"/>
  <c r="X135" i="155"/>
  <c r="V135" i="155" s="1"/>
  <c r="T135" i="155"/>
  <c r="R135" i="155"/>
  <c r="P135" i="155" s="1"/>
  <c r="N135" i="155"/>
  <c r="L135" i="155"/>
  <c r="J135" i="155" s="1"/>
  <c r="B135" i="155"/>
  <c r="AB134" i="155"/>
  <c r="V134" i="155"/>
  <c r="P134" i="155"/>
  <c r="J134" i="155"/>
  <c r="D134" i="155"/>
  <c r="AF133" i="155"/>
  <c r="AE133" i="155"/>
  <c r="Z133" i="155"/>
  <c r="Y133" i="155"/>
  <c r="T133" i="155"/>
  <c r="S133" i="155"/>
  <c r="N133" i="155"/>
  <c r="M133" i="155"/>
  <c r="H133" i="155"/>
  <c r="G133" i="155"/>
  <c r="B133" i="155"/>
  <c r="AF132" i="155"/>
  <c r="AE132" i="155"/>
  <c r="Z132" i="155"/>
  <c r="Y132" i="155"/>
  <c r="T132" i="155"/>
  <c r="S132" i="155"/>
  <c r="N132" i="155"/>
  <c r="M132" i="155"/>
  <c r="H132" i="155"/>
  <c r="G132" i="155"/>
  <c r="B132" i="155"/>
  <c r="AF131" i="155"/>
  <c r="AE131" i="155"/>
  <c r="Z131" i="155"/>
  <c r="Y131" i="155"/>
  <c r="T131" i="155"/>
  <c r="S131" i="155"/>
  <c r="N131" i="155"/>
  <c r="M131" i="155"/>
  <c r="H131" i="155"/>
  <c r="G131" i="155"/>
  <c r="B131" i="155"/>
  <c r="AF130" i="155"/>
  <c r="AE130" i="155"/>
  <c r="Z130" i="155"/>
  <c r="Y130" i="155"/>
  <c r="T130" i="155"/>
  <c r="S130" i="155"/>
  <c r="N130" i="155"/>
  <c r="M130" i="155"/>
  <c r="H130" i="155"/>
  <c r="G130" i="155"/>
  <c r="B130" i="155"/>
  <c r="AF129" i="155"/>
  <c r="AE129" i="155"/>
  <c r="Z129" i="155"/>
  <c r="Y129" i="155"/>
  <c r="T129" i="155"/>
  <c r="S129" i="155"/>
  <c r="N129" i="155"/>
  <c r="M129" i="155"/>
  <c r="H129" i="155"/>
  <c r="G129" i="155"/>
  <c r="B129" i="155"/>
  <c r="AF128" i="155"/>
  <c r="AE128" i="155"/>
  <c r="Z128" i="155"/>
  <c r="Y128" i="155"/>
  <c r="T128" i="155"/>
  <c r="S128" i="155"/>
  <c r="N128" i="155"/>
  <c r="M128" i="155"/>
  <c r="H128" i="155"/>
  <c r="G128" i="155"/>
  <c r="B128" i="155"/>
  <c r="AF127" i="155"/>
  <c r="AE127" i="155"/>
  <c r="Z127" i="155"/>
  <c r="Y127" i="155"/>
  <c r="T127" i="155"/>
  <c r="S127" i="155"/>
  <c r="N127" i="155"/>
  <c r="M127" i="155"/>
  <c r="H127" i="155"/>
  <c r="G127" i="155"/>
  <c r="B127" i="155"/>
  <c r="AF126" i="155"/>
  <c r="AE126" i="155"/>
  <c r="Z126" i="155"/>
  <c r="Y126" i="155"/>
  <c r="T126" i="155"/>
  <c r="S126" i="155"/>
  <c r="N126" i="155"/>
  <c r="M126" i="155"/>
  <c r="H126" i="155"/>
  <c r="G126" i="155"/>
  <c r="B126" i="155"/>
  <c r="AF125" i="155"/>
  <c r="AE125" i="155"/>
  <c r="Z125" i="155"/>
  <c r="Y125" i="155"/>
  <c r="T125" i="155"/>
  <c r="S125" i="155"/>
  <c r="N125" i="155"/>
  <c r="M125" i="155"/>
  <c r="H125" i="155"/>
  <c r="G125" i="155"/>
  <c r="B125" i="155"/>
  <c r="AF124" i="155"/>
  <c r="AE124" i="155"/>
  <c r="Z124" i="155"/>
  <c r="Y124" i="155"/>
  <c r="T124" i="155"/>
  <c r="S124" i="155"/>
  <c r="N124" i="155"/>
  <c r="M124" i="155"/>
  <c r="H124" i="155"/>
  <c r="G124" i="155"/>
  <c r="B124" i="155"/>
  <c r="AF123" i="155"/>
  <c r="AE123" i="155"/>
  <c r="Z123" i="155"/>
  <c r="Y123" i="155"/>
  <c r="T123" i="155"/>
  <c r="S123" i="155"/>
  <c r="N123" i="155"/>
  <c r="M123" i="155"/>
  <c r="H123" i="155"/>
  <c r="G123" i="155"/>
  <c r="B123" i="155"/>
  <c r="AF122" i="155"/>
  <c r="AE122" i="155"/>
  <c r="Z122" i="155"/>
  <c r="Y122" i="155"/>
  <c r="T122" i="155"/>
  <c r="S122" i="155"/>
  <c r="N122" i="155"/>
  <c r="M122" i="155"/>
  <c r="H122" i="155"/>
  <c r="G122" i="155"/>
  <c r="B122" i="155"/>
  <c r="AF121" i="155"/>
  <c r="AE121" i="155"/>
  <c r="Z121" i="155"/>
  <c r="Y121" i="155"/>
  <c r="T121" i="155"/>
  <c r="S121" i="155"/>
  <c r="N121" i="155"/>
  <c r="M121" i="155"/>
  <c r="H121" i="155"/>
  <c r="G121" i="155"/>
  <c r="B121" i="155"/>
  <c r="AF120" i="155"/>
  <c r="AE120" i="155"/>
  <c r="Z120" i="155"/>
  <c r="Y120" i="155"/>
  <c r="T120" i="155"/>
  <c r="S120" i="155"/>
  <c r="N120" i="155"/>
  <c r="M120" i="155"/>
  <c r="H120" i="155"/>
  <c r="G120" i="155"/>
  <c r="B120" i="155"/>
  <c r="AF119" i="155"/>
  <c r="AD119" i="155"/>
  <c r="AB119" i="155" s="1"/>
  <c r="Z119" i="155"/>
  <c r="X119" i="155"/>
  <c r="V119" i="155" s="1"/>
  <c r="T119" i="155"/>
  <c r="R119" i="155"/>
  <c r="P119" i="155" s="1"/>
  <c r="N119" i="155"/>
  <c r="L119" i="155"/>
  <c r="J119" i="155" s="1"/>
  <c r="B119" i="155"/>
  <c r="AB118" i="155"/>
  <c r="V118" i="155"/>
  <c r="P118" i="155"/>
  <c r="J118" i="155"/>
  <c r="D118" i="155"/>
  <c r="AI118" i="155" s="1"/>
  <c r="AF117" i="155"/>
  <c r="AE117" i="155"/>
  <c r="Z117" i="155"/>
  <c r="Y117" i="155"/>
  <c r="T117" i="155"/>
  <c r="S117" i="155"/>
  <c r="N117" i="155"/>
  <c r="M117" i="155"/>
  <c r="G117" i="155"/>
  <c r="H117" i="155" s="1"/>
  <c r="D117" i="155" s="1"/>
  <c r="B117" i="155"/>
  <c r="AF116" i="155"/>
  <c r="AE116" i="155"/>
  <c r="Z116" i="155"/>
  <c r="Y116" i="155"/>
  <c r="T116" i="155"/>
  <c r="S116" i="155"/>
  <c r="N116" i="155"/>
  <c r="M116" i="155"/>
  <c r="G116" i="155"/>
  <c r="H116" i="155" s="1"/>
  <c r="D116" i="155" s="1"/>
  <c r="B116" i="155"/>
  <c r="AF115" i="155"/>
  <c r="AE115" i="155"/>
  <c r="Z115" i="155"/>
  <c r="Y115" i="155"/>
  <c r="T115" i="155"/>
  <c r="S115" i="155"/>
  <c r="N115" i="155"/>
  <c r="M115" i="155"/>
  <c r="G115" i="155"/>
  <c r="H115" i="155" s="1"/>
  <c r="B115" i="155"/>
  <c r="AF114" i="155"/>
  <c r="AE114" i="155"/>
  <c r="Z114" i="155"/>
  <c r="Y114" i="155"/>
  <c r="T114" i="155"/>
  <c r="S114" i="155"/>
  <c r="N114" i="155"/>
  <c r="M114" i="155"/>
  <c r="G114" i="155"/>
  <c r="H114" i="155" s="1"/>
  <c r="D114" i="155" s="1"/>
  <c r="B114" i="155"/>
  <c r="AF113" i="155"/>
  <c r="AE113" i="155"/>
  <c r="Z113" i="155"/>
  <c r="Y113" i="155"/>
  <c r="T113" i="155"/>
  <c r="S113" i="155"/>
  <c r="N113" i="155"/>
  <c r="M113" i="155"/>
  <c r="G113" i="155"/>
  <c r="H113" i="155" s="1"/>
  <c r="D113" i="155" s="1"/>
  <c r="B113" i="155"/>
  <c r="AF112" i="155"/>
  <c r="AE112" i="155"/>
  <c r="Z112" i="155"/>
  <c r="Y112" i="155"/>
  <c r="T112" i="155"/>
  <c r="S112" i="155"/>
  <c r="N112" i="155"/>
  <c r="M112" i="155"/>
  <c r="G112" i="155"/>
  <c r="H112" i="155" s="1"/>
  <c r="D112" i="155" s="1"/>
  <c r="B112" i="155"/>
  <c r="AF111" i="155"/>
  <c r="AE111" i="155"/>
  <c r="Z111" i="155"/>
  <c r="Y111" i="155"/>
  <c r="T111" i="155"/>
  <c r="S111" i="155"/>
  <c r="N111" i="155"/>
  <c r="M111" i="155"/>
  <c r="G111" i="155"/>
  <c r="H111" i="155" s="1"/>
  <c r="B111" i="155"/>
  <c r="AF110" i="155"/>
  <c r="AE110" i="155"/>
  <c r="Z110" i="155"/>
  <c r="Y110" i="155"/>
  <c r="T110" i="155"/>
  <c r="S110" i="155"/>
  <c r="N110" i="155"/>
  <c r="M110" i="155"/>
  <c r="G110" i="155"/>
  <c r="H110" i="155" s="1"/>
  <c r="B110" i="155"/>
  <c r="AF109" i="155"/>
  <c r="AE109" i="155"/>
  <c r="Z109" i="155"/>
  <c r="Y109" i="155"/>
  <c r="T109" i="155"/>
  <c r="S109" i="155"/>
  <c r="N109" i="155"/>
  <c r="M109" i="155"/>
  <c r="H109" i="155"/>
  <c r="G109" i="155"/>
  <c r="B109" i="155"/>
  <c r="AF108" i="155"/>
  <c r="AE108" i="155"/>
  <c r="Z108" i="155"/>
  <c r="Y108" i="155"/>
  <c r="T108" i="155"/>
  <c r="S108" i="155"/>
  <c r="N108" i="155"/>
  <c r="M108" i="155"/>
  <c r="G108" i="155"/>
  <c r="H108" i="155" s="1"/>
  <c r="B108" i="155"/>
  <c r="AF107" i="155"/>
  <c r="AE107" i="155"/>
  <c r="Z107" i="155"/>
  <c r="Y107" i="155"/>
  <c r="T107" i="155"/>
  <c r="S107" i="155"/>
  <c r="N107" i="155"/>
  <c r="M107" i="155"/>
  <c r="H107" i="155"/>
  <c r="G107" i="155"/>
  <c r="B107" i="155"/>
  <c r="AF106" i="155"/>
  <c r="AE106" i="155"/>
  <c r="Z106" i="155"/>
  <c r="Y106" i="155"/>
  <c r="T106" i="155"/>
  <c r="S106" i="155"/>
  <c r="N106" i="155"/>
  <c r="M106" i="155"/>
  <c r="G106" i="155"/>
  <c r="H106" i="155" s="1"/>
  <c r="B106" i="155"/>
  <c r="AF105" i="155"/>
  <c r="AE105" i="155"/>
  <c r="Z105" i="155"/>
  <c r="Y105" i="155"/>
  <c r="T105" i="155"/>
  <c r="S105" i="155"/>
  <c r="N105" i="155"/>
  <c r="M105" i="155"/>
  <c r="H105" i="155"/>
  <c r="G105" i="155"/>
  <c r="B105" i="155"/>
  <c r="AF104" i="155"/>
  <c r="AD104" i="155"/>
  <c r="AB104" i="155" s="1"/>
  <c r="Z104" i="155"/>
  <c r="X104" i="155"/>
  <c r="V104" i="155" s="1"/>
  <c r="T104" i="155"/>
  <c r="R104" i="155"/>
  <c r="P104" i="155" s="1"/>
  <c r="N104" i="155"/>
  <c r="L104" i="155"/>
  <c r="J104" i="155" s="1"/>
  <c r="B104" i="155"/>
  <c r="AB103" i="155"/>
  <c r="V103" i="155"/>
  <c r="P103" i="155"/>
  <c r="J103" i="155"/>
  <c r="D103" i="155"/>
  <c r="AF102" i="155"/>
  <c r="AE102" i="155"/>
  <c r="Z102" i="155"/>
  <c r="Y102" i="155"/>
  <c r="T102" i="155"/>
  <c r="S102" i="155"/>
  <c r="N102" i="155"/>
  <c r="M102" i="155"/>
  <c r="G102" i="155"/>
  <c r="H102" i="155" s="1"/>
  <c r="B102" i="155"/>
  <c r="AF101" i="155"/>
  <c r="AE101" i="155"/>
  <c r="Z101" i="155"/>
  <c r="Y101" i="155"/>
  <c r="T101" i="155"/>
  <c r="S101" i="155"/>
  <c r="N101" i="155"/>
  <c r="M101" i="155"/>
  <c r="H101" i="155"/>
  <c r="G101" i="155"/>
  <c r="B101" i="155"/>
  <c r="AF100" i="155"/>
  <c r="AE100" i="155"/>
  <c r="Z100" i="155"/>
  <c r="Y100" i="155"/>
  <c r="T100" i="155"/>
  <c r="S100" i="155"/>
  <c r="N100" i="155"/>
  <c r="M100" i="155"/>
  <c r="G100" i="155"/>
  <c r="H100" i="155" s="1"/>
  <c r="B100" i="155"/>
  <c r="AF99" i="155"/>
  <c r="AE99" i="155"/>
  <c r="Z99" i="155"/>
  <c r="Y99" i="155"/>
  <c r="T99" i="155"/>
  <c r="S99" i="155"/>
  <c r="N99" i="155"/>
  <c r="M99" i="155"/>
  <c r="H99" i="155"/>
  <c r="G99" i="155"/>
  <c r="B99" i="155"/>
  <c r="AF98" i="155"/>
  <c r="AE98" i="155"/>
  <c r="Z98" i="155"/>
  <c r="Y98" i="155"/>
  <c r="T98" i="155"/>
  <c r="S98" i="155"/>
  <c r="N98" i="155"/>
  <c r="M98" i="155"/>
  <c r="G98" i="155"/>
  <c r="H98" i="155" s="1"/>
  <c r="B98" i="155"/>
  <c r="AF97" i="155"/>
  <c r="AE97" i="155"/>
  <c r="Z97" i="155"/>
  <c r="Y97" i="155"/>
  <c r="T97" i="155"/>
  <c r="S97" i="155"/>
  <c r="N97" i="155"/>
  <c r="M97" i="155"/>
  <c r="H97" i="155"/>
  <c r="G97" i="155"/>
  <c r="B97" i="155"/>
  <c r="AF96" i="155"/>
  <c r="AE96" i="155"/>
  <c r="Z96" i="155"/>
  <c r="Y96" i="155"/>
  <c r="T96" i="155"/>
  <c r="S96" i="155"/>
  <c r="N96" i="155"/>
  <c r="M96" i="155"/>
  <c r="G96" i="155"/>
  <c r="H96" i="155" s="1"/>
  <c r="B96" i="155"/>
  <c r="AF95" i="155"/>
  <c r="AE95" i="155"/>
  <c r="Z95" i="155"/>
  <c r="Y95" i="155"/>
  <c r="T95" i="155"/>
  <c r="S95" i="155"/>
  <c r="N95" i="155"/>
  <c r="M95" i="155"/>
  <c r="H95" i="155"/>
  <c r="G95" i="155"/>
  <c r="B95" i="155"/>
  <c r="AF94" i="155"/>
  <c r="AE94" i="155"/>
  <c r="Z94" i="155"/>
  <c r="Y94" i="155"/>
  <c r="T94" i="155"/>
  <c r="S94" i="155"/>
  <c r="N94" i="155"/>
  <c r="M94" i="155"/>
  <c r="G94" i="155"/>
  <c r="H94" i="155" s="1"/>
  <c r="B94" i="155"/>
  <c r="AF93" i="155"/>
  <c r="AE93" i="155"/>
  <c r="Z93" i="155"/>
  <c r="Y93" i="155"/>
  <c r="T93" i="155"/>
  <c r="S93" i="155"/>
  <c r="N93" i="155"/>
  <c r="M93" i="155"/>
  <c r="H93" i="155"/>
  <c r="G93" i="155"/>
  <c r="B93" i="155"/>
  <c r="AF92" i="155"/>
  <c r="AE92" i="155"/>
  <c r="Z92" i="155"/>
  <c r="Y92" i="155"/>
  <c r="T92" i="155"/>
  <c r="S92" i="155"/>
  <c r="N92" i="155"/>
  <c r="M92" i="155"/>
  <c r="G92" i="155"/>
  <c r="H92" i="155" s="1"/>
  <c r="B92" i="155"/>
  <c r="AF91" i="155"/>
  <c r="AE91" i="155"/>
  <c r="Z91" i="155"/>
  <c r="Y91" i="155"/>
  <c r="T91" i="155"/>
  <c r="S91" i="155"/>
  <c r="N91" i="155"/>
  <c r="M91" i="155"/>
  <c r="H91" i="155"/>
  <c r="G91" i="155"/>
  <c r="B91" i="155"/>
  <c r="AF90" i="155"/>
  <c r="AE90" i="155"/>
  <c r="Z90" i="155"/>
  <c r="Y90" i="155"/>
  <c r="T90" i="155"/>
  <c r="S90" i="155"/>
  <c r="N90" i="155"/>
  <c r="M90" i="155"/>
  <c r="G90" i="155"/>
  <c r="H90" i="155" s="1"/>
  <c r="B90" i="155"/>
  <c r="AF89" i="155"/>
  <c r="AE89" i="155"/>
  <c r="Z89" i="155"/>
  <c r="Y89" i="155"/>
  <c r="T89" i="155"/>
  <c r="S89" i="155"/>
  <c r="N89" i="155"/>
  <c r="M89" i="155"/>
  <c r="H89" i="155"/>
  <c r="G89" i="155"/>
  <c r="B89" i="155"/>
  <c r="AF88" i="155"/>
  <c r="AE88" i="155"/>
  <c r="Z88" i="155"/>
  <c r="Y88" i="155"/>
  <c r="T88" i="155"/>
  <c r="S88" i="155"/>
  <c r="N88" i="155"/>
  <c r="M88" i="155"/>
  <c r="G88" i="155"/>
  <c r="B88" i="155"/>
  <c r="AF87" i="155"/>
  <c r="AD87" i="155"/>
  <c r="AB87" i="155" s="1"/>
  <c r="Z87" i="155"/>
  <c r="X87" i="155"/>
  <c r="V87" i="155" s="1"/>
  <c r="T87" i="155"/>
  <c r="R87" i="155"/>
  <c r="P87" i="155"/>
  <c r="N87" i="155"/>
  <c r="L87" i="155"/>
  <c r="J87" i="155" s="1"/>
  <c r="B87" i="155"/>
  <c r="AB86" i="155"/>
  <c r="V86" i="155"/>
  <c r="P86" i="155"/>
  <c r="J86" i="155"/>
  <c r="D86" i="155"/>
  <c r="AF85" i="155"/>
  <c r="AE85" i="155"/>
  <c r="Z85" i="155"/>
  <c r="Y85" i="155"/>
  <c r="T85" i="155"/>
  <c r="S85" i="155"/>
  <c r="N85" i="155"/>
  <c r="M85" i="155"/>
  <c r="H85" i="155"/>
  <c r="G85" i="155"/>
  <c r="B85" i="155"/>
  <c r="AF84" i="155"/>
  <c r="AE84" i="155"/>
  <c r="Z84" i="155"/>
  <c r="Y84" i="155"/>
  <c r="T84" i="155"/>
  <c r="S84" i="155"/>
  <c r="N84" i="155"/>
  <c r="M84" i="155"/>
  <c r="G84" i="155"/>
  <c r="H84" i="155" s="1"/>
  <c r="B84" i="155"/>
  <c r="AF83" i="155"/>
  <c r="AE83" i="155"/>
  <c r="Z83" i="155"/>
  <c r="Y83" i="155"/>
  <c r="T83" i="155"/>
  <c r="S83" i="155"/>
  <c r="N83" i="155"/>
  <c r="M83" i="155"/>
  <c r="H83" i="155"/>
  <c r="G83" i="155"/>
  <c r="B83" i="155"/>
  <c r="AF82" i="155"/>
  <c r="AE82" i="155"/>
  <c r="Z82" i="155"/>
  <c r="Y82" i="155"/>
  <c r="V82" i="155" s="1"/>
  <c r="T82" i="155"/>
  <c r="S82" i="155"/>
  <c r="N82" i="155"/>
  <c r="M82" i="155"/>
  <c r="G82" i="155"/>
  <c r="H82" i="155" s="1"/>
  <c r="B82" i="155"/>
  <c r="AF81" i="155"/>
  <c r="AE81" i="155"/>
  <c r="Z81" i="155"/>
  <c r="Y81" i="155"/>
  <c r="T81" i="155"/>
  <c r="S81" i="155"/>
  <c r="P81" i="155" s="1"/>
  <c r="N81" i="155"/>
  <c r="M81" i="155"/>
  <c r="H81" i="155"/>
  <c r="G81" i="155"/>
  <c r="B81" i="155"/>
  <c r="AF80" i="155"/>
  <c r="AE80" i="155"/>
  <c r="Z80" i="155"/>
  <c r="Y80" i="155"/>
  <c r="T80" i="155"/>
  <c r="S80" i="155"/>
  <c r="N80" i="155"/>
  <c r="M80" i="155"/>
  <c r="G80" i="155"/>
  <c r="H80" i="155" s="1"/>
  <c r="B80" i="155"/>
  <c r="AF79" i="155"/>
  <c r="AE79" i="155"/>
  <c r="Z79" i="155"/>
  <c r="Y79" i="155"/>
  <c r="T79" i="155"/>
  <c r="S79" i="155"/>
  <c r="N79" i="155"/>
  <c r="M79" i="155"/>
  <c r="H79" i="155"/>
  <c r="G79" i="155"/>
  <c r="B79" i="155"/>
  <c r="AF78" i="155"/>
  <c r="AE78" i="155"/>
  <c r="Z78" i="155"/>
  <c r="Y78" i="155"/>
  <c r="T78" i="155"/>
  <c r="S78" i="155"/>
  <c r="N78" i="155"/>
  <c r="M78" i="155"/>
  <c r="G78" i="155"/>
  <c r="H78" i="155" s="1"/>
  <c r="B78" i="155"/>
  <c r="AF77" i="155"/>
  <c r="AE77" i="155"/>
  <c r="Z77" i="155"/>
  <c r="Y77" i="155"/>
  <c r="T77" i="155"/>
  <c r="S77" i="155"/>
  <c r="N77" i="155"/>
  <c r="M77" i="155"/>
  <c r="H77" i="155"/>
  <c r="G77" i="155"/>
  <c r="B77" i="155"/>
  <c r="AF76" i="155"/>
  <c r="AE76" i="155"/>
  <c r="Z76" i="155"/>
  <c r="Y76" i="155"/>
  <c r="T76" i="155"/>
  <c r="S76" i="155"/>
  <c r="N76" i="155"/>
  <c r="M76" i="155"/>
  <c r="G76" i="155"/>
  <c r="H76" i="155" s="1"/>
  <c r="B76" i="155"/>
  <c r="AF75" i="155"/>
  <c r="AE75" i="155"/>
  <c r="Z75" i="155"/>
  <c r="Y75" i="155"/>
  <c r="T75" i="155"/>
  <c r="S75" i="155"/>
  <c r="N75" i="155"/>
  <c r="M75" i="155"/>
  <c r="H75" i="155"/>
  <c r="G75" i="155"/>
  <c r="B75" i="155"/>
  <c r="AF74" i="155"/>
  <c r="AE74" i="155"/>
  <c r="Z74" i="155"/>
  <c r="Y74" i="155"/>
  <c r="T74" i="155"/>
  <c r="S74" i="155"/>
  <c r="N74" i="155"/>
  <c r="M74" i="155"/>
  <c r="G74" i="155"/>
  <c r="H74" i="155" s="1"/>
  <c r="B74" i="155"/>
  <c r="AF73" i="155"/>
  <c r="AE73" i="155"/>
  <c r="Z73" i="155"/>
  <c r="Y73" i="155"/>
  <c r="T73" i="155"/>
  <c r="S73" i="155"/>
  <c r="N73" i="155"/>
  <c r="M73" i="155"/>
  <c r="H73" i="155"/>
  <c r="G73" i="155"/>
  <c r="B73" i="155"/>
  <c r="AF72" i="155"/>
  <c r="AE72" i="155"/>
  <c r="Z72" i="155"/>
  <c r="Y72" i="155"/>
  <c r="T72" i="155"/>
  <c r="S72" i="155"/>
  <c r="N72" i="155"/>
  <c r="M72" i="155"/>
  <c r="G72" i="155"/>
  <c r="H72" i="155" s="1"/>
  <c r="B72" i="155"/>
  <c r="AF71" i="155"/>
  <c r="AD71" i="155"/>
  <c r="AB71" i="155" s="1"/>
  <c r="Z71" i="155"/>
  <c r="X71" i="155"/>
  <c r="V71" i="155" s="1"/>
  <c r="T71" i="155"/>
  <c r="R71" i="155"/>
  <c r="P71" i="155" s="1"/>
  <c r="N71" i="155"/>
  <c r="L71" i="155"/>
  <c r="J71" i="155" s="1"/>
  <c r="B71" i="155"/>
  <c r="AB70" i="155"/>
  <c r="V70" i="155"/>
  <c r="P70" i="155"/>
  <c r="J70" i="155"/>
  <c r="D70" i="155"/>
  <c r="AF69" i="155"/>
  <c r="AE69" i="155"/>
  <c r="Z69" i="155"/>
  <c r="Y69" i="155"/>
  <c r="T69" i="155"/>
  <c r="S69" i="155"/>
  <c r="N69" i="155"/>
  <c r="M69" i="155"/>
  <c r="H69" i="155"/>
  <c r="G69" i="155"/>
  <c r="B69" i="155"/>
  <c r="AF68" i="155"/>
  <c r="AE68" i="155"/>
  <c r="Z68" i="155"/>
  <c r="Y68" i="155"/>
  <c r="T68" i="155"/>
  <c r="S68" i="155"/>
  <c r="N68" i="155"/>
  <c r="M68" i="155"/>
  <c r="G68" i="155"/>
  <c r="H68" i="155" s="1"/>
  <c r="B68" i="155"/>
  <c r="AF67" i="155"/>
  <c r="AE67" i="155"/>
  <c r="Z67" i="155"/>
  <c r="Y67" i="155"/>
  <c r="T67" i="155"/>
  <c r="S67" i="155"/>
  <c r="N67" i="155"/>
  <c r="M67" i="155"/>
  <c r="H67" i="155"/>
  <c r="G67" i="155"/>
  <c r="B67" i="155"/>
  <c r="AF66" i="155"/>
  <c r="AE66" i="155"/>
  <c r="Z66" i="155"/>
  <c r="Y66" i="155"/>
  <c r="T66" i="155"/>
  <c r="S66" i="155"/>
  <c r="N66" i="155"/>
  <c r="M66" i="155"/>
  <c r="G66" i="155"/>
  <c r="H66" i="155" s="1"/>
  <c r="B66" i="155"/>
  <c r="AF65" i="155"/>
  <c r="AE65" i="155"/>
  <c r="Z65" i="155"/>
  <c r="Y65" i="155"/>
  <c r="T65" i="155"/>
  <c r="S65" i="155"/>
  <c r="N65" i="155"/>
  <c r="M65" i="155"/>
  <c r="H65" i="155"/>
  <c r="G65" i="155"/>
  <c r="B65" i="155"/>
  <c r="AF64" i="155"/>
  <c r="AE64" i="155"/>
  <c r="Z64" i="155"/>
  <c r="Y64" i="155"/>
  <c r="T64" i="155"/>
  <c r="S64" i="155"/>
  <c r="N64" i="155"/>
  <c r="M64" i="155"/>
  <c r="G64" i="155"/>
  <c r="H64" i="155" s="1"/>
  <c r="B64" i="155"/>
  <c r="AF63" i="155"/>
  <c r="AE63" i="155"/>
  <c r="Z63" i="155"/>
  <c r="Y63" i="155"/>
  <c r="T63" i="155"/>
  <c r="S63" i="155"/>
  <c r="N63" i="155"/>
  <c r="M63" i="155"/>
  <c r="H63" i="155"/>
  <c r="G63" i="155"/>
  <c r="B63" i="155"/>
  <c r="AF62" i="155"/>
  <c r="AE62" i="155"/>
  <c r="Z62" i="155"/>
  <c r="Y62" i="155"/>
  <c r="T62" i="155"/>
  <c r="S62" i="155"/>
  <c r="N62" i="155"/>
  <c r="M62" i="155"/>
  <c r="G62" i="155"/>
  <c r="H62" i="155" s="1"/>
  <c r="B62" i="155"/>
  <c r="AF61" i="155"/>
  <c r="AE61" i="155"/>
  <c r="Z61" i="155"/>
  <c r="Y61" i="155"/>
  <c r="T61" i="155"/>
  <c r="S61" i="155"/>
  <c r="N61" i="155"/>
  <c r="M61" i="155"/>
  <c r="H61" i="155"/>
  <c r="G61" i="155"/>
  <c r="B61" i="155"/>
  <c r="AF60" i="155"/>
  <c r="AE60" i="155"/>
  <c r="Z60" i="155"/>
  <c r="Y60" i="155"/>
  <c r="T60" i="155"/>
  <c r="S60" i="155"/>
  <c r="N60" i="155"/>
  <c r="M60" i="155"/>
  <c r="G60" i="155"/>
  <c r="H60" i="155" s="1"/>
  <c r="B60" i="155"/>
  <c r="AF59" i="155"/>
  <c r="AE59" i="155"/>
  <c r="Z59" i="155"/>
  <c r="Y59" i="155"/>
  <c r="T59" i="155"/>
  <c r="S59" i="155"/>
  <c r="N59" i="155"/>
  <c r="M59" i="155"/>
  <c r="H59" i="155"/>
  <c r="G59" i="155"/>
  <c r="B59" i="155"/>
  <c r="AF58" i="155"/>
  <c r="AE58" i="155"/>
  <c r="Z58" i="155"/>
  <c r="Y58" i="155"/>
  <c r="T58" i="155"/>
  <c r="S58" i="155"/>
  <c r="N58" i="155"/>
  <c r="M58" i="155"/>
  <c r="G58" i="155"/>
  <c r="H58" i="155" s="1"/>
  <c r="B58" i="155"/>
  <c r="AF57" i="155"/>
  <c r="AE57" i="155"/>
  <c r="Z57" i="155"/>
  <c r="Y57" i="155"/>
  <c r="T57" i="155"/>
  <c r="S57" i="155"/>
  <c r="N57" i="155"/>
  <c r="M57" i="155"/>
  <c r="H57" i="155"/>
  <c r="G57" i="155"/>
  <c r="B57" i="155"/>
  <c r="AF56" i="155"/>
  <c r="AE56" i="155"/>
  <c r="Z56" i="155"/>
  <c r="Y56" i="155"/>
  <c r="T56" i="155"/>
  <c r="S56" i="155"/>
  <c r="N56" i="155"/>
  <c r="M56" i="155"/>
  <c r="G56" i="155"/>
  <c r="B56" i="155"/>
  <c r="AF55" i="155"/>
  <c r="AD55" i="155"/>
  <c r="AB55" i="155" s="1"/>
  <c r="Z55" i="155"/>
  <c r="X55" i="155"/>
  <c r="V55" i="155" s="1"/>
  <c r="T55" i="155"/>
  <c r="R55" i="155"/>
  <c r="P55" i="155" s="1"/>
  <c r="N55" i="155"/>
  <c r="L55" i="155"/>
  <c r="J55" i="155" s="1"/>
  <c r="B55" i="155"/>
  <c r="AB54" i="155"/>
  <c r="V54" i="155"/>
  <c r="P54" i="155"/>
  <c r="J54" i="155"/>
  <c r="D54" i="155"/>
  <c r="AF53" i="155"/>
  <c r="AE53" i="155"/>
  <c r="Z53" i="155"/>
  <c r="Y53" i="155"/>
  <c r="T53" i="155"/>
  <c r="S53" i="155"/>
  <c r="N53" i="155"/>
  <c r="M53" i="155"/>
  <c r="H53" i="155"/>
  <c r="G53" i="155"/>
  <c r="B53" i="155"/>
  <c r="AF52" i="155"/>
  <c r="AE52" i="155"/>
  <c r="Z52" i="155"/>
  <c r="Y52" i="155"/>
  <c r="T52" i="155"/>
  <c r="S52" i="155"/>
  <c r="N52" i="155"/>
  <c r="M52" i="155"/>
  <c r="G52" i="155"/>
  <c r="H52" i="155" s="1"/>
  <c r="B52" i="155"/>
  <c r="AF51" i="155"/>
  <c r="AE51" i="155"/>
  <c r="Z51" i="155"/>
  <c r="Y51" i="155"/>
  <c r="T51" i="155"/>
  <c r="S51" i="155"/>
  <c r="N51" i="155"/>
  <c r="M51" i="155"/>
  <c r="H51" i="155"/>
  <c r="G51" i="155"/>
  <c r="B51" i="155"/>
  <c r="AF50" i="155"/>
  <c r="AE50" i="155"/>
  <c r="Z50" i="155"/>
  <c r="Y50" i="155"/>
  <c r="T50" i="155"/>
  <c r="S50" i="155"/>
  <c r="N50" i="155"/>
  <c r="M50" i="155"/>
  <c r="G50" i="155"/>
  <c r="H50" i="155" s="1"/>
  <c r="B50" i="155"/>
  <c r="AF49" i="155"/>
  <c r="AE49" i="155"/>
  <c r="Z49" i="155"/>
  <c r="Y49" i="155"/>
  <c r="T49" i="155"/>
  <c r="S49" i="155"/>
  <c r="N49" i="155"/>
  <c r="M49" i="155"/>
  <c r="H49" i="155"/>
  <c r="G49" i="155"/>
  <c r="B49" i="155"/>
  <c r="AF48" i="155"/>
  <c r="AE48" i="155"/>
  <c r="Z48" i="155"/>
  <c r="Y48" i="155"/>
  <c r="T48" i="155"/>
  <c r="S48" i="155"/>
  <c r="N48" i="155"/>
  <c r="M48" i="155"/>
  <c r="G48" i="155"/>
  <c r="H48" i="155" s="1"/>
  <c r="B48" i="155"/>
  <c r="AF47" i="155"/>
  <c r="AE47" i="155"/>
  <c r="Z47" i="155"/>
  <c r="Y47" i="155"/>
  <c r="T47" i="155"/>
  <c r="S47" i="155"/>
  <c r="N47" i="155"/>
  <c r="M47" i="155"/>
  <c r="H47" i="155"/>
  <c r="G47" i="155"/>
  <c r="B47" i="155"/>
  <c r="AF46" i="155"/>
  <c r="AE46" i="155"/>
  <c r="Z46" i="155"/>
  <c r="Y46" i="155"/>
  <c r="T46" i="155"/>
  <c r="S46" i="155"/>
  <c r="N46" i="155"/>
  <c r="M46" i="155"/>
  <c r="G46" i="155"/>
  <c r="H46" i="155" s="1"/>
  <c r="B46" i="155"/>
  <c r="AF45" i="155"/>
  <c r="AE45" i="155"/>
  <c r="Z45" i="155"/>
  <c r="Y45" i="155"/>
  <c r="T45" i="155"/>
  <c r="S45" i="155"/>
  <c r="N45" i="155"/>
  <c r="M45" i="155"/>
  <c r="H45" i="155"/>
  <c r="G45" i="155"/>
  <c r="B45" i="155"/>
  <c r="AF44" i="155"/>
  <c r="AE44" i="155"/>
  <c r="Z44" i="155"/>
  <c r="Y44" i="155"/>
  <c r="T44" i="155"/>
  <c r="S44" i="155"/>
  <c r="N44" i="155"/>
  <c r="M44" i="155"/>
  <c r="G44" i="155"/>
  <c r="H44" i="155" s="1"/>
  <c r="B44" i="155"/>
  <c r="AF43" i="155"/>
  <c r="AE43" i="155"/>
  <c r="Z43" i="155"/>
  <c r="Y43" i="155"/>
  <c r="T43" i="155"/>
  <c r="S43" i="155"/>
  <c r="N43" i="155"/>
  <c r="M43" i="155"/>
  <c r="H43" i="155"/>
  <c r="G43" i="155"/>
  <c r="B43" i="155"/>
  <c r="AF42" i="155"/>
  <c r="AE42" i="155"/>
  <c r="Z42" i="155"/>
  <c r="Y42" i="155"/>
  <c r="T42" i="155"/>
  <c r="S42" i="155"/>
  <c r="N42" i="155"/>
  <c r="M42" i="155"/>
  <c r="G42" i="155"/>
  <c r="H42" i="155" s="1"/>
  <c r="B42" i="155"/>
  <c r="AF41" i="155"/>
  <c r="AE41" i="155"/>
  <c r="Z41" i="155"/>
  <c r="Y41" i="155"/>
  <c r="T41" i="155"/>
  <c r="S41" i="155"/>
  <c r="N41" i="155"/>
  <c r="M41" i="155"/>
  <c r="H41" i="155"/>
  <c r="G41" i="155"/>
  <c r="B41" i="155"/>
  <c r="AF40" i="155"/>
  <c r="AE40" i="155"/>
  <c r="Z40" i="155"/>
  <c r="Y40" i="155"/>
  <c r="T40" i="155"/>
  <c r="S40" i="155"/>
  <c r="N40" i="155"/>
  <c r="M40" i="155"/>
  <c r="G40" i="155"/>
  <c r="H40" i="155" s="1"/>
  <c r="B40" i="155"/>
  <c r="AF39" i="155"/>
  <c r="AE39" i="155"/>
  <c r="Z39" i="155"/>
  <c r="Y39" i="155"/>
  <c r="T39" i="155"/>
  <c r="S39" i="155"/>
  <c r="N39" i="155"/>
  <c r="M39" i="155"/>
  <c r="H39" i="155"/>
  <c r="G39" i="155"/>
  <c r="B39" i="155"/>
  <c r="AF38" i="155"/>
  <c r="AD38" i="155"/>
  <c r="AB38" i="155" s="1"/>
  <c r="Z38" i="155"/>
  <c r="X38" i="155"/>
  <c r="V38" i="155" s="1"/>
  <c r="T38" i="155"/>
  <c r="R38" i="155"/>
  <c r="P38" i="155" s="1"/>
  <c r="N38" i="155"/>
  <c r="L38" i="155"/>
  <c r="J38" i="155" s="1"/>
  <c r="B38" i="155"/>
  <c r="AB37" i="155"/>
  <c r="V37" i="155"/>
  <c r="P37" i="155"/>
  <c r="J37" i="155"/>
  <c r="D37" i="155"/>
  <c r="AF36" i="155"/>
  <c r="AE36" i="155"/>
  <c r="Z36" i="155"/>
  <c r="Y36" i="155"/>
  <c r="T36" i="155"/>
  <c r="S36" i="155"/>
  <c r="N36" i="155"/>
  <c r="M36" i="155"/>
  <c r="G36" i="155"/>
  <c r="H36" i="155" s="1"/>
  <c r="B36" i="155"/>
  <c r="AF35" i="155"/>
  <c r="AE35" i="155"/>
  <c r="Z35" i="155"/>
  <c r="Y35" i="155"/>
  <c r="T35" i="155"/>
  <c r="S35" i="155"/>
  <c r="N35" i="155"/>
  <c r="M35" i="155"/>
  <c r="H35" i="155"/>
  <c r="G35" i="155"/>
  <c r="B35" i="155"/>
  <c r="AF34" i="155"/>
  <c r="AE34" i="155"/>
  <c r="Z34" i="155"/>
  <c r="Y34" i="155"/>
  <c r="T34" i="155"/>
  <c r="S34" i="155"/>
  <c r="N34" i="155"/>
  <c r="M34" i="155"/>
  <c r="G34" i="155"/>
  <c r="H34" i="155" s="1"/>
  <c r="B34" i="155"/>
  <c r="AF33" i="155"/>
  <c r="AE33" i="155"/>
  <c r="Z33" i="155"/>
  <c r="Y33" i="155"/>
  <c r="T33" i="155"/>
  <c r="S33" i="155"/>
  <c r="N33" i="155"/>
  <c r="M33" i="155"/>
  <c r="H33" i="155"/>
  <c r="G33" i="155"/>
  <c r="B33" i="155"/>
  <c r="AF32" i="155"/>
  <c r="AE32" i="155"/>
  <c r="Z32" i="155"/>
  <c r="Y32" i="155"/>
  <c r="T32" i="155"/>
  <c r="S32" i="155"/>
  <c r="N32" i="155"/>
  <c r="M32" i="155"/>
  <c r="G32" i="155"/>
  <c r="H32" i="155" s="1"/>
  <c r="B32" i="155"/>
  <c r="AF31" i="155"/>
  <c r="AE31" i="155"/>
  <c r="Z31" i="155"/>
  <c r="Y31" i="155"/>
  <c r="T31" i="155"/>
  <c r="S31" i="155"/>
  <c r="N31" i="155"/>
  <c r="M31" i="155"/>
  <c r="H31" i="155"/>
  <c r="G31" i="155"/>
  <c r="B31" i="155"/>
  <c r="AF30" i="155"/>
  <c r="AE30" i="155"/>
  <c r="Z30" i="155"/>
  <c r="Y30" i="155"/>
  <c r="T30" i="155"/>
  <c r="S30" i="155"/>
  <c r="N30" i="155"/>
  <c r="M30" i="155"/>
  <c r="G30" i="155"/>
  <c r="H30" i="155" s="1"/>
  <c r="B30" i="155"/>
  <c r="AF29" i="155"/>
  <c r="AE29" i="155"/>
  <c r="Z29" i="155"/>
  <c r="Y29" i="155"/>
  <c r="T29" i="155"/>
  <c r="S29" i="155"/>
  <c r="N29" i="155"/>
  <c r="M29" i="155"/>
  <c r="H29" i="155"/>
  <c r="G29" i="155"/>
  <c r="B29" i="155"/>
  <c r="AF28" i="155"/>
  <c r="AE28" i="155"/>
  <c r="Z28" i="155"/>
  <c r="Y28" i="155"/>
  <c r="T28" i="155"/>
  <c r="S28" i="155"/>
  <c r="N28" i="155"/>
  <c r="M28" i="155"/>
  <c r="G28" i="155"/>
  <c r="H28" i="155" s="1"/>
  <c r="B28" i="155"/>
  <c r="AF27" i="155"/>
  <c r="AE27" i="155"/>
  <c r="Z27" i="155"/>
  <c r="Y27" i="155"/>
  <c r="T27" i="155"/>
  <c r="S27" i="155"/>
  <c r="N27" i="155"/>
  <c r="M27" i="155"/>
  <c r="H27" i="155"/>
  <c r="G27" i="155"/>
  <c r="B27" i="155"/>
  <c r="AF26" i="155"/>
  <c r="AE26" i="155"/>
  <c r="Z26" i="155"/>
  <c r="Y26" i="155"/>
  <c r="T26" i="155"/>
  <c r="S26" i="155"/>
  <c r="N26" i="155"/>
  <c r="M26" i="155"/>
  <c r="G26" i="155"/>
  <c r="H26" i="155" s="1"/>
  <c r="B26" i="155"/>
  <c r="AF25" i="155"/>
  <c r="AE25" i="155"/>
  <c r="Z25" i="155"/>
  <c r="Y25" i="155"/>
  <c r="T25" i="155"/>
  <c r="S25" i="155"/>
  <c r="N25" i="155"/>
  <c r="M25" i="155"/>
  <c r="H25" i="155"/>
  <c r="G25" i="155"/>
  <c r="B25" i="155"/>
  <c r="AF24" i="155"/>
  <c r="AE24" i="155"/>
  <c r="Z24" i="155"/>
  <c r="Y24" i="155"/>
  <c r="T24" i="155"/>
  <c r="S24" i="155"/>
  <c r="N24" i="155"/>
  <c r="M24" i="155"/>
  <c r="G24" i="155"/>
  <c r="H24" i="155" s="1"/>
  <c r="B24" i="155"/>
  <c r="AF23" i="155"/>
  <c r="AE23" i="155"/>
  <c r="Z23" i="155"/>
  <c r="Y23" i="155"/>
  <c r="T23" i="155"/>
  <c r="S23" i="155"/>
  <c r="N23" i="155"/>
  <c r="M23" i="155"/>
  <c r="H23" i="155"/>
  <c r="G23" i="155"/>
  <c r="B23" i="155"/>
  <c r="AF22" i="155"/>
  <c r="AE22" i="155"/>
  <c r="Z22" i="155"/>
  <c r="Y22" i="155"/>
  <c r="T22" i="155"/>
  <c r="S22" i="155"/>
  <c r="N22" i="155"/>
  <c r="M22" i="155"/>
  <c r="G22" i="155"/>
  <c r="B22" i="155"/>
  <c r="AF21" i="155"/>
  <c r="AD21" i="155"/>
  <c r="AB21" i="155" s="1"/>
  <c r="Z21" i="155"/>
  <c r="X21" i="155"/>
  <c r="V21" i="155" s="1"/>
  <c r="T21" i="155"/>
  <c r="R21" i="155"/>
  <c r="P21" i="155" s="1"/>
  <c r="N21" i="155"/>
  <c r="L21" i="155"/>
  <c r="J21" i="155" s="1"/>
  <c r="B21" i="155"/>
  <c r="B9" i="155"/>
  <c r="G197" i="155" s="1"/>
  <c r="B197" i="154"/>
  <c r="AD187" i="154"/>
  <c r="BV22" i="4" s="1"/>
  <c r="X187" i="154"/>
  <c r="BU22" i="4" s="1"/>
  <c r="R187" i="154"/>
  <c r="BT22" i="4" s="1"/>
  <c r="L187" i="154"/>
  <c r="BS22" i="4" s="1"/>
  <c r="AF184" i="154"/>
  <c r="AE184" i="154"/>
  <c r="Z184" i="154"/>
  <c r="Y184" i="154"/>
  <c r="T184" i="154"/>
  <c r="S184" i="154"/>
  <c r="N184" i="154"/>
  <c r="M184" i="154"/>
  <c r="G184" i="154"/>
  <c r="H184" i="154" s="1"/>
  <c r="D184" i="154" s="1"/>
  <c r="B184" i="154"/>
  <c r="AF183" i="154"/>
  <c r="AE183" i="154"/>
  <c r="Z183" i="154"/>
  <c r="Y183" i="154"/>
  <c r="T183" i="154"/>
  <c r="S183" i="154"/>
  <c r="N183" i="154"/>
  <c r="M183" i="154"/>
  <c r="G183" i="154"/>
  <c r="H183" i="154" s="1"/>
  <c r="B183" i="154"/>
  <c r="AF182" i="154"/>
  <c r="AE182" i="154"/>
  <c r="Z182" i="154"/>
  <c r="Y182" i="154"/>
  <c r="T182" i="154"/>
  <c r="S182" i="154"/>
  <c r="N182" i="154"/>
  <c r="M182" i="154"/>
  <c r="G182" i="154"/>
  <c r="H182" i="154" s="1"/>
  <c r="D182" i="154" s="1"/>
  <c r="B182" i="154"/>
  <c r="AF181" i="154"/>
  <c r="AE181" i="154"/>
  <c r="Z181" i="154"/>
  <c r="Y181" i="154"/>
  <c r="T181" i="154"/>
  <c r="S181" i="154"/>
  <c r="N181" i="154"/>
  <c r="M181" i="154"/>
  <c r="G181" i="154"/>
  <c r="H181" i="154" s="1"/>
  <c r="B181" i="154"/>
  <c r="AF180" i="154"/>
  <c r="AE180" i="154"/>
  <c r="Z180" i="154"/>
  <c r="Y180" i="154"/>
  <c r="T180" i="154"/>
  <c r="S180" i="154"/>
  <c r="N180" i="154"/>
  <c r="M180" i="154"/>
  <c r="G180" i="154"/>
  <c r="H180" i="154" s="1"/>
  <c r="D180" i="154" s="1"/>
  <c r="B180" i="154"/>
  <c r="AF179" i="154"/>
  <c r="AE179" i="154"/>
  <c r="Z179" i="154"/>
  <c r="Y179" i="154"/>
  <c r="T179" i="154"/>
  <c r="S179" i="154"/>
  <c r="N179" i="154"/>
  <c r="M179" i="154"/>
  <c r="G179" i="154"/>
  <c r="H179" i="154" s="1"/>
  <c r="B179" i="154"/>
  <c r="AF178" i="154"/>
  <c r="AE178" i="154"/>
  <c r="Z178" i="154"/>
  <c r="Y178" i="154"/>
  <c r="T178" i="154"/>
  <c r="S178" i="154"/>
  <c r="N178" i="154"/>
  <c r="M178" i="154"/>
  <c r="G178" i="154"/>
  <c r="H178" i="154" s="1"/>
  <c r="B178" i="154"/>
  <c r="AF177" i="154"/>
  <c r="AE177" i="154"/>
  <c r="Z177" i="154"/>
  <c r="Y177" i="154"/>
  <c r="T177" i="154"/>
  <c r="S177" i="154"/>
  <c r="N177" i="154"/>
  <c r="M177" i="154"/>
  <c r="G177" i="154"/>
  <c r="H177" i="154" s="1"/>
  <c r="B177" i="154"/>
  <c r="AF176" i="154"/>
  <c r="AE176" i="154"/>
  <c r="Z176" i="154"/>
  <c r="Y176" i="154"/>
  <c r="T176" i="154"/>
  <c r="S176" i="154"/>
  <c r="N176" i="154"/>
  <c r="M176" i="154"/>
  <c r="G176" i="154"/>
  <c r="H176" i="154" s="1"/>
  <c r="D176" i="154" s="1"/>
  <c r="B176" i="154"/>
  <c r="AF175" i="154"/>
  <c r="AE175" i="154"/>
  <c r="Z175" i="154"/>
  <c r="Y175" i="154"/>
  <c r="T175" i="154"/>
  <c r="S175" i="154"/>
  <c r="N175" i="154"/>
  <c r="M175" i="154"/>
  <c r="G175" i="154"/>
  <c r="H175" i="154" s="1"/>
  <c r="B175" i="154"/>
  <c r="AF174" i="154"/>
  <c r="AE174" i="154"/>
  <c r="Z174" i="154"/>
  <c r="Y174" i="154"/>
  <c r="T174" i="154"/>
  <c r="S174" i="154"/>
  <c r="N174" i="154"/>
  <c r="M174" i="154"/>
  <c r="G174" i="154"/>
  <c r="H174" i="154" s="1"/>
  <c r="D174" i="154" s="1"/>
  <c r="B174" i="154"/>
  <c r="AF173" i="154"/>
  <c r="AE173" i="154"/>
  <c r="Z173" i="154"/>
  <c r="Y173" i="154"/>
  <c r="T173" i="154"/>
  <c r="S173" i="154"/>
  <c r="N173" i="154"/>
  <c r="M173" i="154"/>
  <c r="G173" i="154"/>
  <c r="H173" i="154" s="1"/>
  <c r="B173" i="154"/>
  <c r="AF172" i="154"/>
  <c r="AE172" i="154"/>
  <c r="Z172" i="154"/>
  <c r="Y172" i="154"/>
  <c r="T172" i="154"/>
  <c r="S172" i="154"/>
  <c r="N172" i="154"/>
  <c r="M172" i="154"/>
  <c r="G172" i="154"/>
  <c r="H172" i="154" s="1"/>
  <c r="D172" i="154" s="1"/>
  <c r="B172" i="154"/>
  <c r="AF171" i="154"/>
  <c r="AE171" i="154"/>
  <c r="Z171" i="154"/>
  <c r="Y171" i="154"/>
  <c r="T171" i="154"/>
  <c r="S171" i="154"/>
  <c r="N171" i="154"/>
  <c r="M171" i="154"/>
  <c r="G171" i="154"/>
  <c r="B171" i="154"/>
  <c r="AF170" i="154"/>
  <c r="AE170" i="154"/>
  <c r="Z170" i="154"/>
  <c r="Y170" i="154"/>
  <c r="T170" i="154"/>
  <c r="S170" i="154"/>
  <c r="N170" i="154"/>
  <c r="M170" i="154"/>
  <c r="H170" i="154"/>
  <c r="G170" i="154"/>
  <c r="B170" i="154"/>
  <c r="AF169" i="154"/>
  <c r="AD169" i="154"/>
  <c r="AB169" i="154" s="1"/>
  <c r="Z169" i="154"/>
  <c r="X169" i="154"/>
  <c r="V169" i="154" s="1"/>
  <c r="T169" i="154"/>
  <c r="R169" i="154"/>
  <c r="P169" i="154" s="1"/>
  <c r="N169" i="154"/>
  <c r="L169" i="154"/>
  <c r="J169" i="154" s="1"/>
  <c r="B169" i="154"/>
  <c r="AB168" i="154"/>
  <c r="V168" i="154"/>
  <c r="P168" i="154"/>
  <c r="J168" i="154"/>
  <c r="D168" i="154"/>
  <c r="AF167" i="154"/>
  <c r="AE167" i="154"/>
  <c r="Z167" i="154"/>
  <c r="Y167" i="154"/>
  <c r="T167" i="154"/>
  <c r="S167" i="154"/>
  <c r="N167" i="154"/>
  <c r="M167" i="154"/>
  <c r="G167" i="154"/>
  <c r="H167" i="154" s="1"/>
  <c r="B167" i="154"/>
  <c r="AF166" i="154"/>
  <c r="AE166" i="154"/>
  <c r="Z166" i="154"/>
  <c r="Y166" i="154"/>
  <c r="T166" i="154"/>
  <c r="S166" i="154"/>
  <c r="N166" i="154"/>
  <c r="M166" i="154"/>
  <c r="H166" i="154"/>
  <c r="G166" i="154"/>
  <c r="B166" i="154"/>
  <c r="AF165" i="154"/>
  <c r="AE165" i="154"/>
  <c r="Z165" i="154"/>
  <c r="Y165" i="154"/>
  <c r="T165" i="154"/>
  <c r="S165" i="154"/>
  <c r="N165" i="154"/>
  <c r="M165" i="154"/>
  <c r="G165" i="154"/>
  <c r="H165" i="154" s="1"/>
  <c r="B165" i="154"/>
  <c r="AF164" i="154"/>
  <c r="AE164" i="154"/>
  <c r="Z164" i="154"/>
  <c r="Y164" i="154"/>
  <c r="T164" i="154"/>
  <c r="S164" i="154"/>
  <c r="N164" i="154"/>
  <c r="M164" i="154"/>
  <c r="H164" i="154"/>
  <c r="G164" i="154"/>
  <c r="B164" i="154"/>
  <c r="AF163" i="154"/>
  <c r="AE163" i="154"/>
  <c r="Z163" i="154"/>
  <c r="Y163" i="154"/>
  <c r="T163" i="154"/>
  <c r="S163" i="154"/>
  <c r="N163" i="154"/>
  <c r="M163" i="154"/>
  <c r="G163" i="154"/>
  <c r="H163" i="154" s="1"/>
  <c r="B163" i="154"/>
  <c r="AF162" i="154"/>
  <c r="AE162" i="154"/>
  <c r="Z162" i="154"/>
  <c r="Y162" i="154"/>
  <c r="T162" i="154"/>
  <c r="S162" i="154"/>
  <c r="N162" i="154"/>
  <c r="M162" i="154"/>
  <c r="H162" i="154"/>
  <c r="G162" i="154"/>
  <c r="B162" i="154"/>
  <c r="AF161" i="154"/>
  <c r="AE161" i="154"/>
  <c r="Z161" i="154"/>
  <c r="Y161" i="154"/>
  <c r="T161" i="154"/>
  <c r="S161" i="154"/>
  <c r="N161" i="154"/>
  <c r="M161" i="154"/>
  <c r="G161" i="154"/>
  <c r="H161" i="154" s="1"/>
  <c r="B161" i="154"/>
  <c r="AF160" i="154"/>
  <c r="AE160" i="154"/>
  <c r="Z160" i="154"/>
  <c r="Y160" i="154"/>
  <c r="T160" i="154"/>
  <c r="S160" i="154"/>
  <c r="N160" i="154"/>
  <c r="M160" i="154"/>
  <c r="H160" i="154"/>
  <c r="G160" i="154"/>
  <c r="B160" i="154"/>
  <c r="AF159" i="154"/>
  <c r="AE159" i="154"/>
  <c r="Z159" i="154"/>
  <c r="Y159" i="154"/>
  <c r="T159" i="154"/>
  <c r="S159" i="154"/>
  <c r="N159" i="154"/>
  <c r="M159" i="154"/>
  <c r="G159" i="154"/>
  <c r="H159" i="154" s="1"/>
  <c r="B159" i="154"/>
  <c r="AF158" i="154"/>
  <c r="AE158" i="154"/>
  <c r="Z158" i="154"/>
  <c r="Y158" i="154"/>
  <c r="T158" i="154"/>
  <c r="S158" i="154"/>
  <c r="N158" i="154"/>
  <c r="M158" i="154"/>
  <c r="H158" i="154"/>
  <c r="G158" i="154"/>
  <c r="B158" i="154"/>
  <c r="AF157" i="154"/>
  <c r="AE157" i="154"/>
  <c r="Z157" i="154"/>
  <c r="Y157" i="154"/>
  <c r="T157" i="154"/>
  <c r="S157" i="154"/>
  <c r="N157" i="154"/>
  <c r="M157" i="154"/>
  <c r="G157" i="154"/>
  <c r="H157" i="154" s="1"/>
  <c r="B157" i="154"/>
  <c r="AF156" i="154"/>
  <c r="AE156" i="154"/>
  <c r="Z156" i="154"/>
  <c r="Y156" i="154"/>
  <c r="T156" i="154"/>
  <c r="S156" i="154"/>
  <c r="N156" i="154"/>
  <c r="M156" i="154"/>
  <c r="H156" i="154"/>
  <c r="G156" i="154"/>
  <c r="B156" i="154"/>
  <c r="AF155" i="154"/>
  <c r="AE155" i="154"/>
  <c r="Z155" i="154"/>
  <c r="Y155" i="154"/>
  <c r="T155" i="154"/>
  <c r="S155" i="154"/>
  <c r="N155" i="154"/>
  <c r="M155" i="154"/>
  <c r="G155" i="154"/>
  <c r="H155" i="154" s="1"/>
  <c r="B155" i="154"/>
  <c r="AF154" i="154"/>
  <c r="AE154" i="154"/>
  <c r="Z154" i="154"/>
  <c r="Y154" i="154"/>
  <c r="T154" i="154"/>
  <c r="S154" i="154"/>
  <c r="N154" i="154"/>
  <c r="M154" i="154"/>
  <c r="H154" i="154"/>
  <c r="G154" i="154"/>
  <c r="B154" i="154"/>
  <c r="AF153" i="154"/>
  <c r="AE153" i="154"/>
  <c r="Z153" i="154"/>
  <c r="Y153" i="154"/>
  <c r="T153" i="154"/>
  <c r="S153" i="154"/>
  <c r="N153" i="154"/>
  <c r="M153" i="154"/>
  <c r="G153" i="154"/>
  <c r="B153" i="154"/>
  <c r="AF152" i="154"/>
  <c r="AD152" i="154"/>
  <c r="AB152" i="154" s="1"/>
  <c r="Z152" i="154"/>
  <c r="X152" i="154"/>
  <c r="V152" i="154" s="1"/>
  <c r="T152" i="154"/>
  <c r="R152" i="154"/>
  <c r="P152" i="154" s="1"/>
  <c r="N152" i="154"/>
  <c r="L152" i="154"/>
  <c r="J152" i="154" s="1"/>
  <c r="B152" i="154"/>
  <c r="AB151" i="154"/>
  <c r="V151" i="154"/>
  <c r="P151" i="154"/>
  <c r="J151" i="154"/>
  <c r="D151" i="154"/>
  <c r="AF150" i="154"/>
  <c r="AE150" i="154"/>
  <c r="Z150" i="154"/>
  <c r="Y150" i="154"/>
  <c r="T150" i="154"/>
  <c r="S150" i="154"/>
  <c r="N150" i="154"/>
  <c r="M150" i="154"/>
  <c r="H150" i="154"/>
  <c r="G150" i="154"/>
  <c r="B150" i="154"/>
  <c r="AF149" i="154"/>
  <c r="AE149" i="154"/>
  <c r="Z149" i="154"/>
  <c r="Y149" i="154"/>
  <c r="T149" i="154"/>
  <c r="S149" i="154"/>
  <c r="N149" i="154"/>
  <c r="M149" i="154"/>
  <c r="G149" i="154"/>
  <c r="H149" i="154" s="1"/>
  <c r="B149" i="154"/>
  <c r="AF148" i="154"/>
  <c r="AE148" i="154"/>
  <c r="Z148" i="154"/>
  <c r="Y148" i="154"/>
  <c r="T148" i="154"/>
  <c r="S148" i="154"/>
  <c r="N148" i="154"/>
  <c r="M148" i="154"/>
  <c r="H148" i="154"/>
  <c r="G148" i="154"/>
  <c r="B148" i="154"/>
  <c r="AF147" i="154"/>
  <c r="AE147" i="154"/>
  <c r="Z147" i="154"/>
  <c r="Y147" i="154"/>
  <c r="T147" i="154"/>
  <c r="S147" i="154"/>
  <c r="N147" i="154"/>
  <c r="M147" i="154"/>
  <c r="G147" i="154"/>
  <c r="H147" i="154" s="1"/>
  <c r="B147" i="154"/>
  <c r="AF146" i="154"/>
  <c r="AE146" i="154"/>
  <c r="Z146" i="154"/>
  <c r="Y146" i="154"/>
  <c r="T146" i="154"/>
  <c r="S146" i="154"/>
  <c r="N146" i="154"/>
  <c r="M146" i="154"/>
  <c r="H146" i="154"/>
  <c r="G146" i="154"/>
  <c r="B146" i="154"/>
  <c r="AF145" i="154"/>
  <c r="AE145" i="154"/>
  <c r="Z145" i="154"/>
  <c r="Y145" i="154"/>
  <c r="T145" i="154"/>
  <c r="S145" i="154"/>
  <c r="N145" i="154"/>
  <c r="M145" i="154"/>
  <c r="G145" i="154"/>
  <c r="H145" i="154" s="1"/>
  <c r="B145" i="154"/>
  <c r="AF144" i="154"/>
  <c r="AE144" i="154"/>
  <c r="Z144" i="154"/>
  <c r="Y144" i="154"/>
  <c r="T144" i="154"/>
  <c r="S144" i="154"/>
  <c r="N144" i="154"/>
  <c r="M144" i="154"/>
  <c r="H144" i="154"/>
  <c r="G144" i="154"/>
  <c r="B144" i="154"/>
  <c r="AF143" i="154"/>
  <c r="AE143" i="154"/>
  <c r="Z143" i="154"/>
  <c r="Y143" i="154"/>
  <c r="T143" i="154"/>
  <c r="S143" i="154"/>
  <c r="N143" i="154"/>
  <c r="M143" i="154"/>
  <c r="G143" i="154"/>
  <c r="H143" i="154" s="1"/>
  <c r="B143" i="154"/>
  <c r="AF142" i="154"/>
  <c r="AE142" i="154"/>
  <c r="Z142" i="154"/>
  <c r="Y142" i="154"/>
  <c r="T142" i="154"/>
  <c r="S142" i="154"/>
  <c r="N142" i="154"/>
  <c r="M142" i="154"/>
  <c r="G142" i="154"/>
  <c r="H142" i="154" s="1"/>
  <c r="B142" i="154"/>
  <c r="AF141" i="154"/>
  <c r="AE141" i="154"/>
  <c r="Z141" i="154"/>
  <c r="Y141" i="154"/>
  <c r="T141" i="154"/>
  <c r="S141" i="154"/>
  <c r="N141" i="154"/>
  <c r="M141" i="154"/>
  <c r="G141" i="154"/>
  <c r="H141" i="154" s="1"/>
  <c r="B141" i="154"/>
  <c r="AF140" i="154"/>
  <c r="AE140" i="154"/>
  <c r="Z140" i="154"/>
  <c r="Y140" i="154"/>
  <c r="T140" i="154"/>
  <c r="S140" i="154"/>
  <c r="N140" i="154"/>
  <c r="M140" i="154"/>
  <c r="G140" i="154"/>
  <c r="H140" i="154" s="1"/>
  <c r="B140" i="154"/>
  <c r="AF139" i="154"/>
  <c r="AE139" i="154"/>
  <c r="Z139" i="154"/>
  <c r="Y139" i="154"/>
  <c r="T139" i="154"/>
  <c r="S139" i="154"/>
  <c r="N139" i="154"/>
  <c r="M139" i="154"/>
  <c r="G139" i="154"/>
  <c r="H139" i="154" s="1"/>
  <c r="D139" i="154" s="1"/>
  <c r="B139" i="154"/>
  <c r="AF138" i="154"/>
  <c r="AE138" i="154"/>
  <c r="Z138" i="154"/>
  <c r="Y138" i="154"/>
  <c r="T138" i="154"/>
  <c r="S138" i="154"/>
  <c r="N138" i="154"/>
  <c r="M138" i="154"/>
  <c r="G138" i="154"/>
  <c r="H138" i="154" s="1"/>
  <c r="B138" i="154"/>
  <c r="AF137" i="154"/>
  <c r="AE137" i="154"/>
  <c r="Z137" i="154"/>
  <c r="Y137" i="154"/>
  <c r="T137" i="154"/>
  <c r="S137" i="154"/>
  <c r="N137" i="154"/>
  <c r="M137" i="154"/>
  <c r="G137" i="154"/>
  <c r="H137" i="154" s="1"/>
  <c r="D137" i="154" s="1"/>
  <c r="B137" i="154"/>
  <c r="AF136" i="154"/>
  <c r="AE136" i="154"/>
  <c r="Z136" i="154"/>
  <c r="Y136" i="154"/>
  <c r="T136" i="154"/>
  <c r="S136" i="154"/>
  <c r="N136" i="154"/>
  <c r="M136" i="154"/>
  <c r="G136" i="154"/>
  <c r="B136" i="154"/>
  <c r="AF135" i="154"/>
  <c r="AD135" i="154"/>
  <c r="AB135" i="154" s="1"/>
  <c r="Z135" i="154"/>
  <c r="X135" i="154"/>
  <c r="V135" i="154" s="1"/>
  <c r="T135" i="154"/>
  <c r="R135" i="154"/>
  <c r="P135" i="154" s="1"/>
  <c r="N135" i="154"/>
  <c r="L135" i="154"/>
  <c r="J135" i="154" s="1"/>
  <c r="B135" i="154"/>
  <c r="AB134" i="154"/>
  <c r="V134" i="154"/>
  <c r="P134" i="154"/>
  <c r="J134" i="154"/>
  <c r="D134" i="154"/>
  <c r="AF133" i="154"/>
  <c r="AE133" i="154"/>
  <c r="Z133" i="154"/>
  <c r="Y133" i="154"/>
  <c r="T133" i="154"/>
  <c r="S133" i="154"/>
  <c r="N133" i="154"/>
  <c r="M133" i="154"/>
  <c r="G133" i="154"/>
  <c r="H133" i="154" s="1"/>
  <c r="D133" i="154" s="1"/>
  <c r="B133" i="154"/>
  <c r="AF132" i="154"/>
  <c r="AE132" i="154"/>
  <c r="Z132" i="154"/>
  <c r="Y132" i="154"/>
  <c r="T132" i="154"/>
  <c r="S132" i="154"/>
  <c r="N132" i="154"/>
  <c r="M132" i="154"/>
  <c r="G132" i="154"/>
  <c r="H132" i="154" s="1"/>
  <c r="B132" i="154"/>
  <c r="AF131" i="154"/>
  <c r="AE131" i="154"/>
  <c r="Z131" i="154"/>
  <c r="Y131" i="154"/>
  <c r="T131" i="154"/>
  <c r="S131" i="154"/>
  <c r="N131" i="154"/>
  <c r="M131" i="154"/>
  <c r="G131" i="154"/>
  <c r="H131" i="154" s="1"/>
  <c r="B131" i="154"/>
  <c r="AF130" i="154"/>
  <c r="AE130" i="154"/>
  <c r="Z130" i="154"/>
  <c r="Y130" i="154"/>
  <c r="T130" i="154"/>
  <c r="S130" i="154"/>
  <c r="N130" i="154"/>
  <c r="M130" i="154"/>
  <c r="G130" i="154"/>
  <c r="H130" i="154" s="1"/>
  <c r="B130" i="154"/>
  <c r="AF129" i="154"/>
  <c r="AE129" i="154"/>
  <c r="Z129" i="154"/>
  <c r="Y129" i="154"/>
  <c r="T129" i="154"/>
  <c r="S129" i="154"/>
  <c r="N129" i="154"/>
  <c r="M129" i="154"/>
  <c r="G129" i="154"/>
  <c r="H129" i="154" s="1"/>
  <c r="D129" i="154" s="1"/>
  <c r="B129" i="154"/>
  <c r="AF128" i="154"/>
  <c r="AE128" i="154"/>
  <c r="Z128" i="154"/>
  <c r="Y128" i="154"/>
  <c r="T128" i="154"/>
  <c r="S128" i="154"/>
  <c r="N128" i="154"/>
  <c r="M128" i="154"/>
  <c r="G128" i="154"/>
  <c r="H128" i="154" s="1"/>
  <c r="B128" i="154"/>
  <c r="AF127" i="154"/>
  <c r="AE127" i="154"/>
  <c r="Z127" i="154"/>
  <c r="Y127" i="154"/>
  <c r="T127" i="154"/>
  <c r="S127" i="154"/>
  <c r="N127" i="154"/>
  <c r="M127" i="154"/>
  <c r="G127" i="154"/>
  <c r="H127" i="154" s="1"/>
  <c r="D127" i="154" s="1"/>
  <c r="B127" i="154"/>
  <c r="AF126" i="154"/>
  <c r="AE126" i="154"/>
  <c r="Z126" i="154"/>
  <c r="Y126" i="154"/>
  <c r="T126" i="154"/>
  <c r="S126" i="154"/>
  <c r="N126" i="154"/>
  <c r="M126" i="154"/>
  <c r="G126" i="154"/>
  <c r="H126" i="154" s="1"/>
  <c r="B126" i="154"/>
  <c r="AF125" i="154"/>
  <c r="AE125" i="154"/>
  <c r="Z125" i="154"/>
  <c r="Y125" i="154"/>
  <c r="T125" i="154"/>
  <c r="S125" i="154"/>
  <c r="N125" i="154"/>
  <c r="M125" i="154"/>
  <c r="G125" i="154"/>
  <c r="H125" i="154" s="1"/>
  <c r="D125" i="154" s="1"/>
  <c r="B125" i="154"/>
  <c r="AF124" i="154"/>
  <c r="AE124" i="154"/>
  <c r="Z124" i="154"/>
  <c r="Y124" i="154"/>
  <c r="T124" i="154"/>
  <c r="S124" i="154"/>
  <c r="N124" i="154"/>
  <c r="M124" i="154"/>
  <c r="G124" i="154"/>
  <c r="H124" i="154" s="1"/>
  <c r="B124" i="154"/>
  <c r="AF123" i="154"/>
  <c r="AE123" i="154"/>
  <c r="Z123" i="154"/>
  <c r="Y123" i="154"/>
  <c r="T123" i="154"/>
  <c r="S123" i="154"/>
  <c r="N123" i="154"/>
  <c r="M123" i="154"/>
  <c r="G123" i="154"/>
  <c r="H123" i="154" s="1"/>
  <c r="B123" i="154"/>
  <c r="AF122" i="154"/>
  <c r="AE122" i="154"/>
  <c r="Z122" i="154"/>
  <c r="Y122" i="154"/>
  <c r="T122" i="154"/>
  <c r="S122" i="154"/>
  <c r="N122" i="154"/>
  <c r="M122" i="154"/>
  <c r="G122" i="154"/>
  <c r="H122" i="154" s="1"/>
  <c r="B122" i="154"/>
  <c r="AF121" i="154"/>
  <c r="AE121" i="154"/>
  <c r="Z121" i="154"/>
  <c r="Y121" i="154"/>
  <c r="T121" i="154"/>
  <c r="S121" i="154"/>
  <c r="N121" i="154"/>
  <c r="M121" i="154"/>
  <c r="G121" i="154"/>
  <c r="H121" i="154" s="1"/>
  <c r="D121" i="154" s="1"/>
  <c r="B121" i="154"/>
  <c r="AF120" i="154"/>
  <c r="AE120" i="154"/>
  <c r="Z120" i="154"/>
  <c r="Y120" i="154"/>
  <c r="T120" i="154"/>
  <c r="S120" i="154"/>
  <c r="N120" i="154"/>
  <c r="M120" i="154"/>
  <c r="G120" i="154"/>
  <c r="B120" i="154"/>
  <c r="AF119" i="154"/>
  <c r="AD119" i="154"/>
  <c r="AB119" i="154" s="1"/>
  <c r="Z119" i="154"/>
  <c r="X119" i="154"/>
  <c r="V119" i="154" s="1"/>
  <c r="T119" i="154"/>
  <c r="R119" i="154"/>
  <c r="P119" i="154" s="1"/>
  <c r="N119" i="154"/>
  <c r="L119" i="154"/>
  <c r="J119" i="154" s="1"/>
  <c r="B119" i="154"/>
  <c r="AB118" i="154"/>
  <c r="V118" i="154"/>
  <c r="P118" i="154"/>
  <c r="J118" i="154"/>
  <c r="D118" i="154"/>
  <c r="AI118" i="154" s="1"/>
  <c r="AF117" i="154"/>
  <c r="AE117" i="154"/>
  <c r="Z117" i="154"/>
  <c r="Y117" i="154"/>
  <c r="T117" i="154"/>
  <c r="S117" i="154"/>
  <c r="N117" i="154"/>
  <c r="M117" i="154"/>
  <c r="G117" i="154"/>
  <c r="H117" i="154" s="1"/>
  <c r="B117" i="154"/>
  <c r="AF116" i="154"/>
  <c r="AE116" i="154"/>
  <c r="Z116" i="154"/>
  <c r="Y116" i="154"/>
  <c r="T116" i="154"/>
  <c r="S116" i="154"/>
  <c r="N116" i="154"/>
  <c r="M116" i="154"/>
  <c r="H116" i="154"/>
  <c r="G116" i="154"/>
  <c r="B116" i="154"/>
  <c r="AF115" i="154"/>
  <c r="AE115" i="154"/>
  <c r="Z115" i="154"/>
  <c r="Y115" i="154"/>
  <c r="T115" i="154"/>
  <c r="S115" i="154"/>
  <c r="N115" i="154"/>
  <c r="M115" i="154"/>
  <c r="G115" i="154"/>
  <c r="H115" i="154" s="1"/>
  <c r="B115" i="154"/>
  <c r="AF114" i="154"/>
  <c r="AE114" i="154"/>
  <c r="Z114" i="154"/>
  <c r="Y114" i="154"/>
  <c r="T114" i="154"/>
  <c r="S114" i="154"/>
  <c r="N114" i="154"/>
  <c r="M114" i="154"/>
  <c r="H114" i="154"/>
  <c r="G114" i="154"/>
  <c r="B114" i="154"/>
  <c r="AF113" i="154"/>
  <c r="AE113" i="154"/>
  <c r="Z113" i="154"/>
  <c r="Y113" i="154"/>
  <c r="T113" i="154"/>
  <c r="S113" i="154"/>
  <c r="N113" i="154"/>
  <c r="M113" i="154"/>
  <c r="G113" i="154"/>
  <c r="H113" i="154" s="1"/>
  <c r="B113" i="154"/>
  <c r="AF112" i="154"/>
  <c r="AE112" i="154"/>
  <c r="Z112" i="154"/>
  <c r="Y112" i="154"/>
  <c r="T112" i="154"/>
  <c r="S112" i="154"/>
  <c r="N112" i="154"/>
  <c r="M112" i="154"/>
  <c r="H112" i="154"/>
  <c r="G112" i="154"/>
  <c r="B112" i="154"/>
  <c r="AF111" i="154"/>
  <c r="AE111" i="154"/>
  <c r="Z111" i="154"/>
  <c r="Y111" i="154"/>
  <c r="T111" i="154"/>
  <c r="S111" i="154"/>
  <c r="N111" i="154"/>
  <c r="M111" i="154"/>
  <c r="G111" i="154"/>
  <c r="H111" i="154" s="1"/>
  <c r="B111" i="154"/>
  <c r="AF110" i="154"/>
  <c r="AE110" i="154"/>
  <c r="Z110" i="154"/>
  <c r="Y110" i="154"/>
  <c r="T110" i="154"/>
  <c r="S110" i="154"/>
  <c r="N110" i="154"/>
  <c r="M110" i="154"/>
  <c r="H110" i="154"/>
  <c r="G110" i="154"/>
  <c r="B110" i="154"/>
  <c r="AF109" i="154"/>
  <c r="AE109" i="154"/>
  <c r="Z109" i="154"/>
  <c r="Y109" i="154"/>
  <c r="T109" i="154"/>
  <c r="S109" i="154"/>
  <c r="N109" i="154"/>
  <c r="M109" i="154"/>
  <c r="G109" i="154"/>
  <c r="H109" i="154" s="1"/>
  <c r="B109" i="154"/>
  <c r="AF108" i="154"/>
  <c r="AE108" i="154"/>
  <c r="Z108" i="154"/>
  <c r="Y108" i="154"/>
  <c r="T108" i="154"/>
  <c r="S108" i="154"/>
  <c r="N108" i="154"/>
  <c r="M108" i="154"/>
  <c r="H108" i="154"/>
  <c r="G108" i="154"/>
  <c r="B108" i="154"/>
  <c r="AF107" i="154"/>
  <c r="AE107" i="154"/>
  <c r="Z107" i="154"/>
  <c r="Y107" i="154"/>
  <c r="T107" i="154"/>
  <c r="S107" i="154"/>
  <c r="N107" i="154"/>
  <c r="M107" i="154"/>
  <c r="G107" i="154"/>
  <c r="H107" i="154" s="1"/>
  <c r="B107" i="154"/>
  <c r="AF106" i="154"/>
  <c r="AE106" i="154"/>
  <c r="Z106" i="154"/>
  <c r="Y106" i="154"/>
  <c r="T106" i="154"/>
  <c r="S106" i="154"/>
  <c r="N106" i="154"/>
  <c r="M106" i="154"/>
  <c r="H106" i="154"/>
  <c r="G106" i="154"/>
  <c r="B106" i="154"/>
  <c r="AF105" i="154"/>
  <c r="AE105" i="154"/>
  <c r="Z105" i="154"/>
  <c r="Y105" i="154"/>
  <c r="T105" i="154"/>
  <c r="S105" i="154"/>
  <c r="N105" i="154"/>
  <c r="M105" i="154"/>
  <c r="G105" i="154"/>
  <c r="H105" i="154" s="1"/>
  <c r="B105" i="154"/>
  <c r="AF104" i="154"/>
  <c r="AD104" i="154"/>
  <c r="AB104" i="154" s="1"/>
  <c r="Z104" i="154"/>
  <c r="X104" i="154"/>
  <c r="V104" i="154" s="1"/>
  <c r="T104" i="154"/>
  <c r="R104" i="154"/>
  <c r="P104" i="154" s="1"/>
  <c r="N104" i="154"/>
  <c r="L104" i="154"/>
  <c r="J104" i="154" s="1"/>
  <c r="B104" i="154"/>
  <c r="AB103" i="154"/>
  <c r="V103" i="154"/>
  <c r="P103" i="154"/>
  <c r="J103" i="154"/>
  <c r="D103" i="154"/>
  <c r="AF102" i="154"/>
  <c r="AE102" i="154"/>
  <c r="Z102" i="154"/>
  <c r="Y102" i="154"/>
  <c r="T102" i="154"/>
  <c r="S102" i="154"/>
  <c r="N102" i="154"/>
  <c r="M102" i="154"/>
  <c r="G102" i="154"/>
  <c r="H102" i="154" s="1"/>
  <c r="B102" i="154"/>
  <c r="AF101" i="154"/>
  <c r="AE101" i="154"/>
  <c r="Z101" i="154"/>
  <c r="Y101" i="154"/>
  <c r="T101" i="154"/>
  <c r="S101" i="154"/>
  <c r="N101" i="154"/>
  <c r="M101" i="154"/>
  <c r="H101" i="154"/>
  <c r="G101" i="154"/>
  <c r="B101" i="154"/>
  <c r="AF100" i="154"/>
  <c r="AE100" i="154"/>
  <c r="Z100" i="154"/>
  <c r="Y100" i="154"/>
  <c r="T100" i="154"/>
  <c r="S100" i="154"/>
  <c r="N100" i="154"/>
  <c r="M100" i="154"/>
  <c r="G100" i="154"/>
  <c r="H100" i="154" s="1"/>
  <c r="B100" i="154"/>
  <c r="AF99" i="154"/>
  <c r="AE99" i="154"/>
  <c r="Z99" i="154"/>
  <c r="Y99" i="154"/>
  <c r="T99" i="154"/>
  <c r="S99" i="154"/>
  <c r="N99" i="154"/>
  <c r="M99" i="154"/>
  <c r="H99" i="154"/>
  <c r="G99" i="154"/>
  <c r="B99" i="154"/>
  <c r="AF98" i="154"/>
  <c r="AE98" i="154"/>
  <c r="Z98" i="154"/>
  <c r="Y98" i="154"/>
  <c r="T98" i="154"/>
  <c r="S98" i="154"/>
  <c r="N98" i="154"/>
  <c r="M98" i="154"/>
  <c r="G98" i="154"/>
  <c r="H98" i="154" s="1"/>
  <c r="B98" i="154"/>
  <c r="AF97" i="154"/>
  <c r="AE97" i="154"/>
  <c r="Z97" i="154"/>
  <c r="Y97" i="154"/>
  <c r="T97" i="154"/>
  <c r="S97" i="154"/>
  <c r="N97" i="154"/>
  <c r="M97" i="154"/>
  <c r="H97" i="154"/>
  <c r="G97" i="154"/>
  <c r="B97" i="154"/>
  <c r="AF96" i="154"/>
  <c r="AE96" i="154"/>
  <c r="Z96" i="154"/>
  <c r="Y96" i="154"/>
  <c r="T96" i="154"/>
  <c r="S96" i="154"/>
  <c r="N96" i="154"/>
  <c r="M96" i="154"/>
  <c r="G96" i="154"/>
  <c r="H96" i="154" s="1"/>
  <c r="B96" i="154"/>
  <c r="AF95" i="154"/>
  <c r="AE95" i="154"/>
  <c r="Z95" i="154"/>
  <c r="Y95" i="154"/>
  <c r="T95" i="154"/>
  <c r="S95" i="154"/>
  <c r="N95" i="154"/>
  <c r="M95" i="154"/>
  <c r="H95" i="154"/>
  <c r="G95" i="154"/>
  <c r="B95" i="154"/>
  <c r="AF94" i="154"/>
  <c r="AE94" i="154"/>
  <c r="Z94" i="154"/>
  <c r="Y94" i="154"/>
  <c r="T94" i="154"/>
  <c r="S94" i="154"/>
  <c r="N94" i="154"/>
  <c r="M94" i="154"/>
  <c r="G94" i="154"/>
  <c r="H94" i="154" s="1"/>
  <c r="B94" i="154"/>
  <c r="AF93" i="154"/>
  <c r="AE93" i="154"/>
  <c r="Z93" i="154"/>
  <c r="Y93" i="154"/>
  <c r="T93" i="154"/>
  <c r="S93" i="154"/>
  <c r="N93" i="154"/>
  <c r="M93" i="154"/>
  <c r="H93" i="154"/>
  <c r="G93" i="154"/>
  <c r="B93" i="154"/>
  <c r="AF92" i="154"/>
  <c r="AE92" i="154"/>
  <c r="Z92" i="154"/>
  <c r="Y92" i="154"/>
  <c r="T92" i="154"/>
  <c r="S92" i="154"/>
  <c r="N92" i="154"/>
  <c r="M92" i="154"/>
  <c r="G92" i="154"/>
  <c r="H92" i="154" s="1"/>
  <c r="B92" i="154"/>
  <c r="AF91" i="154"/>
  <c r="AE91" i="154"/>
  <c r="Z91" i="154"/>
  <c r="Y91" i="154"/>
  <c r="T91" i="154"/>
  <c r="S91" i="154"/>
  <c r="N91" i="154"/>
  <c r="M91" i="154"/>
  <c r="H91" i="154"/>
  <c r="G91" i="154"/>
  <c r="B91" i="154"/>
  <c r="AF90" i="154"/>
  <c r="AE90" i="154"/>
  <c r="Z90" i="154"/>
  <c r="Y90" i="154"/>
  <c r="T90" i="154"/>
  <c r="S90" i="154"/>
  <c r="N90" i="154"/>
  <c r="M90" i="154"/>
  <c r="G90" i="154"/>
  <c r="H90" i="154" s="1"/>
  <c r="B90" i="154"/>
  <c r="AF89" i="154"/>
  <c r="AE89" i="154"/>
  <c r="Z89" i="154"/>
  <c r="Y89" i="154"/>
  <c r="T89" i="154"/>
  <c r="S89" i="154"/>
  <c r="N89" i="154"/>
  <c r="M89" i="154"/>
  <c r="H89" i="154"/>
  <c r="G89" i="154"/>
  <c r="B89" i="154"/>
  <c r="AF88" i="154"/>
  <c r="AE88" i="154"/>
  <c r="Z88" i="154"/>
  <c r="Y88" i="154"/>
  <c r="T88" i="154"/>
  <c r="S88" i="154"/>
  <c r="N88" i="154"/>
  <c r="M88" i="154"/>
  <c r="G88" i="154"/>
  <c r="B88" i="154"/>
  <c r="AF87" i="154"/>
  <c r="AD87" i="154"/>
  <c r="AB87" i="154" s="1"/>
  <c r="Z87" i="154"/>
  <c r="X87" i="154"/>
  <c r="V87" i="154" s="1"/>
  <c r="T87" i="154"/>
  <c r="R87" i="154"/>
  <c r="P87" i="154" s="1"/>
  <c r="N87" i="154"/>
  <c r="L87" i="154"/>
  <c r="J87" i="154" s="1"/>
  <c r="B87" i="154"/>
  <c r="AB86" i="154"/>
  <c r="V86" i="154"/>
  <c r="P86" i="154"/>
  <c r="J86" i="154"/>
  <c r="D86" i="154"/>
  <c r="AF85" i="154"/>
  <c r="AE85" i="154"/>
  <c r="Z85" i="154"/>
  <c r="Y85" i="154"/>
  <c r="T85" i="154"/>
  <c r="S85" i="154"/>
  <c r="N85" i="154"/>
  <c r="M85" i="154"/>
  <c r="G85" i="154"/>
  <c r="H85" i="154" s="1"/>
  <c r="B85" i="154"/>
  <c r="AF84" i="154"/>
  <c r="AE84" i="154"/>
  <c r="Z84" i="154"/>
  <c r="Y84" i="154"/>
  <c r="T84" i="154"/>
  <c r="S84" i="154"/>
  <c r="N84" i="154"/>
  <c r="M84" i="154"/>
  <c r="G84" i="154"/>
  <c r="H84" i="154" s="1"/>
  <c r="D84" i="154" s="1"/>
  <c r="B84" i="154"/>
  <c r="AF83" i="154"/>
  <c r="AE83" i="154"/>
  <c r="Z83" i="154"/>
  <c r="Y83" i="154"/>
  <c r="T83" i="154"/>
  <c r="S83" i="154"/>
  <c r="N83" i="154"/>
  <c r="M83" i="154"/>
  <c r="G83" i="154"/>
  <c r="H83" i="154" s="1"/>
  <c r="B83" i="154"/>
  <c r="AF82" i="154"/>
  <c r="AE82" i="154"/>
  <c r="Z82" i="154"/>
  <c r="Y82" i="154"/>
  <c r="T82" i="154"/>
  <c r="S82" i="154"/>
  <c r="N82" i="154"/>
  <c r="M82" i="154"/>
  <c r="H82" i="154"/>
  <c r="G82" i="154"/>
  <c r="B82" i="154"/>
  <c r="AF81" i="154"/>
  <c r="AE81" i="154"/>
  <c r="Z81" i="154"/>
  <c r="Y81" i="154"/>
  <c r="T81" i="154"/>
  <c r="S81" i="154"/>
  <c r="N81" i="154"/>
  <c r="M81" i="154"/>
  <c r="G81" i="154"/>
  <c r="H81" i="154" s="1"/>
  <c r="B81" i="154"/>
  <c r="AF80" i="154"/>
  <c r="AE80" i="154"/>
  <c r="Z80" i="154"/>
  <c r="Y80" i="154"/>
  <c r="T80" i="154"/>
  <c r="S80" i="154"/>
  <c r="N80" i="154"/>
  <c r="M80" i="154"/>
  <c r="H80" i="154"/>
  <c r="G80" i="154"/>
  <c r="B80" i="154"/>
  <c r="AF79" i="154"/>
  <c r="AE79" i="154"/>
  <c r="Z79" i="154"/>
  <c r="Y79" i="154"/>
  <c r="T79" i="154"/>
  <c r="S79" i="154"/>
  <c r="N79" i="154"/>
  <c r="M79" i="154"/>
  <c r="G79" i="154"/>
  <c r="H79" i="154" s="1"/>
  <c r="B79" i="154"/>
  <c r="AF78" i="154"/>
  <c r="AE78" i="154"/>
  <c r="Z78" i="154"/>
  <c r="Y78" i="154"/>
  <c r="T78" i="154"/>
  <c r="S78" i="154"/>
  <c r="N78" i="154"/>
  <c r="M78" i="154"/>
  <c r="H78" i="154"/>
  <c r="G78" i="154"/>
  <c r="B78" i="154"/>
  <c r="AF77" i="154"/>
  <c r="AE77" i="154"/>
  <c r="Z77" i="154"/>
  <c r="Y77" i="154"/>
  <c r="T77" i="154"/>
  <c r="S77" i="154"/>
  <c r="N77" i="154"/>
  <c r="M77" i="154"/>
  <c r="G77" i="154"/>
  <c r="H77" i="154" s="1"/>
  <c r="B77" i="154"/>
  <c r="AF76" i="154"/>
  <c r="AE76" i="154"/>
  <c r="Z76" i="154"/>
  <c r="Y76" i="154"/>
  <c r="T76" i="154"/>
  <c r="S76" i="154"/>
  <c r="N76" i="154"/>
  <c r="M76" i="154"/>
  <c r="H76" i="154"/>
  <c r="G76" i="154"/>
  <c r="B76" i="154"/>
  <c r="AF75" i="154"/>
  <c r="AE75" i="154"/>
  <c r="Z75" i="154"/>
  <c r="Y75" i="154"/>
  <c r="T75" i="154"/>
  <c r="S75" i="154"/>
  <c r="N75" i="154"/>
  <c r="M75" i="154"/>
  <c r="G75" i="154"/>
  <c r="H75" i="154" s="1"/>
  <c r="B75" i="154"/>
  <c r="AF74" i="154"/>
  <c r="AE74" i="154"/>
  <c r="Z74" i="154"/>
  <c r="Y74" i="154"/>
  <c r="T74" i="154"/>
  <c r="S74" i="154"/>
  <c r="N74" i="154"/>
  <c r="M74" i="154"/>
  <c r="H74" i="154"/>
  <c r="G74" i="154"/>
  <c r="B74" i="154"/>
  <c r="AF73" i="154"/>
  <c r="AE73" i="154"/>
  <c r="Z73" i="154"/>
  <c r="Y73" i="154"/>
  <c r="T73" i="154"/>
  <c r="S73" i="154"/>
  <c r="N73" i="154"/>
  <c r="M73" i="154"/>
  <c r="G73" i="154"/>
  <c r="H73" i="154" s="1"/>
  <c r="B73" i="154"/>
  <c r="AF72" i="154"/>
  <c r="AE72" i="154"/>
  <c r="Z72" i="154"/>
  <c r="Y72" i="154"/>
  <c r="T72" i="154"/>
  <c r="S72" i="154"/>
  <c r="N72" i="154"/>
  <c r="M72" i="154"/>
  <c r="H72" i="154"/>
  <c r="G72" i="154"/>
  <c r="B72" i="154"/>
  <c r="AF71" i="154"/>
  <c r="AD71" i="154"/>
  <c r="AB71" i="154" s="1"/>
  <c r="Z71" i="154"/>
  <c r="X71" i="154"/>
  <c r="V71" i="154" s="1"/>
  <c r="T71" i="154"/>
  <c r="R71" i="154"/>
  <c r="P71" i="154" s="1"/>
  <c r="N71" i="154"/>
  <c r="L71" i="154"/>
  <c r="J71" i="154" s="1"/>
  <c r="B71" i="154"/>
  <c r="AB70" i="154"/>
  <c r="V70" i="154"/>
  <c r="P70" i="154"/>
  <c r="J70" i="154"/>
  <c r="D70" i="154"/>
  <c r="AF69" i="154"/>
  <c r="AE69" i="154"/>
  <c r="Z69" i="154"/>
  <c r="Y69" i="154"/>
  <c r="T69" i="154"/>
  <c r="S69" i="154"/>
  <c r="N69" i="154"/>
  <c r="M69" i="154"/>
  <c r="G69" i="154"/>
  <c r="H69" i="154" s="1"/>
  <c r="D69" i="154" s="1"/>
  <c r="B69" i="154"/>
  <c r="AF68" i="154"/>
  <c r="AE68" i="154"/>
  <c r="Z68" i="154"/>
  <c r="Y68" i="154"/>
  <c r="T68" i="154"/>
  <c r="S68" i="154"/>
  <c r="N68" i="154"/>
  <c r="M68" i="154"/>
  <c r="H68" i="154"/>
  <c r="G68" i="154"/>
  <c r="B68" i="154"/>
  <c r="AF67" i="154"/>
  <c r="AE67" i="154"/>
  <c r="Z67" i="154"/>
  <c r="Y67" i="154"/>
  <c r="T67" i="154"/>
  <c r="S67" i="154"/>
  <c r="N67" i="154"/>
  <c r="M67" i="154"/>
  <c r="G67" i="154"/>
  <c r="H67" i="154" s="1"/>
  <c r="B67" i="154"/>
  <c r="AF66" i="154"/>
  <c r="AE66" i="154"/>
  <c r="Z66" i="154"/>
  <c r="Y66" i="154"/>
  <c r="T66" i="154"/>
  <c r="S66" i="154"/>
  <c r="N66" i="154"/>
  <c r="M66" i="154"/>
  <c r="H66" i="154"/>
  <c r="G66" i="154"/>
  <c r="B66" i="154"/>
  <c r="AF65" i="154"/>
  <c r="AE65" i="154"/>
  <c r="Z65" i="154"/>
  <c r="Y65" i="154"/>
  <c r="T65" i="154"/>
  <c r="S65" i="154"/>
  <c r="N65" i="154"/>
  <c r="M65" i="154"/>
  <c r="G65" i="154"/>
  <c r="H65" i="154" s="1"/>
  <c r="B65" i="154"/>
  <c r="AF64" i="154"/>
  <c r="AE64" i="154"/>
  <c r="Z64" i="154"/>
  <c r="Y64" i="154"/>
  <c r="T64" i="154"/>
  <c r="S64" i="154"/>
  <c r="N64" i="154"/>
  <c r="M64" i="154"/>
  <c r="H64" i="154"/>
  <c r="G64" i="154"/>
  <c r="B64" i="154"/>
  <c r="AF63" i="154"/>
  <c r="AE63" i="154"/>
  <c r="Z63" i="154"/>
  <c r="Y63" i="154"/>
  <c r="T63" i="154"/>
  <c r="S63" i="154"/>
  <c r="N63" i="154"/>
  <c r="M63" i="154"/>
  <c r="G63" i="154"/>
  <c r="H63" i="154" s="1"/>
  <c r="B63" i="154"/>
  <c r="AF62" i="154"/>
  <c r="AE62" i="154"/>
  <c r="Z62" i="154"/>
  <c r="Y62" i="154"/>
  <c r="T62" i="154"/>
  <c r="S62" i="154"/>
  <c r="N62" i="154"/>
  <c r="M62" i="154"/>
  <c r="H62" i="154"/>
  <c r="G62" i="154"/>
  <c r="B62" i="154"/>
  <c r="AF61" i="154"/>
  <c r="AE61" i="154"/>
  <c r="Z61" i="154"/>
  <c r="Y61" i="154"/>
  <c r="T61" i="154"/>
  <c r="S61" i="154"/>
  <c r="N61" i="154"/>
  <c r="M61" i="154"/>
  <c r="G61" i="154"/>
  <c r="H61" i="154" s="1"/>
  <c r="D61" i="154" s="1"/>
  <c r="B61" i="154"/>
  <c r="AF60" i="154"/>
  <c r="AE60" i="154"/>
  <c r="Z60" i="154"/>
  <c r="Y60" i="154"/>
  <c r="T60" i="154"/>
  <c r="S60" i="154"/>
  <c r="N60" i="154"/>
  <c r="M60" i="154"/>
  <c r="H60" i="154"/>
  <c r="G60" i="154"/>
  <c r="B60" i="154"/>
  <c r="AF59" i="154"/>
  <c r="AE59" i="154"/>
  <c r="Z59" i="154"/>
  <c r="Y59" i="154"/>
  <c r="T59" i="154"/>
  <c r="S59" i="154"/>
  <c r="N59" i="154"/>
  <c r="M59" i="154"/>
  <c r="G59" i="154"/>
  <c r="H59" i="154" s="1"/>
  <c r="B59" i="154"/>
  <c r="AF58" i="154"/>
  <c r="AE58" i="154"/>
  <c r="Z58" i="154"/>
  <c r="Y58" i="154"/>
  <c r="T58" i="154"/>
  <c r="S58" i="154"/>
  <c r="N58" i="154"/>
  <c r="M58" i="154"/>
  <c r="H58" i="154"/>
  <c r="G58" i="154"/>
  <c r="B58" i="154"/>
  <c r="AF57" i="154"/>
  <c r="AE57" i="154"/>
  <c r="Z57" i="154"/>
  <c r="Y57" i="154"/>
  <c r="T57" i="154"/>
  <c r="S57" i="154"/>
  <c r="N57" i="154"/>
  <c r="M57" i="154"/>
  <c r="G57" i="154"/>
  <c r="H57" i="154" s="1"/>
  <c r="B57" i="154"/>
  <c r="AF56" i="154"/>
  <c r="AE56" i="154"/>
  <c r="Z56" i="154"/>
  <c r="Y56" i="154"/>
  <c r="T56" i="154"/>
  <c r="S56" i="154"/>
  <c r="N56" i="154"/>
  <c r="M56" i="154"/>
  <c r="H56" i="154"/>
  <c r="G56" i="154"/>
  <c r="B56" i="154"/>
  <c r="AF55" i="154"/>
  <c r="AD55" i="154"/>
  <c r="AB55" i="154" s="1"/>
  <c r="Z55" i="154"/>
  <c r="X55" i="154"/>
  <c r="V55" i="154" s="1"/>
  <c r="T55" i="154"/>
  <c r="R55" i="154"/>
  <c r="P55" i="154" s="1"/>
  <c r="N55" i="154"/>
  <c r="L55" i="154"/>
  <c r="J55" i="154" s="1"/>
  <c r="B55" i="154"/>
  <c r="AB54" i="154"/>
  <c r="V54" i="154"/>
  <c r="P54" i="154"/>
  <c r="J54" i="154"/>
  <c r="D54" i="154"/>
  <c r="AF53" i="154"/>
  <c r="AE53" i="154"/>
  <c r="Z53" i="154"/>
  <c r="Y53" i="154"/>
  <c r="T53" i="154"/>
  <c r="S53" i="154"/>
  <c r="N53" i="154"/>
  <c r="M53" i="154"/>
  <c r="G53" i="154"/>
  <c r="H53" i="154" s="1"/>
  <c r="B53" i="154"/>
  <c r="AF52" i="154"/>
  <c r="AE52" i="154"/>
  <c r="Z52" i="154"/>
  <c r="Y52" i="154"/>
  <c r="T52" i="154"/>
  <c r="S52" i="154"/>
  <c r="N52" i="154"/>
  <c r="M52" i="154"/>
  <c r="H52" i="154"/>
  <c r="G52" i="154"/>
  <c r="B52" i="154"/>
  <c r="AF51" i="154"/>
  <c r="AE51" i="154"/>
  <c r="Z51" i="154"/>
  <c r="Y51" i="154"/>
  <c r="T51" i="154"/>
  <c r="S51" i="154"/>
  <c r="N51" i="154"/>
  <c r="M51" i="154"/>
  <c r="G51" i="154"/>
  <c r="H51" i="154" s="1"/>
  <c r="B51" i="154"/>
  <c r="AF50" i="154"/>
  <c r="AE50" i="154"/>
  <c r="Z50" i="154"/>
  <c r="Y50" i="154"/>
  <c r="T50" i="154"/>
  <c r="S50" i="154"/>
  <c r="N50" i="154"/>
  <c r="M50" i="154"/>
  <c r="H50" i="154"/>
  <c r="G50" i="154"/>
  <c r="B50" i="154"/>
  <c r="AF49" i="154"/>
  <c r="AE49" i="154"/>
  <c r="Z49" i="154"/>
  <c r="Y49" i="154"/>
  <c r="T49" i="154"/>
  <c r="S49" i="154"/>
  <c r="N49" i="154"/>
  <c r="M49" i="154"/>
  <c r="G49" i="154"/>
  <c r="H49" i="154" s="1"/>
  <c r="B49" i="154"/>
  <c r="AF48" i="154"/>
  <c r="AE48" i="154"/>
  <c r="Z48" i="154"/>
  <c r="Y48" i="154"/>
  <c r="T48" i="154"/>
  <c r="S48" i="154"/>
  <c r="N48" i="154"/>
  <c r="M48" i="154"/>
  <c r="H48" i="154"/>
  <c r="G48" i="154"/>
  <c r="B48" i="154"/>
  <c r="AF47" i="154"/>
  <c r="AE47" i="154"/>
  <c r="Z47" i="154"/>
  <c r="Y47" i="154"/>
  <c r="T47" i="154"/>
  <c r="S47" i="154"/>
  <c r="N47" i="154"/>
  <c r="M47" i="154"/>
  <c r="G47" i="154"/>
  <c r="H47" i="154" s="1"/>
  <c r="B47" i="154"/>
  <c r="AF46" i="154"/>
  <c r="AE46" i="154"/>
  <c r="Z46" i="154"/>
  <c r="Y46" i="154"/>
  <c r="T46" i="154"/>
  <c r="S46" i="154"/>
  <c r="N46" i="154"/>
  <c r="M46" i="154"/>
  <c r="H46" i="154"/>
  <c r="G46" i="154"/>
  <c r="B46" i="154"/>
  <c r="AF45" i="154"/>
  <c r="AE45" i="154"/>
  <c r="Z45" i="154"/>
  <c r="Y45" i="154"/>
  <c r="T45" i="154"/>
  <c r="S45" i="154"/>
  <c r="N45" i="154"/>
  <c r="M45" i="154"/>
  <c r="G45" i="154"/>
  <c r="H45" i="154" s="1"/>
  <c r="B45" i="154"/>
  <c r="AF44" i="154"/>
  <c r="AE44" i="154"/>
  <c r="Z44" i="154"/>
  <c r="Y44" i="154"/>
  <c r="T44" i="154"/>
  <c r="S44" i="154"/>
  <c r="N44" i="154"/>
  <c r="M44" i="154"/>
  <c r="H44" i="154"/>
  <c r="G44" i="154"/>
  <c r="B44" i="154"/>
  <c r="AF43" i="154"/>
  <c r="AE43" i="154"/>
  <c r="Z43" i="154"/>
  <c r="Y43" i="154"/>
  <c r="T43" i="154"/>
  <c r="S43" i="154"/>
  <c r="N43" i="154"/>
  <c r="M43" i="154"/>
  <c r="G43" i="154"/>
  <c r="H43" i="154" s="1"/>
  <c r="B43" i="154"/>
  <c r="AF42" i="154"/>
  <c r="AE42" i="154"/>
  <c r="Z42" i="154"/>
  <c r="Y42" i="154"/>
  <c r="T42" i="154"/>
  <c r="S42" i="154"/>
  <c r="N42" i="154"/>
  <c r="M42" i="154"/>
  <c r="H42" i="154"/>
  <c r="G42" i="154"/>
  <c r="B42" i="154"/>
  <c r="AF41" i="154"/>
  <c r="AE41" i="154"/>
  <c r="Z41" i="154"/>
  <c r="Y41" i="154"/>
  <c r="T41" i="154"/>
  <c r="S41" i="154"/>
  <c r="N41" i="154"/>
  <c r="M41" i="154"/>
  <c r="G41" i="154"/>
  <c r="H41" i="154" s="1"/>
  <c r="B41" i="154"/>
  <c r="AF40" i="154"/>
  <c r="AE40" i="154"/>
  <c r="Z40" i="154"/>
  <c r="Y40" i="154"/>
  <c r="T40" i="154"/>
  <c r="S40" i="154"/>
  <c r="N40" i="154"/>
  <c r="M40" i="154"/>
  <c r="H40" i="154"/>
  <c r="G40" i="154"/>
  <c r="B40" i="154"/>
  <c r="AF39" i="154"/>
  <c r="AE39" i="154"/>
  <c r="Z39" i="154"/>
  <c r="Y39" i="154"/>
  <c r="T39" i="154"/>
  <c r="S39" i="154"/>
  <c r="N39" i="154"/>
  <c r="M39" i="154"/>
  <c r="G39" i="154"/>
  <c r="B39" i="154"/>
  <c r="AF38" i="154"/>
  <c r="AD38" i="154"/>
  <c r="AB38" i="154" s="1"/>
  <c r="Z38" i="154"/>
  <c r="X38" i="154"/>
  <c r="V38" i="154" s="1"/>
  <c r="T38" i="154"/>
  <c r="R38" i="154"/>
  <c r="P38" i="154" s="1"/>
  <c r="N38" i="154"/>
  <c r="L38" i="154"/>
  <c r="J38" i="154" s="1"/>
  <c r="B38" i="154"/>
  <c r="AB37" i="154"/>
  <c r="V37" i="154"/>
  <c r="P37" i="154"/>
  <c r="J37" i="154"/>
  <c r="D37" i="154"/>
  <c r="AF36" i="154"/>
  <c r="AE36" i="154"/>
  <c r="Z36" i="154"/>
  <c r="Y36" i="154"/>
  <c r="T36" i="154"/>
  <c r="S36" i="154"/>
  <c r="N36" i="154"/>
  <c r="M36" i="154"/>
  <c r="H36" i="154"/>
  <c r="G36" i="154"/>
  <c r="B36" i="154"/>
  <c r="AF35" i="154"/>
  <c r="AE35" i="154"/>
  <c r="Z35" i="154"/>
  <c r="Y35" i="154"/>
  <c r="T35" i="154"/>
  <c r="S35" i="154"/>
  <c r="N35" i="154"/>
  <c r="M35" i="154"/>
  <c r="G35" i="154"/>
  <c r="H35" i="154" s="1"/>
  <c r="B35" i="154"/>
  <c r="AF34" i="154"/>
  <c r="AE34" i="154"/>
  <c r="Z34" i="154"/>
  <c r="Y34" i="154"/>
  <c r="T34" i="154"/>
  <c r="S34" i="154"/>
  <c r="N34" i="154"/>
  <c r="M34" i="154"/>
  <c r="H34" i="154"/>
  <c r="G34" i="154"/>
  <c r="B34" i="154"/>
  <c r="AF33" i="154"/>
  <c r="AE33" i="154"/>
  <c r="Z33" i="154"/>
  <c r="Y33" i="154"/>
  <c r="T33" i="154"/>
  <c r="S33" i="154"/>
  <c r="N33" i="154"/>
  <c r="M33" i="154"/>
  <c r="G33" i="154"/>
  <c r="H33" i="154" s="1"/>
  <c r="B33" i="154"/>
  <c r="AF32" i="154"/>
  <c r="AE32" i="154"/>
  <c r="Z32" i="154"/>
  <c r="Y32" i="154"/>
  <c r="T32" i="154"/>
  <c r="S32" i="154"/>
  <c r="N32" i="154"/>
  <c r="M32" i="154"/>
  <c r="H32" i="154"/>
  <c r="G32" i="154"/>
  <c r="B32" i="154"/>
  <c r="AF31" i="154"/>
  <c r="AE31" i="154"/>
  <c r="Z31" i="154"/>
  <c r="Y31" i="154"/>
  <c r="T31" i="154"/>
  <c r="S31" i="154"/>
  <c r="N31" i="154"/>
  <c r="M31" i="154"/>
  <c r="G31" i="154"/>
  <c r="H31" i="154" s="1"/>
  <c r="B31" i="154"/>
  <c r="AF30" i="154"/>
  <c r="AE30" i="154"/>
  <c r="Z30" i="154"/>
  <c r="Y30" i="154"/>
  <c r="T30" i="154"/>
  <c r="S30" i="154"/>
  <c r="N30" i="154"/>
  <c r="M30" i="154"/>
  <c r="H30" i="154"/>
  <c r="G30" i="154"/>
  <c r="B30" i="154"/>
  <c r="AF29" i="154"/>
  <c r="AE29" i="154"/>
  <c r="Z29" i="154"/>
  <c r="Y29" i="154"/>
  <c r="T29" i="154"/>
  <c r="S29" i="154"/>
  <c r="N29" i="154"/>
  <c r="M29" i="154"/>
  <c r="G29" i="154"/>
  <c r="H29" i="154" s="1"/>
  <c r="B29" i="154"/>
  <c r="AF28" i="154"/>
  <c r="AE28" i="154"/>
  <c r="Z28" i="154"/>
  <c r="Y28" i="154"/>
  <c r="T28" i="154"/>
  <c r="S28" i="154"/>
  <c r="N28" i="154"/>
  <c r="M28" i="154"/>
  <c r="H28" i="154"/>
  <c r="G28" i="154"/>
  <c r="B28" i="154"/>
  <c r="AF27" i="154"/>
  <c r="AE27" i="154"/>
  <c r="Z27" i="154"/>
  <c r="Y27" i="154"/>
  <c r="T27" i="154"/>
  <c r="S27" i="154"/>
  <c r="N27" i="154"/>
  <c r="M27" i="154"/>
  <c r="G27" i="154"/>
  <c r="H27" i="154" s="1"/>
  <c r="B27" i="154"/>
  <c r="AF26" i="154"/>
  <c r="AE26" i="154"/>
  <c r="Z26" i="154"/>
  <c r="Y26" i="154"/>
  <c r="T26" i="154"/>
  <c r="S26" i="154"/>
  <c r="N26" i="154"/>
  <c r="M26" i="154"/>
  <c r="H26" i="154"/>
  <c r="G26" i="154"/>
  <c r="B26" i="154"/>
  <c r="AF25" i="154"/>
  <c r="AE25" i="154"/>
  <c r="Z25" i="154"/>
  <c r="Y25" i="154"/>
  <c r="T25" i="154"/>
  <c r="S25" i="154"/>
  <c r="N25" i="154"/>
  <c r="M25" i="154"/>
  <c r="G25" i="154"/>
  <c r="H25" i="154" s="1"/>
  <c r="B25" i="154"/>
  <c r="AF24" i="154"/>
  <c r="AE24" i="154"/>
  <c r="Z24" i="154"/>
  <c r="Y24" i="154"/>
  <c r="T24" i="154"/>
  <c r="S24" i="154"/>
  <c r="N24" i="154"/>
  <c r="M24" i="154"/>
  <c r="H24" i="154"/>
  <c r="G24" i="154"/>
  <c r="B24" i="154"/>
  <c r="AF23" i="154"/>
  <c r="AE23" i="154"/>
  <c r="Z23" i="154"/>
  <c r="Y23" i="154"/>
  <c r="T23" i="154"/>
  <c r="S23" i="154"/>
  <c r="N23" i="154"/>
  <c r="M23" i="154"/>
  <c r="H23" i="154"/>
  <c r="G23" i="154"/>
  <c r="B23" i="154"/>
  <c r="AF22" i="154"/>
  <c r="AE22" i="154"/>
  <c r="Z22" i="154"/>
  <c r="Y22" i="154"/>
  <c r="T22" i="154"/>
  <c r="S22" i="154"/>
  <c r="N22" i="154"/>
  <c r="M22" i="154"/>
  <c r="H22" i="154"/>
  <c r="G22" i="154"/>
  <c r="B22" i="154"/>
  <c r="AF21" i="154"/>
  <c r="AD21" i="154"/>
  <c r="AB21" i="154" s="1"/>
  <c r="Z21" i="154"/>
  <c r="X21" i="154"/>
  <c r="V21" i="154" s="1"/>
  <c r="T21" i="154"/>
  <c r="R21" i="154"/>
  <c r="P21" i="154" s="1"/>
  <c r="N21" i="154"/>
  <c r="L21" i="154"/>
  <c r="J21" i="154" s="1"/>
  <c r="B21" i="154"/>
  <c r="B9" i="154"/>
  <c r="G197" i="154" s="1"/>
  <c r="B197" i="153"/>
  <c r="AD187" i="153"/>
  <c r="BV21" i="4" s="1"/>
  <c r="X187" i="153"/>
  <c r="BU21" i="4" s="1"/>
  <c r="R187" i="153"/>
  <c r="BT21" i="4" s="1"/>
  <c r="L187" i="153"/>
  <c r="BS21" i="4" s="1"/>
  <c r="AF184" i="153"/>
  <c r="AE184" i="153"/>
  <c r="Z184" i="153"/>
  <c r="Y184" i="153"/>
  <c r="T184" i="153"/>
  <c r="S184" i="153"/>
  <c r="N184" i="153"/>
  <c r="M184" i="153"/>
  <c r="G184" i="153"/>
  <c r="H184" i="153" s="1"/>
  <c r="B184" i="153"/>
  <c r="AF183" i="153"/>
  <c r="AE183" i="153"/>
  <c r="Z183" i="153"/>
  <c r="Y183" i="153"/>
  <c r="T183" i="153"/>
  <c r="S183" i="153"/>
  <c r="N183" i="153"/>
  <c r="M183" i="153"/>
  <c r="H183" i="153"/>
  <c r="G183" i="153"/>
  <c r="B183" i="153"/>
  <c r="AF182" i="153"/>
  <c r="AE182" i="153"/>
  <c r="Z182" i="153"/>
  <c r="Y182" i="153"/>
  <c r="T182" i="153"/>
  <c r="S182" i="153"/>
  <c r="N182" i="153"/>
  <c r="M182" i="153"/>
  <c r="H182" i="153"/>
  <c r="G182" i="153"/>
  <c r="B182" i="153"/>
  <c r="AF181" i="153"/>
  <c r="AE181" i="153"/>
  <c r="Z181" i="153"/>
  <c r="Y181" i="153"/>
  <c r="T181" i="153"/>
  <c r="S181" i="153"/>
  <c r="N181" i="153"/>
  <c r="M181" i="153"/>
  <c r="G181" i="153"/>
  <c r="H181" i="153" s="1"/>
  <c r="B181" i="153"/>
  <c r="AF180" i="153"/>
  <c r="AE180" i="153"/>
  <c r="Z180" i="153"/>
  <c r="Y180" i="153"/>
  <c r="T180" i="153"/>
  <c r="S180" i="153"/>
  <c r="N180" i="153"/>
  <c r="M180" i="153"/>
  <c r="H180" i="153"/>
  <c r="G180" i="153"/>
  <c r="B180" i="153"/>
  <c r="AF179" i="153"/>
  <c r="AE179" i="153"/>
  <c r="Z179" i="153"/>
  <c r="Y179" i="153"/>
  <c r="T179" i="153"/>
  <c r="S179" i="153"/>
  <c r="N179" i="153"/>
  <c r="M179" i="153"/>
  <c r="G179" i="153"/>
  <c r="H179" i="153" s="1"/>
  <c r="B179" i="153"/>
  <c r="AF178" i="153"/>
  <c r="AE178" i="153"/>
  <c r="Z178" i="153"/>
  <c r="Y178" i="153"/>
  <c r="T178" i="153"/>
  <c r="S178" i="153"/>
  <c r="N178" i="153"/>
  <c r="M178" i="153"/>
  <c r="H178" i="153"/>
  <c r="G178" i="153"/>
  <c r="B178" i="153"/>
  <c r="AF177" i="153"/>
  <c r="AE177" i="153"/>
  <c r="Z177" i="153"/>
  <c r="Y177" i="153"/>
  <c r="T177" i="153"/>
  <c r="S177" i="153"/>
  <c r="N177" i="153"/>
  <c r="M177" i="153"/>
  <c r="H177" i="153"/>
  <c r="G177" i="153"/>
  <c r="B177" i="153"/>
  <c r="AF176" i="153"/>
  <c r="AE176" i="153"/>
  <c r="Z176" i="153"/>
  <c r="Y176" i="153"/>
  <c r="T176" i="153"/>
  <c r="S176" i="153"/>
  <c r="N176" i="153"/>
  <c r="M176" i="153"/>
  <c r="H176" i="153"/>
  <c r="G176" i="153"/>
  <c r="B176" i="153"/>
  <c r="AF175" i="153"/>
  <c r="AE175" i="153"/>
  <c r="Z175" i="153"/>
  <c r="Y175" i="153"/>
  <c r="T175" i="153"/>
  <c r="S175" i="153"/>
  <c r="N175" i="153"/>
  <c r="M175" i="153"/>
  <c r="H175" i="153"/>
  <c r="G175" i="153"/>
  <c r="B175" i="153"/>
  <c r="AF174" i="153"/>
  <c r="AE174" i="153"/>
  <c r="Z174" i="153"/>
  <c r="Y174" i="153"/>
  <c r="T174" i="153"/>
  <c r="S174" i="153"/>
  <c r="N174" i="153"/>
  <c r="M174" i="153"/>
  <c r="H174" i="153"/>
  <c r="G174" i="153"/>
  <c r="B174" i="153"/>
  <c r="AF173" i="153"/>
  <c r="AE173" i="153"/>
  <c r="Z173" i="153"/>
  <c r="Y173" i="153"/>
  <c r="T173" i="153"/>
  <c r="S173" i="153"/>
  <c r="N173" i="153"/>
  <c r="M173" i="153"/>
  <c r="G173" i="153"/>
  <c r="H173" i="153" s="1"/>
  <c r="B173" i="153"/>
  <c r="AF172" i="153"/>
  <c r="AE172" i="153"/>
  <c r="Z172" i="153"/>
  <c r="Y172" i="153"/>
  <c r="T172" i="153"/>
  <c r="S172" i="153"/>
  <c r="N172" i="153"/>
  <c r="M172" i="153"/>
  <c r="H172" i="153"/>
  <c r="G172" i="153"/>
  <c r="B172" i="153"/>
  <c r="AF171" i="153"/>
  <c r="AE171" i="153"/>
  <c r="Z171" i="153"/>
  <c r="Y171" i="153"/>
  <c r="T171" i="153"/>
  <c r="S171" i="153"/>
  <c r="N171" i="153"/>
  <c r="M171" i="153"/>
  <c r="H171" i="153"/>
  <c r="G171" i="153"/>
  <c r="B171" i="153"/>
  <c r="AF170" i="153"/>
  <c r="AE170" i="153"/>
  <c r="Z170" i="153"/>
  <c r="Y170" i="153"/>
  <c r="T170" i="153"/>
  <c r="S170" i="153"/>
  <c r="N170" i="153"/>
  <c r="M170" i="153"/>
  <c r="H170" i="153"/>
  <c r="G170" i="153"/>
  <c r="B170" i="153"/>
  <c r="AF169" i="153"/>
  <c r="AD169" i="153"/>
  <c r="AB169" i="153" s="1"/>
  <c r="Z169" i="153"/>
  <c r="X169" i="153"/>
  <c r="V169" i="153" s="1"/>
  <c r="T169" i="153"/>
  <c r="R169" i="153"/>
  <c r="P169" i="153" s="1"/>
  <c r="N169" i="153"/>
  <c r="L169" i="153"/>
  <c r="J169" i="153" s="1"/>
  <c r="B169" i="153"/>
  <c r="AB168" i="153"/>
  <c r="V168" i="153"/>
  <c r="P168" i="153"/>
  <c r="J168" i="153"/>
  <c r="D168" i="153"/>
  <c r="AF167" i="153"/>
  <c r="AE167" i="153"/>
  <c r="Z167" i="153"/>
  <c r="Y167" i="153"/>
  <c r="T167" i="153"/>
  <c r="S167" i="153"/>
  <c r="N167" i="153"/>
  <c r="M167" i="153"/>
  <c r="H167" i="153"/>
  <c r="G167" i="153"/>
  <c r="B167" i="153"/>
  <c r="AF166" i="153"/>
  <c r="AE166" i="153"/>
  <c r="Z166" i="153"/>
  <c r="Y166" i="153"/>
  <c r="T166" i="153"/>
  <c r="S166" i="153"/>
  <c r="N166" i="153"/>
  <c r="M166" i="153"/>
  <c r="H166" i="153"/>
  <c r="G166" i="153"/>
  <c r="B166" i="153"/>
  <c r="AF165" i="153"/>
  <c r="AE165" i="153"/>
  <c r="Z165" i="153"/>
  <c r="Y165" i="153"/>
  <c r="T165" i="153"/>
  <c r="S165" i="153"/>
  <c r="N165" i="153"/>
  <c r="M165" i="153"/>
  <c r="H165" i="153"/>
  <c r="G165" i="153"/>
  <c r="B165" i="153"/>
  <c r="AF164" i="153"/>
  <c r="AE164" i="153"/>
  <c r="Z164" i="153"/>
  <c r="Y164" i="153"/>
  <c r="T164" i="153"/>
  <c r="S164" i="153"/>
  <c r="N164" i="153"/>
  <c r="M164" i="153"/>
  <c r="H164" i="153"/>
  <c r="G164" i="153"/>
  <c r="B164" i="153"/>
  <c r="AF163" i="153"/>
  <c r="AE163" i="153"/>
  <c r="Z163" i="153"/>
  <c r="Y163" i="153"/>
  <c r="T163" i="153"/>
  <c r="S163" i="153"/>
  <c r="N163" i="153"/>
  <c r="M163" i="153"/>
  <c r="G163" i="153"/>
  <c r="H163" i="153" s="1"/>
  <c r="B163" i="153"/>
  <c r="AF162" i="153"/>
  <c r="AE162" i="153"/>
  <c r="Z162" i="153"/>
  <c r="Y162" i="153"/>
  <c r="T162" i="153"/>
  <c r="S162" i="153"/>
  <c r="N162" i="153"/>
  <c r="M162" i="153"/>
  <c r="H162" i="153"/>
  <c r="G162" i="153"/>
  <c r="B162" i="153"/>
  <c r="AF161" i="153"/>
  <c r="AE161" i="153"/>
  <c r="Z161" i="153"/>
  <c r="Y161" i="153"/>
  <c r="T161" i="153"/>
  <c r="S161" i="153"/>
  <c r="N161" i="153"/>
  <c r="M161" i="153"/>
  <c r="H161" i="153"/>
  <c r="G161" i="153"/>
  <c r="B161" i="153"/>
  <c r="AF160" i="153"/>
  <c r="AE160" i="153"/>
  <c r="Z160" i="153"/>
  <c r="Y160" i="153"/>
  <c r="T160" i="153"/>
  <c r="S160" i="153"/>
  <c r="N160" i="153"/>
  <c r="M160" i="153"/>
  <c r="H160" i="153"/>
  <c r="G160" i="153"/>
  <c r="B160" i="153"/>
  <c r="AF159" i="153"/>
  <c r="AE159" i="153"/>
  <c r="Z159" i="153"/>
  <c r="Y159" i="153"/>
  <c r="T159" i="153"/>
  <c r="S159" i="153"/>
  <c r="N159" i="153"/>
  <c r="M159" i="153"/>
  <c r="H159" i="153"/>
  <c r="G159" i="153"/>
  <c r="B159" i="153"/>
  <c r="AF158" i="153"/>
  <c r="AE158" i="153"/>
  <c r="Z158" i="153"/>
  <c r="Y158" i="153"/>
  <c r="T158" i="153"/>
  <c r="S158" i="153"/>
  <c r="N158" i="153"/>
  <c r="M158" i="153"/>
  <c r="H158" i="153"/>
  <c r="G158" i="153"/>
  <c r="B158" i="153"/>
  <c r="AF157" i="153"/>
  <c r="AE157" i="153"/>
  <c r="Z157" i="153"/>
  <c r="Y157" i="153"/>
  <c r="T157" i="153"/>
  <c r="S157" i="153"/>
  <c r="N157" i="153"/>
  <c r="M157" i="153"/>
  <c r="H157" i="153"/>
  <c r="G157" i="153"/>
  <c r="B157" i="153"/>
  <c r="AF156" i="153"/>
  <c r="AE156" i="153"/>
  <c r="Z156" i="153"/>
  <c r="Y156" i="153"/>
  <c r="T156" i="153"/>
  <c r="S156" i="153"/>
  <c r="N156" i="153"/>
  <c r="M156" i="153"/>
  <c r="H156" i="153"/>
  <c r="G156" i="153"/>
  <c r="B156" i="153"/>
  <c r="AF155" i="153"/>
  <c r="AE155" i="153"/>
  <c r="Z155" i="153"/>
  <c r="Y155" i="153"/>
  <c r="T155" i="153"/>
  <c r="S155" i="153"/>
  <c r="N155" i="153"/>
  <c r="M155" i="153"/>
  <c r="G155" i="153"/>
  <c r="H155" i="153" s="1"/>
  <c r="B155" i="153"/>
  <c r="AF154" i="153"/>
  <c r="AE154" i="153"/>
  <c r="Z154" i="153"/>
  <c r="Y154" i="153"/>
  <c r="T154" i="153"/>
  <c r="S154" i="153"/>
  <c r="N154" i="153"/>
  <c r="M154" i="153"/>
  <c r="H154" i="153"/>
  <c r="G154" i="153"/>
  <c r="B154" i="153"/>
  <c r="AF153" i="153"/>
  <c r="AE153" i="153"/>
  <c r="Z153" i="153"/>
  <c r="Y153" i="153"/>
  <c r="T153" i="153"/>
  <c r="S153" i="153"/>
  <c r="N153" i="153"/>
  <c r="M153" i="153"/>
  <c r="G153" i="153"/>
  <c r="B153" i="153"/>
  <c r="AF152" i="153"/>
  <c r="AD152" i="153"/>
  <c r="AB152" i="153" s="1"/>
  <c r="Z152" i="153"/>
  <c r="X152" i="153"/>
  <c r="V152" i="153" s="1"/>
  <c r="T152" i="153"/>
  <c r="R152" i="153"/>
  <c r="P152" i="153" s="1"/>
  <c r="N152" i="153"/>
  <c r="L152" i="153"/>
  <c r="J152" i="153" s="1"/>
  <c r="B152" i="153"/>
  <c r="AB151" i="153"/>
  <c r="V151" i="153"/>
  <c r="P151" i="153"/>
  <c r="J151" i="153"/>
  <c r="D151" i="153"/>
  <c r="AF150" i="153"/>
  <c r="AE150" i="153"/>
  <c r="Z150" i="153"/>
  <c r="Y150" i="153"/>
  <c r="T150" i="153"/>
  <c r="S150" i="153"/>
  <c r="N150" i="153"/>
  <c r="M150" i="153"/>
  <c r="H150" i="153"/>
  <c r="G150" i="153"/>
  <c r="B150" i="153"/>
  <c r="AF149" i="153"/>
  <c r="AE149" i="153"/>
  <c r="Z149" i="153"/>
  <c r="Y149" i="153"/>
  <c r="T149" i="153"/>
  <c r="S149" i="153"/>
  <c r="N149" i="153"/>
  <c r="M149" i="153"/>
  <c r="G149" i="153"/>
  <c r="H149" i="153" s="1"/>
  <c r="B149" i="153"/>
  <c r="AF148" i="153"/>
  <c r="AE148" i="153"/>
  <c r="Z148" i="153"/>
  <c r="Y148" i="153"/>
  <c r="T148" i="153"/>
  <c r="S148" i="153"/>
  <c r="N148" i="153"/>
  <c r="M148" i="153"/>
  <c r="H148" i="153"/>
  <c r="G148" i="153"/>
  <c r="B148" i="153"/>
  <c r="AF147" i="153"/>
  <c r="AE147" i="153"/>
  <c r="Z147" i="153"/>
  <c r="Y147" i="153"/>
  <c r="T147" i="153"/>
  <c r="S147" i="153"/>
  <c r="N147" i="153"/>
  <c r="M147" i="153"/>
  <c r="G147" i="153"/>
  <c r="H147" i="153" s="1"/>
  <c r="B147" i="153"/>
  <c r="AF146" i="153"/>
  <c r="AE146" i="153"/>
  <c r="Z146" i="153"/>
  <c r="Y146" i="153"/>
  <c r="T146" i="153"/>
  <c r="S146" i="153"/>
  <c r="N146" i="153"/>
  <c r="M146" i="153"/>
  <c r="H146" i="153"/>
  <c r="G146" i="153"/>
  <c r="B146" i="153"/>
  <c r="AF145" i="153"/>
  <c r="AE145" i="153"/>
  <c r="Z145" i="153"/>
  <c r="Y145" i="153"/>
  <c r="T145" i="153"/>
  <c r="S145" i="153"/>
  <c r="N145" i="153"/>
  <c r="M145" i="153"/>
  <c r="H145" i="153"/>
  <c r="G145" i="153"/>
  <c r="B145" i="153"/>
  <c r="AF144" i="153"/>
  <c r="AE144" i="153"/>
  <c r="Z144" i="153"/>
  <c r="Y144" i="153"/>
  <c r="T144" i="153"/>
  <c r="S144" i="153"/>
  <c r="N144" i="153"/>
  <c r="M144" i="153"/>
  <c r="H144" i="153"/>
  <c r="G144" i="153"/>
  <c r="B144" i="153"/>
  <c r="AF143" i="153"/>
  <c r="AE143" i="153"/>
  <c r="Z143" i="153"/>
  <c r="Y143" i="153"/>
  <c r="T143" i="153"/>
  <c r="S143" i="153"/>
  <c r="N143" i="153"/>
  <c r="M143" i="153"/>
  <c r="H143" i="153"/>
  <c r="G143" i="153"/>
  <c r="B143" i="153"/>
  <c r="AF142" i="153"/>
  <c r="AE142" i="153"/>
  <c r="Z142" i="153"/>
  <c r="Y142" i="153"/>
  <c r="T142" i="153"/>
  <c r="S142" i="153"/>
  <c r="N142" i="153"/>
  <c r="M142" i="153"/>
  <c r="H142" i="153"/>
  <c r="G142" i="153"/>
  <c r="B142" i="153"/>
  <c r="AF141" i="153"/>
  <c r="AE141" i="153"/>
  <c r="Z141" i="153"/>
  <c r="Y141" i="153"/>
  <c r="T141" i="153"/>
  <c r="S141" i="153"/>
  <c r="N141" i="153"/>
  <c r="M141" i="153"/>
  <c r="H141" i="153"/>
  <c r="G141" i="153"/>
  <c r="B141" i="153"/>
  <c r="AF140" i="153"/>
  <c r="AE140" i="153"/>
  <c r="Z140" i="153"/>
  <c r="Y140" i="153"/>
  <c r="T140" i="153"/>
  <c r="S140" i="153"/>
  <c r="N140" i="153"/>
  <c r="M140" i="153"/>
  <c r="H140" i="153"/>
  <c r="G140" i="153"/>
  <c r="B140" i="153"/>
  <c r="AF139" i="153"/>
  <c r="AE139" i="153"/>
  <c r="Z139" i="153"/>
  <c r="Y139" i="153"/>
  <c r="T139" i="153"/>
  <c r="S139" i="153"/>
  <c r="N139" i="153"/>
  <c r="M139" i="153"/>
  <c r="G139" i="153"/>
  <c r="B139" i="153"/>
  <c r="AF138" i="153"/>
  <c r="AE138" i="153"/>
  <c r="Z138" i="153"/>
  <c r="Y138" i="153"/>
  <c r="T138" i="153"/>
  <c r="S138" i="153"/>
  <c r="N138" i="153"/>
  <c r="M138" i="153"/>
  <c r="H138" i="153"/>
  <c r="G138" i="153"/>
  <c r="B138" i="153"/>
  <c r="AF137" i="153"/>
  <c r="AE137" i="153"/>
  <c r="Z137" i="153"/>
  <c r="Y137" i="153"/>
  <c r="T137" i="153"/>
  <c r="S137" i="153"/>
  <c r="N137" i="153"/>
  <c r="M137" i="153"/>
  <c r="H137" i="153"/>
  <c r="G137" i="153"/>
  <c r="B137" i="153"/>
  <c r="AF136" i="153"/>
  <c r="AE136" i="153"/>
  <c r="Z136" i="153"/>
  <c r="Y136" i="153"/>
  <c r="T136" i="153"/>
  <c r="S136" i="153"/>
  <c r="N136" i="153"/>
  <c r="M136" i="153"/>
  <c r="H136" i="153"/>
  <c r="G136" i="153"/>
  <c r="B136" i="153"/>
  <c r="AF135" i="153"/>
  <c r="AD135" i="153"/>
  <c r="AB135" i="153" s="1"/>
  <c r="Z135" i="153"/>
  <c r="X135" i="153"/>
  <c r="V135" i="153" s="1"/>
  <c r="T135" i="153"/>
  <c r="R135" i="153"/>
  <c r="P135" i="153" s="1"/>
  <c r="N135" i="153"/>
  <c r="L135" i="153"/>
  <c r="J135" i="153" s="1"/>
  <c r="B135" i="153"/>
  <c r="AB134" i="153"/>
  <c r="V134" i="153"/>
  <c r="P134" i="153"/>
  <c r="J134" i="153"/>
  <c r="D134" i="153"/>
  <c r="AF133" i="153"/>
  <c r="AE133" i="153"/>
  <c r="Z133" i="153"/>
  <c r="Y133" i="153"/>
  <c r="T133" i="153"/>
  <c r="S133" i="153"/>
  <c r="N133" i="153"/>
  <c r="M133" i="153"/>
  <c r="H133" i="153"/>
  <c r="G133" i="153"/>
  <c r="B133" i="153"/>
  <c r="AF132" i="153"/>
  <c r="AE132" i="153"/>
  <c r="Z132" i="153"/>
  <c r="Y132" i="153"/>
  <c r="T132" i="153"/>
  <c r="S132" i="153"/>
  <c r="N132" i="153"/>
  <c r="M132" i="153"/>
  <c r="H132" i="153"/>
  <c r="G132" i="153"/>
  <c r="B132" i="153"/>
  <c r="AF131" i="153"/>
  <c r="AE131" i="153"/>
  <c r="Z131" i="153"/>
  <c r="Y131" i="153"/>
  <c r="T131" i="153"/>
  <c r="S131" i="153"/>
  <c r="N131" i="153"/>
  <c r="M131" i="153"/>
  <c r="G131" i="153"/>
  <c r="H131" i="153" s="1"/>
  <c r="B131" i="153"/>
  <c r="AF130" i="153"/>
  <c r="AE130" i="153"/>
  <c r="Z130" i="153"/>
  <c r="Y130" i="153"/>
  <c r="T130" i="153"/>
  <c r="S130" i="153"/>
  <c r="N130" i="153"/>
  <c r="M130" i="153"/>
  <c r="H130" i="153"/>
  <c r="G130" i="153"/>
  <c r="B130" i="153"/>
  <c r="AF129" i="153"/>
  <c r="AE129" i="153"/>
  <c r="Z129" i="153"/>
  <c r="Y129" i="153"/>
  <c r="T129" i="153"/>
  <c r="S129" i="153"/>
  <c r="N129" i="153"/>
  <c r="M129" i="153"/>
  <c r="H129" i="153"/>
  <c r="G129" i="153"/>
  <c r="B129" i="153"/>
  <c r="AF128" i="153"/>
  <c r="AE128" i="153"/>
  <c r="Z128" i="153"/>
  <c r="Y128" i="153"/>
  <c r="T128" i="153"/>
  <c r="S128" i="153"/>
  <c r="N128" i="153"/>
  <c r="M128" i="153"/>
  <c r="H128" i="153"/>
  <c r="G128" i="153"/>
  <c r="B128" i="153"/>
  <c r="AF127" i="153"/>
  <c r="AE127" i="153"/>
  <c r="Z127" i="153"/>
  <c r="Y127" i="153"/>
  <c r="T127" i="153"/>
  <c r="S127" i="153"/>
  <c r="N127" i="153"/>
  <c r="M127" i="153"/>
  <c r="H127" i="153"/>
  <c r="G127" i="153"/>
  <c r="B127" i="153"/>
  <c r="AF126" i="153"/>
  <c r="AE126" i="153"/>
  <c r="Z126" i="153"/>
  <c r="Y126" i="153"/>
  <c r="T126" i="153"/>
  <c r="S126" i="153"/>
  <c r="N126" i="153"/>
  <c r="M126" i="153"/>
  <c r="H126" i="153"/>
  <c r="G126" i="153"/>
  <c r="B126" i="153"/>
  <c r="AF125" i="153"/>
  <c r="AE125" i="153"/>
  <c r="Z125" i="153"/>
  <c r="Y125" i="153"/>
  <c r="T125" i="153"/>
  <c r="S125" i="153"/>
  <c r="N125" i="153"/>
  <c r="M125" i="153"/>
  <c r="G125" i="153"/>
  <c r="H125" i="153" s="1"/>
  <c r="B125" i="153"/>
  <c r="AF124" i="153"/>
  <c r="AE124" i="153"/>
  <c r="Z124" i="153"/>
  <c r="Y124" i="153"/>
  <c r="T124" i="153"/>
  <c r="S124" i="153"/>
  <c r="N124" i="153"/>
  <c r="M124" i="153"/>
  <c r="H124" i="153"/>
  <c r="G124" i="153"/>
  <c r="B124" i="153"/>
  <c r="AF123" i="153"/>
  <c r="AE123" i="153"/>
  <c r="Z123" i="153"/>
  <c r="Y123" i="153"/>
  <c r="T123" i="153"/>
  <c r="S123" i="153"/>
  <c r="N123" i="153"/>
  <c r="M123" i="153"/>
  <c r="H123" i="153"/>
  <c r="G123" i="153"/>
  <c r="B123" i="153"/>
  <c r="AF122" i="153"/>
  <c r="AE122" i="153"/>
  <c r="Z122" i="153"/>
  <c r="Y122" i="153"/>
  <c r="T122" i="153"/>
  <c r="S122" i="153"/>
  <c r="N122" i="153"/>
  <c r="M122" i="153"/>
  <c r="H122" i="153"/>
  <c r="G122" i="153"/>
  <c r="B122" i="153"/>
  <c r="AF121" i="153"/>
  <c r="AE121" i="153"/>
  <c r="Z121" i="153"/>
  <c r="Y121" i="153"/>
  <c r="T121" i="153"/>
  <c r="S121" i="153"/>
  <c r="N121" i="153"/>
  <c r="M121" i="153"/>
  <c r="H121" i="153"/>
  <c r="G121" i="153"/>
  <c r="B121" i="153"/>
  <c r="AF120" i="153"/>
  <c r="AE120" i="153"/>
  <c r="Z120" i="153"/>
  <c r="Y120" i="153"/>
  <c r="T120" i="153"/>
  <c r="S120" i="153"/>
  <c r="N120" i="153"/>
  <c r="M120" i="153"/>
  <c r="H120" i="153"/>
  <c r="G120" i="153"/>
  <c r="B120" i="153"/>
  <c r="AF119" i="153"/>
  <c r="AD119" i="153"/>
  <c r="AB119" i="153" s="1"/>
  <c r="Z119" i="153"/>
  <c r="X119" i="153"/>
  <c r="V119" i="153" s="1"/>
  <c r="T119" i="153"/>
  <c r="R119" i="153"/>
  <c r="P119" i="153" s="1"/>
  <c r="N119" i="153"/>
  <c r="L119" i="153"/>
  <c r="J119" i="153" s="1"/>
  <c r="B119" i="153"/>
  <c r="AB118" i="153"/>
  <c r="V118" i="153"/>
  <c r="P118" i="153"/>
  <c r="J118" i="153"/>
  <c r="D118" i="153"/>
  <c r="AI118" i="153" s="1"/>
  <c r="AF117" i="153"/>
  <c r="AE117" i="153"/>
  <c r="Z117" i="153"/>
  <c r="Y117" i="153"/>
  <c r="T117" i="153"/>
  <c r="S117" i="153"/>
  <c r="N117" i="153"/>
  <c r="M117" i="153"/>
  <c r="H117" i="153"/>
  <c r="G117" i="153"/>
  <c r="B117" i="153"/>
  <c r="AF116" i="153"/>
  <c r="AE116" i="153"/>
  <c r="Z116" i="153"/>
  <c r="Y116" i="153"/>
  <c r="T116" i="153"/>
  <c r="S116" i="153"/>
  <c r="N116" i="153"/>
  <c r="M116" i="153"/>
  <c r="H116" i="153"/>
  <c r="G116" i="153"/>
  <c r="B116" i="153"/>
  <c r="AF115" i="153"/>
  <c r="AE115" i="153"/>
  <c r="Z115" i="153"/>
  <c r="Y115" i="153"/>
  <c r="T115" i="153"/>
  <c r="S115" i="153"/>
  <c r="N115" i="153"/>
  <c r="M115" i="153"/>
  <c r="G115" i="153"/>
  <c r="H115" i="153" s="1"/>
  <c r="D115" i="153" s="1"/>
  <c r="B115" i="153"/>
  <c r="AF114" i="153"/>
  <c r="AE114" i="153"/>
  <c r="Z114" i="153"/>
  <c r="Y114" i="153"/>
  <c r="T114" i="153"/>
  <c r="S114" i="153"/>
  <c r="N114" i="153"/>
  <c r="M114" i="153"/>
  <c r="H114" i="153"/>
  <c r="G114" i="153"/>
  <c r="B114" i="153"/>
  <c r="AF113" i="153"/>
  <c r="AE113" i="153"/>
  <c r="Z113" i="153"/>
  <c r="Y113" i="153"/>
  <c r="T113" i="153"/>
  <c r="S113" i="153"/>
  <c r="N113" i="153"/>
  <c r="M113" i="153"/>
  <c r="G113" i="153"/>
  <c r="H113" i="153" s="1"/>
  <c r="D113" i="153" s="1"/>
  <c r="B113" i="153"/>
  <c r="AF112" i="153"/>
  <c r="AE112" i="153"/>
  <c r="Z112" i="153"/>
  <c r="Y112" i="153"/>
  <c r="T112" i="153"/>
  <c r="S112" i="153"/>
  <c r="N112" i="153"/>
  <c r="M112" i="153"/>
  <c r="H112" i="153"/>
  <c r="G112" i="153"/>
  <c r="B112" i="153"/>
  <c r="AF111" i="153"/>
  <c r="AE111" i="153"/>
  <c r="Z111" i="153"/>
  <c r="Y111" i="153"/>
  <c r="T111" i="153"/>
  <c r="S111" i="153"/>
  <c r="N111" i="153"/>
  <c r="M111" i="153"/>
  <c r="G111" i="153"/>
  <c r="H111" i="153" s="1"/>
  <c r="D111" i="153" s="1"/>
  <c r="B111" i="153"/>
  <c r="AF110" i="153"/>
  <c r="AE110" i="153"/>
  <c r="Z110" i="153"/>
  <c r="Y110" i="153"/>
  <c r="T110" i="153"/>
  <c r="S110" i="153"/>
  <c r="N110" i="153"/>
  <c r="M110" i="153"/>
  <c r="H110" i="153"/>
  <c r="G110" i="153"/>
  <c r="B110" i="153"/>
  <c r="AF109" i="153"/>
  <c r="AE109" i="153"/>
  <c r="Z109" i="153"/>
  <c r="Y109" i="153"/>
  <c r="T109" i="153"/>
  <c r="S109" i="153"/>
  <c r="N109" i="153"/>
  <c r="M109" i="153"/>
  <c r="G109" i="153"/>
  <c r="H109" i="153" s="1"/>
  <c r="D109" i="153" s="1"/>
  <c r="B109" i="153"/>
  <c r="AF108" i="153"/>
  <c r="AE108" i="153"/>
  <c r="Z108" i="153"/>
  <c r="Y108" i="153"/>
  <c r="T108" i="153"/>
  <c r="S108" i="153"/>
  <c r="N108" i="153"/>
  <c r="M108" i="153"/>
  <c r="H108" i="153"/>
  <c r="G108" i="153"/>
  <c r="B108" i="153"/>
  <c r="AF107" i="153"/>
  <c r="AE107" i="153"/>
  <c r="Z107" i="153"/>
  <c r="Y107" i="153"/>
  <c r="T107" i="153"/>
  <c r="S107" i="153"/>
  <c r="N107" i="153"/>
  <c r="M107" i="153"/>
  <c r="G107" i="153"/>
  <c r="H107" i="153" s="1"/>
  <c r="D107" i="153" s="1"/>
  <c r="B107" i="153"/>
  <c r="AF106" i="153"/>
  <c r="AE106" i="153"/>
  <c r="Z106" i="153"/>
  <c r="Y106" i="153"/>
  <c r="T106" i="153"/>
  <c r="S106" i="153"/>
  <c r="N106" i="153"/>
  <c r="M106" i="153"/>
  <c r="H106" i="153"/>
  <c r="G106" i="153"/>
  <c r="B106" i="153"/>
  <c r="AF105" i="153"/>
  <c r="AE105" i="153"/>
  <c r="Z105" i="153"/>
  <c r="Y105" i="153"/>
  <c r="T105" i="153"/>
  <c r="S105" i="153"/>
  <c r="N105" i="153"/>
  <c r="M105" i="153"/>
  <c r="G105" i="153"/>
  <c r="B105" i="153"/>
  <c r="AF104" i="153"/>
  <c r="AD104" i="153"/>
  <c r="AB104" i="153" s="1"/>
  <c r="Z104" i="153"/>
  <c r="X104" i="153"/>
  <c r="V104" i="153" s="1"/>
  <c r="T104" i="153"/>
  <c r="R104" i="153"/>
  <c r="P104" i="153" s="1"/>
  <c r="N104" i="153"/>
  <c r="L104" i="153"/>
  <c r="J104" i="153" s="1"/>
  <c r="B104" i="153"/>
  <c r="AB103" i="153"/>
  <c r="V103" i="153"/>
  <c r="P103" i="153"/>
  <c r="J103" i="153"/>
  <c r="D103" i="153"/>
  <c r="AF102" i="153"/>
  <c r="AE102" i="153"/>
  <c r="Z102" i="153"/>
  <c r="Y102" i="153"/>
  <c r="T102" i="153"/>
  <c r="S102" i="153"/>
  <c r="N102" i="153"/>
  <c r="M102" i="153"/>
  <c r="H102" i="153"/>
  <c r="G102" i="153"/>
  <c r="B102" i="153"/>
  <c r="AF101" i="153"/>
  <c r="AE101" i="153"/>
  <c r="Z101" i="153"/>
  <c r="Y101" i="153"/>
  <c r="T101" i="153"/>
  <c r="S101" i="153"/>
  <c r="N101" i="153"/>
  <c r="M101" i="153"/>
  <c r="G101" i="153"/>
  <c r="H101" i="153" s="1"/>
  <c r="B101" i="153"/>
  <c r="AF100" i="153"/>
  <c r="AE100" i="153"/>
  <c r="Z100" i="153"/>
  <c r="Y100" i="153"/>
  <c r="T100" i="153"/>
  <c r="S100" i="153"/>
  <c r="N100" i="153"/>
  <c r="M100" i="153"/>
  <c r="H100" i="153"/>
  <c r="G100" i="153"/>
  <c r="B100" i="153"/>
  <c r="AF99" i="153"/>
  <c r="AE99" i="153"/>
  <c r="Z99" i="153"/>
  <c r="Y99" i="153"/>
  <c r="T99" i="153"/>
  <c r="S99" i="153"/>
  <c r="N99" i="153"/>
  <c r="M99" i="153"/>
  <c r="G99" i="153"/>
  <c r="H99" i="153" s="1"/>
  <c r="B99" i="153"/>
  <c r="AF98" i="153"/>
  <c r="AE98" i="153"/>
  <c r="Z98" i="153"/>
  <c r="Y98" i="153"/>
  <c r="T98" i="153"/>
  <c r="S98" i="153"/>
  <c r="N98" i="153"/>
  <c r="M98" i="153"/>
  <c r="H98" i="153"/>
  <c r="G98" i="153"/>
  <c r="B98" i="153"/>
  <c r="AF97" i="153"/>
  <c r="AE97" i="153"/>
  <c r="Z97" i="153"/>
  <c r="Y97" i="153"/>
  <c r="T97" i="153"/>
  <c r="S97" i="153"/>
  <c r="N97" i="153"/>
  <c r="M97" i="153"/>
  <c r="G97" i="153"/>
  <c r="H97" i="153" s="1"/>
  <c r="D97" i="153" s="1"/>
  <c r="B97" i="153"/>
  <c r="AF96" i="153"/>
  <c r="AE96" i="153"/>
  <c r="Z96" i="153"/>
  <c r="Y96" i="153"/>
  <c r="T96" i="153"/>
  <c r="S96" i="153"/>
  <c r="N96" i="153"/>
  <c r="M96" i="153"/>
  <c r="H96" i="153"/>
  <c r="G96" i="153"/>
  <c r="B96" i="153"/>
  <c r="AF95" i="153"/>
  <c r="AE95" i="153"/>
  <c r="Z95" i="153"/>
  <c r="Y95" i="153"/>
  <c r="T95" i="153"/>
  <c r="S95" i="153"/>
  <c r="N95" i="153"/>
  <c r="M95" i="153"/>
  <c r="G95" i="153"/>
  <c r="H95" i="153" s="1"/>
  <c r="D95" i="153" s="1"/>
  <c r="B95" i="153"/>
  <c r="AF94" i="153"/>
  <c r="AE94" i="153"/>
  <c r="Z94" i="153"/>
  <c r="Y94" i="153"/>
  <c r="T94" i="153"/>
  <c r="S94" i="153"/>
  <c r="N94" i="153"/>
  <c r="M94" i="153"/>
  <c r="H94" i="153"/>
  <c r="G94" i="153"/>
  <c r="B94" i="153"/>
  <c r="AF93" i="153"/>
  <c r="AE93" i="153"/>
  <c r="Z93" i="153"/>
  <c r="Y93" i="153"/>
  <c r="T93" i="153"/>
  <c r="S93" i="153"/>
  <c r="N93" i="153"/>
  <c r="M93" i="153"/>
  <c r="G93" i="153"/>
  <c r="H93" i="153" s="1"/>
  <c r="B93" i="153"/>
  <c r="AF92" i="153"/>
  <c r="AE92" i="153"/>
  <c r="Z92" i="153"/>
  <c r="Y92" i="153"/>
  <c r="T92" i="153"/>
  <c r="S92" i="153"/>
  <c r="N92" i="153"/>
  <c r="M92" i="153"/>
  <c r="H92" i="153"/>
  <c r="G92" i="153"/>
  <c r="B92" i="153"/>
  <c r="AF91" i="153"/>
  <c r="AE91" i="153"/>
  <c r="Z91" i="153"/>
  <c r="Y91" i="153"/>
  <c r="T91" i="153"/>
  <c r="S91" i="153"/>
  <c r="N91" i="153"/>
  <c r="M91" i="153"/>
  <c r="G91" i="153"/>
  <c r="H91" i="153" s="1"/>
  <c r="B91" i="153"/>
  <c r="AF90" i="153"/>
  <c r="AE90" i="153"/>
  <c r="Z90" i="153"/>
  <c r="Y90" i="153"/>
  <c r="T90" i="153"/>
  <c r="S90" i="153"/>
  <c r="N90" i="153"/>
  <c r="M90" i="153"/>
  <c r="H90" i="153"/>
  <c r="G90" i="153"/>
  <c r="B90" i="153"/>
  <c r="AF89" i="153"/>
  <c r="AE89" i="153"/>
  <c r="Z89" i="153"/>
  <c r="Y89" i="153"/>
  <c r="T89" i="153"/>
  <c r="S89" i="153"/>
  <c r="N89" i="153"/>
  <c r="M89" i="153"/>
  <c r="G89" i="153"/>
  <c r="H89" i="153" s="1"/>
  <c r="D89" i="153" s="1"/>
  <c r="B89" i="153"/>
  <c r="AF88" i="153"/>
  <c r="AE88" i="153"/>
  <c r="Z88" i="153"/>
  <c r="Y88" i="153"/>
  <c r="T88" i="153"/>
  <c r="S88" i="153"/>
  <c r="N88" i="153"/>
  <c r="M88" i="153"/>
  <c r="H88" i="153"/>
  <c r="G88" i="153"/>
  <c r="B88" i="153"/>
  <c r="AF87" i="153"/>
  <c r="AD87" i="153"/>
  <c r="AB87" i="153" s="1"/>
  <c r="Z87" i="153"/>
  <c r="X87" i="153"/>
  <c r="V87" i="153" s="1"/>
  <c r="T87" i="153"/>
  <c r="R87" i="153"/>
  <c r="P87" i="153" s="1"/>
  <c r="N87" i="153"/>
  <c r="L87" i="153"/>
  <c r="J87" i="153" s="1"/>
  <c r="B87" i="153"/>
  <c r="AB86" i="153"/>
  <c r="V86" i="153"/>
  <c r="P86" i="153"/>
  <c r="J86" i="153"/>
  <c r="D86" i="153"/>
  <c r="AF85" i="153"/>
  <c r="AE85" i="153"/>
  <c r="Z85" i="153"/>
  <c r="Y85" i="153"/>
  <c r="T85" i="153"/>
  <c r="S85" i="153"/>
  <c r="N85" i="153"/>
  <c r="M85" i="153"/>
  <c r="G85" i="153"/>
  <c r="H85" i="153" s="1"/>
  <c r="B85" i="153"/>
  <c r="AF84" i="153"/>
  <c r="AE84" i="153"/>
  <c r="Z84" i="153"/>
  <c r="Y84" i="153"/>
  <c r="T84" i="153"/>
  <c r="S84" i="153"/>
  <c r="N84" i="153"/>
  <c r="M84" i="153"/>
  <c r="H84" i="153"/>
  <c r="G84" i="153"/>
  <c r="B84" i="153"/>
  <c r="AF83" i="153"/>
  <c r="AE83" i="153"/>
  <c r="Z83" i="153"/>
  <c r="Y83" i="153"/>
  <c r="T83" i="153"/>
  <c r="S83" i="153"/>
  <c r="N83" i="153"/>
  <c r="M83" i="153"/>
  <c r="G83" i="153"/>
  <c r="H83" i="153" s="1"/>
  <c r="B83" i="153"/>
  <c r="AF82" i="153"/>
  <c r="AE82" i="153"/>
  <c r="Z82" i="153"/>
  <c r="Y82" i="153"/>
  <c r="T82" i="153"/>
  <c r="S82" i="153"/>
  <c r="N82" i="153"/>
  <c r="M82" i="153"/>
  <c r="H82" i="153"/>
  <c r="G82" i="153"/>
  <c r="B82" i="153"/>
  <c r="AF81" i="153"/>
  <c r="AE81" i="153"/>
  <c r="Z81" i="153"/>
  <c r="Y81" i="153"/>
  <c r="T81" i="153"/>
  <c r="S81" i="153"/>
  <c r="N81" i="153"/>
  <c r="M81" i="153"/>
  <c r="G81" i="153"/>
  <c r="H81" i="153" s="1"/>
  <c r="B81" i="153"/>
  <c r="AF80" i="153"/>
  <c r="AE80" i="153"/>
  <c r="Z80" i="153"/>
  <c r="Y80" i="153"/>
  <c r="T80" i="153"/>
  <c r="S80" i="153"/>
  <c r="N80" i="153"/>
  <c r="M80" i="153"/>
  <c r="H80" i="153"/>
  <c r="G80" i="153"/>
  <c r="B80" i="153"/>
  <c r="AF79" i="153"/>
  <c r="AE79" i="153"/>
  <c r="Z79" i="153"/>
  <c r="Y79" i="153"/>
  <c r="T79" i="153"/>
  <c r="S79" i="153"/>
  <c r="N79" i="153"/>
  <c r="M79" i="153"/>
  <c r="G79" i="153"/>
  <c r="H79" i="153" s="1"/>
  <c r="B79" i="153"/>
  <c r="AF78" i="153"/>
  <c r="AE78" i="153"/>
  <c r="Z78" i="153"/>
  <c r="Y78" i="153"/>
  <c r="T78" i="153"/>
  <c r="S78" i="153"/>
  <c r="N78" i="153"/>
  <c r="M78" i="153"/>
  <c r="H78" i="153"/>
  <c r="G78" i="153"/>
  <c r="B78" i="153"/>
  <c r="AF77" i="153"/>
  <c r="AE77" i="153"/>
  <c r="Z77" i="153"/>
  <c r="Y77" i="153"/>
  <c r="T77" i="153"/>
  <c r="S77" i="153"/>
  <c r="N77" i="153"/>
  <c r="M77" i="153"/>
  <c r="G77" i="153"/>
  <c r="H77" i="153" s="1"/>
  <c r="B77" i="153"/>
  <c r="AF76" i="153"/>
  <c r="AE76" i="153"/>
  <c r="Z76" i="153"/>
  <c r="Y76" i="153"/>
  <c r="T76" i="153"/>
  <c r="S76" i="153"/>
  <c r="N76" i="153"/>
  <c r="M76" i="153"/>
  <c r="H76" i="153"/>
  <c r="G76" i="153"/>
  <c r="B76" i="153"/>
  <c r="AF75" i="153"/>
  <c r="AE75" i="153"/>
  <c r="Z75" i="153"/>
  <c r="Y75" i="153"/>
  <c r="T75" i="153"/>
  <c r="S75" i="153"/>
  <c r="N75" i="153"/>
  <c r="M75" i="153"/>
  <c r="H75" i="153"/>
  <c r="G75" i="153"/>
  <c r="B75" i="153"/>
  <c r="AF74" i="153"/>
  <c r="AE74" i="153"/>
  <c r="Z74" i="153"/>
  <c r="Y74" i="153"/>
  <c r="T74" i="153"/>
  <c r="S74" i="153"/>
  <c r="N74" i="153"/>
  <c r="M74" i="153"/>
  <c r="H74" i="153"/>
  <c r="G74" i="153"/>
  <c r="B74" i="153"/>
  <c r="AF73" i="153"/>
  <c r="AE73" i="153"/>
  <c r="Z73" i="153"/>
  <c r="Y73" i="153"/>
  <c r="T73" i="153"/>
  <c r="S73" i="153"/>
  <c r="N73" i="153"/>
  <c r="M73" i="153"/>
  <c r="G73" i="153"/>
  <c r="H73" i="153" s="1"/>
  <c r="B73" i="153"/>
  <c r="AF72" i="153"/>
  <c r="AE72" i="153"/>
  <c r="Z72" i="153"/>
  <c r="Y72" i="153"/>
  <c r="T72" i="153"/>
  <c r="S72" i="153"/>
  <c r="N72" i="153"/>
  <c r="M72" i="153"/>
  <c r="H72" i="153"/>
  <c r="G72" i="153"/>
  <c r="B72" i="153"/>
  <c r="AF71" i="153"/>
  <c r="AD71" i="153"/>
  <c r="AB71" i="153" s="1"/>
  <c r="Z71" i="153"/>
  <c r="X71" i="153"/>
  <c r="V71" i="153" s="1"/>
  <c r="T71" i="153"/>
  <c r="R71" i="153"/>
  <c r="P71" i="153" s="1"/>
  <c r="N71" i="153"/>
  <c r="L71" i="153"/>
  <c r="J71" i="153" s="1"/>
  <c r="B71" i="153"/>
  <c r="AB70" i="153"/>
  <c r="V70" i="153"/>
  <c r="P70" i="153"/>
  <c r="J70" i="153"/>
  <c r="D70" i="153"/>
  <c r="AF69" i="153"/>
  <c r="AE69" i="153"/>
  <c r="Z69" i="153"/>
  <c r="Y69" i="153"/>
  <c r="T69" i="153"/>
  <c r="S69" i="153"/>
  <c r="N69" i="153"/>
  <c r="M69" i="153"/>
  <c r="H69" i="153"/>
  <c r="G69" i="153"/>
  <c r="B69" i="153"/>
  <c r="AF68" i="153"/>
  <c r="AE68" i="153"/>
  <c r="Z68" i="153"/>
  <c r="Y68" i="153"/>
  <c r="T68" i="153"/>
  <c r="S68" i="153"/>
  <c r="N68" i="153"/>
  <c r="M68" i="153"/>
  <c r="H68" i="153"/>
  <c r="G68" i="153"/>
  <c r="B68" i="153"/>
  <c r="AF67" i="153"/>
  <c r="AE67" i="153"/>
  <c r="Z67" i="153"/>
  <c r="Y67" i="153"/>
  <c r="T67" i="153"/>
  <c r="S67" i="153"/>
  <c r="N67" i="153"/>
  <c r="M67" i="153"/>
  <c r="G67" i="153"/>
  <c r="H67" i="153" s="1"/>
  <c r="B67" i="153"/>
  <c r="AF66" i="153"/>
  <c r="AE66" i="153"/>
  <c r="Z66" i="153"/>
  <c r="Y66" i="153"/>
  <c r="T66" i="153"/>
  <c r="S66" i="153"/>
  <c r="N66" i="153"/>
  <c r="M66" i="153"/>
  <c r="H66" i="153"/>
  <c r="G66" i="153"/>
  <c r="B66" i="153"/>
  <c r="AF65" i="153"/>
  <c r="AE65" i="153"/>
  <c r="Z65" i="153"/>
  <c r="Y65" i="153"/>
  <c r="T65" i="153"/>
  <c r="S65" i="153"/>
  <c r="N65" i="153"/>
  <c r="M65" i="153"/>
  <c r="G65" i="153"/>
  <c r="H65" i="153" s="1"/>
  <c r="B65" i="153"/>
  <c r="AF64" i="153"/>
  <c r="AE64" i="153"/>
  <c r="Z64" i="153"/>
  <c r="Y64" i="153"/>
  <c r="T64" i="153"/>
  <c r="S64" i="153"/>
  <c r="N64" i="153"/>
  <c r="M64" i="153"/>
  <c r="H64" i="153"/>
  <c r="G64" i="153"/>
  <c r="B64" i="153"/>
  <c r="AF63" i="153"/>
  <c r="AE63" i="153"/>
  <c r="Z63" i="153"/>
  <c r="Y63" i="153"/>
  <c r="T63" i="153"/>
  <c r="S63" i="153"/>
  <c r="N63" i="153"/>
  <c r="M63" i="153"/>
  <c r="G63" i="153"/>
  <c r="H63" i="153" s="1"/>
  <c r="B63" i="153"/>
  <c r="AF62" i="153"/>
  <c r="AE62" i="153"/>
  <c r="Z62" i="153"/>
  <c r="Y62" i="153"/>
  <c r="T62" i="153"/>
  <c r="S62" i="153"/>
  <c r="N62" i="153"/>
  <c r="M62" i="153"/>
  <c r="H62" i="153"/>
  <c r="G62" i="153"/>
  <c r="B62" i="153"/>
  <c r="AF61" i="153"/>
  <c r="AE61" i="153"/>
  <c r="Z61" i="153"/>
  <c r="Y61" i="153"/>
  <c r="T61" i="153"/>
  <c r="S61" i="153"/>
  <c r="N61" i="153"/>
  <c r="M61" i="153"/>
  <c r="H61" i="153"/>
  <c r="G61" i="153"/>
  <c r="B61" i="153"/>
  <c r="AF60" i="153"/>
  <c r="AE60" i="153"/>
  <c r="Z60" i="153"/>
  <c r="Y60" i="153"/>
  <c r="T60" i="153"/>
  <c r="S60" i="153"/>
  <c r="N60" i="153"/>
  <c r="M60" i="153"/>
  <c r="H60" i="153"/>
  <c r="G60" i="153"/>
  <c r="B60" i="153"/>
  <c r="AF59" i="153"/>
  <c r="AE59" i="153"/>
  <c r="Z59" i="153"/>
  <c r="Y59" i="153"/>
  <c r="T59" i="153"/>
  <c r="S59" i="153"/>
  <c r="N59" i="153"/>
  <c r="M59" i="153"/>
  <c r="G59" i="153"/>
  <c r="H59" i="153" s="1"/>
  <c r="B59" i="153"/>
  <c r="AF58" i="153"/>
  <c r="AE58" i="153"/>
  <c r="Z58" i="153"/>
  <c r="Y58" i="153"/>
  <c r="T58" i="153"/>
  <c r="S58" i="153"/>
  <c r="N58" i="153"/>
  <c r="M58" i="153"/>
  <c r="H58" i="153"/>
  <c r="G58" i="153"/>
  <c r="B58" i="153"/>
  <c r="AF57" i="153"/>
  <c r="AE57" i="153"/>
  <c r="Z57" i="153"/>
  <c r="Y57" i="153"/>
  <c r="T57" i="153"/>
  <c r="S57" i="153"/>
  <c r="N57" i="153"/>
  <c r="M57" i="153"/>
  <c r="G57" i="153"/>
  <c r="B57" i="153"/>
  <c r="AF56" i="153"/>
  <c r="AE56" i="153"/>
  <c r="Z56" i="153"/>
  <c r="Y56" i="153"/>
  <c r="T56" i="153"/>
  <c r="S56" i="153"/>
  <c r="N56" i="153"/>
  <c r="M56" i="153"/>
  <c r="H56" i="153"/>
  <c r="G56" i="153"/>
  <c r="B56" i="153"/>
  <c r="AF55" i="153"/>
  <c r="AD55" i="153"/>
  <c r="AB55" i="153" s="1"/>
  <c r="Z55" i="153"/>
  <c r="X55" i="153"/>
  <c r="V55" i="153" s="1"/>
  <c r="T55" i="153"/>
  <c r="R55" i="153"/>
  <c r="P55" i="153" s="1"/>
  <c r="N55" i="153"/>
  <c r="L55" i="153"/>
  <c r="J55" i="153" s="1"/>
  <c r="B55" i="153"/>
  <c r="AB54" i="153"/>
  <c r="V54" i="153"/>
  <c r="P54" i="153"/>
  <c r="J54" i="153"/>
  <c r="D54" i="153"/>
  <c r="AF53" i="153"/>
  <c r="AE53" i="153"/>
  <c r="Z53" i="153"/>
  <c r="Y53" i="153"/>
  <c r="T53" i="153"/>
  <c r="S53" i="153"/>
  <c r="N53" i="153"/>
  <c r="M53" i="153"/>
  <c r="G53" i="153"/>
  <c r="H53" i="153" s="1"/>
  <c r="B53" i="153"/>
  <c r="AF52" i="153"/>
  <c r="AE52" i="153"/>
  <c r="Z52" i="153"/>
  <c r="Y52" i="153"/>
  <c r="T52" i="153"/>
  <c r="S52" i="153"/>
  <c r="N52" i="153"/>
  <c r="M52" i="153"/>
  <c r="H52" i="153"/>
  <c r="G52" i="153"/>
  <c r="B52" i="153"/>
  <c r="AF51" i="153"/>
  <c r="AE51" i="153"/>
  <c r="Z51" i="153"/>
  <c r="Y51" i="153"/>
  <c r="T51" i="153"/>
  <c r="S51" i="153"/>
  <c r="N51" i="153"/>
  <c r="M51" i="153"/>
  <c r="G51" i="153"/>
  <c r="H51" i="153" s="1"/>
  <c r="B51" i="153"/>
  <c r="AF50" i="153"/>
  <c r="AE50" i="153"/>
  <c r="Z50" i="153"/>
  <c r="Y50" i="153"/>
  <c r="T50" i="153"/>
  <c r="S50" i="153"/>
  <c r="N50" i="153"/>
  <c r="M50" i="153"/>
  <c r="H50" i="153"/>
  <c r="G50" i="153"/>
  <c r="B50" i="153"/>
  <c r="AF49" i="153"/>
  <c r="AE49" i="153"/>
  <c r="Z49" i="153"/>
  <c r="Y49" i="153"/>
  <c r="T49" i="153"/>
  <c r="S49" i="153"/>
  <c r="N49" i="153"/>
  <c r="M49" i="153"/>
  <c r="G49" i="153"/>
  <c r="H49" i="153" s="1"/>
  <c r="B49" i="153"/>
  <c r="AF48" i="153"/>
  <c r="AE48" i="153"/>
  <c r="Z48" i="153"/>
  <c r="Y48" i="153"/>
  <c r="T48" i="153"/>
  <c r="S48" i="153"/>
  <c r="N48" i="153"/>
  <c r="M48" i="153"/>
  <c r="H48" i="153"/>
  <c r="G48" i="153"/>
  <c r="B48" i="153"/>
  <c r="AF47" i="153"/>
  <c r="AE47" i="153"/>
  <c r="Z47" i="153"/>
  <c r="Y47" i="153"/>
  <c r="T47" i="153"/>
  <c r="S47" i="153"/>
  <c r="N47" i="153"/>
  <c r="M47" i="153"/>
  <c r="H47" i="153"/>
  <c r="G47" i="153"/>
  <c r="B47" i="153"/>
  <c r="AF46" i="153"/>
  <c r="AE46" i="153"/>
  <c r="Z46" i="153"/>
  <c r="Y46" i="153"/>
  <c r="T46" i="153"/>
  <c r="S46" i="153"/>
  <c r="N46" i="153"/>
  <c r="M46" i="153"/>
  <c r="H46" i="153"/>
  <c r="G46" i="153"/>
  <c r="B46" i="153"/>
  <c r="AF45" i="153"/>
  <c r="AE45" i="153"/>
  <c r="Z45" i="153"/>
  <c r="Y45" i="153"/>
  <c r="T45" i="153"/>
  <c r="S45" i="153"/>
  <c r="N45" i="153"/>
  <c r="M45" i="153"/>
  <c r="G45" i="153"/>
  <c r="H45" i="153" s="1"/>
  <c r="B45" i="153"/>
  <c r="AF44" i="153"/>
  <c r="AE44" i="153"/>
  <c r="Z44" i="153"/>
  <c r="Y44" i="153"/>
  <c r="T44" i="153"/>
  <c r="S44" i="153"/>
  <c r="N44" i="153"/>
  <c r="M44" i="153"/>
  <c r="H44" i="153"/>
  <c r="G44" i="153"/>
  <c r="B44" i="153"/>
  <c r="AF43" i="153"/>
  <c r="AE43" i="153"/>
  <c r="Z43" i="153"/>
  <c r="Y43" i="153"/>
  <c r="T43" i="153"/>
  <c r="S43" i="153"/>
  <c r="N43" i="153"/>
  <c r="M43" i="153"/>
  <c r="G43" i="153"/>
  <c r="H43" i="153" s="1"/>
  <c r="B43" i="153"/>
  <c r="AF42" i="153"/>
  <c r="AE42" i="153"/>
  <c r="Z42" i="153"/>
  <c r="Y42" i="153"/>
  <c r="T42" i="153"/>
  <c r="S42" i="153"/>
  <c r="N42" i="153"/>
  <c r="M42" i="153"/>
  <c r="H42" i="153"/>
  <c r="G42" i="153"/>
  <c r="B42" i="153"/>
  <c r="AF41" i="153"/>
  <c r="AE41" i="153"/>
  <c r="Z41" i="153"/>
  <c r="Y41" i="153"/>
  <c r="T41" i="153"/>
  <c r="S41" i="153"/>
  <c r="N41" i="153"/>
  <c r="M41" i="153"/>
  <c r="G41" i="153"/>
  <c r="H41" i="153" s="1"/>
  <c r="B41" i="153"/>
  <c r="AF40" i="153"/>
  <c r="AE40" i="153"/>
  <c r="Z40" i="153"/>
  <c r="Y40" i="153"/>
  <c r="T40" i="153"/>
  <c r="S40" i="153"/>
  <c r="N40" i="153"/>
  <c r="M40" i="153"/>
  <c r="H40" i="153"/>
  <c r="G40" i="153"/>
  <c r="B40" i="153"/>
  <c r="AF39" i="153"/>
  <c r="AE39" i="153"/>
  <c r="Z39" i="153"/>
  <c r="Y39" i="153"/>
  <c r="T39" i="153"/>
  <c r="S39" i="153"/>
  <c r="N39" i="153"/>
  <c r="M39" i="153"/>
  <c r="H39" i="153"/>
  <c r="G39" i="153"/>
  <c r="B39" i="153"/>
  <c r="AF38" i="153"/>
  <c r="AD38" i="153"/>
  <c r="AB38" i="153" s="1"/>
  <c r="Z38" i="153"/>
  <c r="X38" i="153"/>
  <c r="V38" i="153" s="1"/>
  <c r="T38" i="153"/>
  <c r="R38" i="153"/>
  <c r="P38" i="153" s="1"/>
  <c r="N38" i="153"/>
  <c r="L38" i="153"/>
  <c r="J38" i="153" s="1"/>
  <c r="B38" i="153"/>
  <c r="AB37" i="153"/>
  <c r="V37" i="153"/>
  <c r="P37" i="153"/>
  <c r="J37" i="153"/>
  <c r="D37" i="153"/>
  <c r="AF36" i="153"/>
  <c r="AE36" i="153"/>
  <c r="Z36" i="153"/>
  <c r="Y36" i="153"/>
  <c r="T36" i="153"/>
  <c r="S36" i="153"/>
  <c r="N36" i="153"/>
  <c r="M36" i="153"/>
  <c r="G36" i="153"/>
  <c r="H36" i="153" s="1"/>
  <c r="B36" i="153"/>
  <c r="AF35" i="153"/>
  <c r="AE35" i="153"/>
  <c r="Z35" i="153"/>
  <c r="Y35" i="153"/>
  <c r="T35" i="153"/>
  <c r="S35" i="153"/>
  <c r="N35" i="153"/>
  <c r="M35" i="153"/>
  <c r="G35" i="153"/>
  <c r="H35" i="153" s="1"/>
  <c r="B35" i="153"/>
  <c r="AF34" i="153"/>
  <c r="AE34" i="153"/>
  <c r="Z34" i="153"/>
  <c r="Y34" i="153"/>
  <c r="T34" i="153"/>
  <c r="S34" i="153"/>
  <c r="N34" i="153"/>
  <c r="M34" i="153"/>
  <c r="G34" i="153"/>
  <c r="H34" i="153" s="1"/>
  <c r="B34" i="153"/>
  <c r="AF33" i="153"/>
  <c r="AE33" i="153"/>
  <c r="Z33" i="153"/>
  <c r="Y33" i="153"/>
  <c r="T33" i="153"/>
  <c r="S33" i="153"/>
  <c r="N33" i="153"/>
  <c r="M33" i="153"/>
  <c r="G33" i="153"/>
  <c r="H33" i="153" s="1"/>
  <c r="B33" i="153"/>
  <c r="AF32" i="153"/>
  <c r="AE32" i="153"/>
  <c r="Z32" i="153"/>
  <c r="Y32" i="153"/>
  <c r="T32" i="153"/>
  <c r="S32" i="153"/>
  <c r="N32" i="153"/>
  <c r="M32" i="153"/>
  <c r="G32" i="153"/>
  <c r="H32" i="153" s="1"/>
  <c r="B32" i="153"/>
  <c r="AF31" i="153"/>
  <c r="AE31" i="153"/>
  <c r="Z31" i="153"/>
  <c r="Y31" i="153"/>
  <c r="T31" i="153"/>
  <c r="S31" i="153"/>
  <c r="N31" i="153"/>
  <c r="M31" i="153"/>
  <c r="G31" i="153"/>
  <c r="H31" i="153" s="1"/>
  <c r="B31" i="153"/>
  <c r="AF30" i="153"/>
  <c r="AE30" i="153"/>
  <c r="Z30" i="153"/>
  <c r="Y30" i="153"/>
  <c r="T30" i="153"/>
  <c r="S30" i="153"/>
  <c r="N30" i="153"/>
  <c r="M30" i="153"/>
  <c r="G30" i="153"/>
  <c r="H30" i="153" s="1"/>
  <c r="B30" i="153"/>
  <c r="AF29" i="153"/>
  <c r="AE29" i="153"/>
  <c r="Z29" i="153"/>
  <c r="Y29" i="153"/>
  <c r="T29" i="153"/>
  <c r="S29" i="153"/>
  <c r="N29" i="153"/>
  <c r="M29" i="153"/>
  <c r="G29" i="153"/>
  <c r="H29" i="153" s="1"/>
  <c r="B29" i="153"/>
  <c r="AF28" i="153"/>
  <c r="AE28" i="153"/>
  <c r="Z28" i="153"/>
  <c r="Y28" i="153"/>
  <c r="T28" i="153"/>
  <c r="S28" i="153"/>
  <c r="N28" i="153"/>
  <c r="M28" i="153"/>
  <c r="G28" i="153"/>
  <c r="H28" i="153" s="1"/>
  <c r="B28" i="153"/>
  <c r="AF27" i="153"/>
  <c r="AE27" i="153"/>
  <c r="Z27" i="153"/>
  <c r="Y27" i="153"/>
  <c r="T27" i="153"/>
  <c r="S27" i="153"/>
  <c r="N27" i="153"/>
  <c r="M27" i="153"/>
  <c r="G27" i="153"/>
  <c r="H27" i="153" s="1"/>
  <c r="B27" i="153"/>
  <c r="AF26" i="153"/>
  <c r="AE26" i="153"/>
  <c r="Z26" i="153"/>
  <c r="Y26" i="153"/>
  <c r="T26" i="153"/>
  <c r="S26" i="153"/>
  <c r="N26" i="153"/>
  <c r="M26" i="153"/>
  <c r="G26" i="153"/>
  <c r="H26" i="153" s="1"/>
  <c r="B26" i="153"/>
  <c r="AF25" i="153"/>
  <c r="AE25" i="153"/>
  <c r="Z25" i="153"/>
  <c r="Y25" i="153"/>
  <c r="T25" i="153"/>
  <c r="S25" i="153"/>
  <c r="N25" i="153"/>
  <c r="M25" i="153"/>
  <c r="G25" i="153"/>
  <c r="H25" i="153" s="1"/>
  <c r="B25" i="153"/>
  <c r="AF24" i="153"/>
  <c r="AE24" i="153"/>
  <c r="Z24" i="153"/>
  <c r="Y24" i="153"/>
  <c r="T24" i="153"/>
  <c r="S24" i="153"/>
  <c r="N24" i="153"/>
  <c r="M24" i="153"/>
  <c r="G24" i="153"/>
  <c r="H24" i="153" s="1"/>
  <c r="B24" i="153"/>
  <c r="AF23" i="153"/>
  <c r="AE23" i="153"/>
  <c r="Z23" i="153"/>
  <c r="Y23" i="153"/>
  <c r="T23" i="153"/>
  <c r="S23" i="153"/>
  <c r="N23" i="153"/>
  <c r="M23" i="153"/>
  <c r="G23" i="153"/>
  <c r="H23" i="153" s="1"/>
  <c r="B23" i="153"/>
  <c r="AF22" i="153"/>
  <c r="AE22" i="153"/>
  <c r="Z22" i="153"/>
  <c r="Y22" i="153"/>
  <c r="T22" i="153"/>
  <c r="S22" i="153"/>
  <c r="N22" i="153"/>
  <c r="M22" i="153"/>
  <c r="G22" i="153"/>
  <c r="B22" i="153"/>
  <c r="AF21" i="153"/>
  <c r="AD21" i="153"/>
  <c r="AB21" i="153" s="1"/>
  <c r="Z21" i="153"/>
  <c r="X21" i="153"/>
  <c r="V21" i="153" s="1"/>
  <c r="T21" i="153"/>
  <c r="R21" i="153"/>
  <c r="P21" i="153" s="1"/>
  <c r="N21" i="153"/>
  <c r="L21" i="153"/>
  <c r="J21" i="153" s="1"/>
  <c r="B21" i="153"/>
  <c r="B9" i="153"/>
  <c r="G197" i="153" s="1"/>
  <c r="B197" i="152"/>
  <c r="AD187" i="152"/>
  <c r="BV20" i="4" s="1"/>
  <c r="X187" i="152"/>
  <c r="BU20" i="4" s="1"/>
  <c r="R187" i="152"/>
  <c r="BT20" i="4" s="1"/>
  <c r="L187" i="152"/>
  <c r="BS20" i="4" s="1"/>
  <c r="AF184" i="152"/>
  <c r="AE184" i="152"/>
  <c r="Z184" i="152"/>
  <c r="Y184" i="152"/>
  <c r="T184" i="152"/>
  <c r="S184" i="152"/>
  <c r="N184" i="152"/>
  <c r="M184" i="152"/>
  <c r="H184" i="152"/>
  <c r="G184" i="152"/>
  <c r="B184" i="152"/>
  <c r="AF183" i="152"/>
  <c r="AE183" i="152"/>
  <c r="Z183" i="152"/>
  <c r="Y183" i="152"/>
  <c r="T183" i="152"/>
  <c r="S183" i="152"/>
  <c r="N183" i="152"/>
  <c r="M183" i="152"/>
  <c r="G183" i="152"/>
  <c r="H183" i="152" s="1"/>
  <c r="B183" i="152"/>
  <c r="AF182" i="152"/>
  <c r="AE182" i="152"/>
  <c r="Z182" i="152"/>
  <c r="Y182" i="152"/>
  <c r="T182" i="152"/>
  <c r="S182" i="152"/>
  <c r="N182" i="152"/>
  <c r="M182" i="152"/>
  <c r="H182" i="152"/>
  <c r="G182" i="152"/>
  <c r="B182" i="152"/>
  <c r="AF181" i="152"/>
  <c r="AE181" i="152"/>
  <c r="Z181" i="152"/>
  <c r="Y181" i="152"/>
  <c r="T181" i="152"/>
  <c r="S181" i="152"/>
  <c r="N181" i="152"/>
  <c r="M181" i="152"/>
  <c r="G181" i="152"/>
  <c r="H181" i="152" s="1"/>
  <c r="B181" i="152"/>
  <c r="AF180" i="152"/>
  <c r="AE180" i="152"/>
  <c r="Z180" i="152"/>
  <c r="Y180" i="152"/>
  <c r="T180" i="152"/>
  <c r="S180" i="152"/>
  <c r="N180" i="152"/>
  <c r="M180" i="152"/>
  <c r="H180" i="152"/>
  <c r="G180" i="152"/>
  <c r="B180" i="152"/>
  <c r="AF179" i="152"/>
  <c r="AE179" i="152"/>
  <c r="Z179" i="152"/>
  <c r="Y179" i="152"/>
  <c r="T179" i="152"/>
  <c r="S179" i="152"/>
  <c r="N179" i="152"/>
  <c r="M179" i="152"/>
  <c r="G179" i="152"/>
  <c r="H179" i="152" s="1"/>
  <c r="B179" i="152"/>
  <c r="AF178" i="152"/>
  <c r="AE178" i="152"/>
  <c r="Z178" i="152"/>
  <c r="Y178" i="152"/>
  <c r="T178" i="152"/>
  <c r="S178" i="152"/>
  <c r="N178" i="152"/>
  <c r="M178" i="152"/>
  <c r="H178" i="152"/>
  <c r="G178" i="152"/>
  <c r="B178" i="152"/>
  <c r="AF177" i="152"/>
  <c r="AE177" i="152"/>
  <c r="Z177" i="152"/>
  <c r="Y177" i="152"/>
  <c r="T177" i="152"/>
  <c r="S177" i="152"/>
  <c r="N177" i="152"/>
  <c r="M177" i="152"/>
  <c r="G177" i="152"/>
  <c r="H177" i="152" s="1"/>
  <c r="B177" i="152"/>
  <c r="AF176" i="152"/>
  <c r="AE176" i="152"/>
  <c r="Z176" i="152"/>
  <c r="Y176" i="152"/>
  <c r="T176" i="152"/>
  <c r="S176" i="152"/>
  <c r="N176" i="152"/>
  <c r="M176" i="152"/>
  <c r="H176" i="152"/>
  <c r="G176" i="152"/>
  <c r="B176" i="152"/>
  <c r="AF175" i="152"/>
  <c r="AE175" i="152"/>
  <c r="Z175" i="152"/>
  <c r="Y175" i="152"/>
  <c r="T175" i="152"/>
  <c r="S175" i="152"/>
  <c r="N175" i="152"/>
  <c r="M175" i="152"/>
  <c r="G175" i="152"/>
  <c r="H175" i="152" s="1"/>
  <c r="B175" i="152"/>
  <c r="AF174" i="152"/>
  <c r="AE174" i="152"/>
  <c r="Z174" i="152"/>
  <c r="Y174" i="152"/>
  <c r="T174" i="152"/>
  <c r="S174" i="152"/>
  <c r="N174" i="152"/>
  <c r="M174" i="152"/>
  <c r="H174" i="152"/>
  <c r="G174" i="152"/>
  <c r="B174" i="152"/>
  <c r="AF173" i="152"/>
  <c r="AE173" i="152"/>
  <c r="Z173" i="152"/>
  <c r="Y173" i="152"/>
  <c r="T173" i="152"/>
  <c r="S173" i="152"/>
  <c r="N173" i="152"/>
  <c r="M173" i="152"/>
  <c r="G173" i="152"/>
  <c r="H173" i="152" s="1"/>
  <c r="B173" i="152"/>
  <c r="AF172" i="152"/>
  <c r="AE172" i="152"/>
  <c r="Z172" i="152"/>
  <c r="Y172" i="152"/>
  <c r="T172" i="152"/>
  <c r="S172" i="152"/>
  <c r="N172" i="152"/>
  <c r="M172" i="152"/>
  <c r="H172" i="152"/>
  <c r="G172" i="152"/>
  <c r="B172" i="152"/>
  <c r="AF171" i="152"/>
  <c r="AE171" i="152"/>
  <c r="Z171" i="152"/>
  <c r="Y171" i="152"/>
  <c r="T171" i="152"/>
  <c r="S171" i="152"/>
  <c r="N171" i="152"/>
  <c r="M171" i="152"/>
  <c r="G171" i="152"/>
  <c r="B171" i="152"/>
  <c r="AF170" i="152"/>
  <c r="AE170" i="152"/>
  <c r="Z170" i="152"/>
  <c r="Y170" i="152"/>
  <c r="T170" i="152"/>
  <c r="S170" i="152"/>
  <c r="N170" i="152"/>
  <c r="M170" i="152"/>
  <c r="H170" i="152"/>
  <c r="G170" i="152"/>
  <c r="B170" i="152"/>
  <c r="AF169" i="152"/>
  <c r="AD169" i="152"/>
  <c r="AB169" i="152" s="1"/>
  <c r="Z169" i="152"/>
  <c r="X169" i="152"/>
  <c r="V169" i="152" s="1"/>
  <c r="T169" i="152"/>
  <c r="R169" i="152"/>
  <c r="P169" i="152" s="1"/>
  <c r="N169" i="152"/>
  <c r="L169" i="152"/>
  <c r="J169" i="152" s="1"/>
  <c r="B169" i="152"/>
  <c r="AB168" i="152"/>
  <c r="V168" i="152"/>
  <c r="P168" i="152"/>
  <c r="J168" i="152"/>
  <c r="D168" i="152"/>
  <c r="AF167" i="152"/>
  <c r="AE167" i="152"/>
  <c r="Z167" i="152"/>
  <c r="Y167" i="152"/>
  <c r="T167" i="152"/>
  <c r="S167" i="152"/>
  <c r="N167" i="152"/>
  <c r="M167" i="152"/>
  <c r="G167" i="152"/>
  <c r="H167" i="152" s="1"/>
  <c r="B167" i="152"/>
  <c r="AF166" i="152"/>
  <c r="AE166" i="152"/>
  <c r="Z166" i="152"/>
  <c r="Y166" i="152"/>
  <c r="T166" i="152"/>
  <c r="S166" i="152"/>
  <c r="N166" i="152"/>
  <c r="M166" i="152"/>
  <c r="H166" i="152"/>
  <c r="G166" i="152"/>
  <c r="B166" i="152"/>
  <c r="AF165" i="152"/>
  <c r="AE165" i="152"/>
  <c r="Z165" i="152"/>
  <c r="Y165" i="152"/>
  <c r="T165" i="152"/>
  <c r="S165" i="152"/>
  <c r="N165" i="152"/>
  <c r="M165" i="152"/>
  <c r="G165" i="152"/>
  <c r="H165" i="152" s="1"/>
  <c r="B165" i="152"/>
  <c r="AF164" i="152"/>
  <c r="AE164" i="152"/>
  <c r="Z164" i="152"/>
  <c r="Y164" i="152"/>
  <c r="T164" i="152"/>
  <c r="S164" i="152"/>
  <c r="N164" i="152"/>
  <c r="M164" i="152"/>
  <c r="H164" i="152"/>
  <c r="G164" i="152"/>
  <c r="B164" i="152"/>
  <c r="AF163" i="152"/>
  <c r="AE163" i="152"/>
  <c r="Z163" i="152"/>
  <c r="Y163" i="152"/>
  <c r="T163" i="152"/>
  <c r="S163" i="152"/>
  <c r="N163" i="152"/>
  <c r="M163" i="152"/>
  <c r="G163" i="152"/>
  <c r="H163" i="152" s="1"/>
  <c r="B163" i="152"/>
  <c r="AF162" i="152"/>
  <c r="AE162" i="152"/>
  <c r="Z162" i="152"/>
  <c r="Y162" i="152"/>
  <c r="T162" i="152"/>
  <c r="S162" i="152"/>
  <c r="N162" i="152"/>
  <c r="M162" i="152"/>
  <c r="H162" i="152"/>
  <c r="G162" i="152"/>
  <c r="B162" i="152"/>
  <c r="AF161" i="152"/>
  <c r="AE161" i="152"/>
  <c r="Z161" i="152"/>
  <c r="Y161" i="152"/>
  <c r="T161" i="152"/>
  <c r="S161" i="152"/>
  <c r="N161" i="152"/>
  <c r="M161" i="152"/>
  <c r="G161" i="152"/>
  <c r="H161" i="152" s="1"/>
  <c r="B161" i="152"/>
  <c r="AF160" i="152"/>
  <c r="AE160" i="152"/>
  <c r="Z160" i="152"/>
  <c r="Y160" i="152"/>
  <c r="T160" i="152"/>
  <c r="S160" i="152"/>
  <c r="N160" i="152"/>
  <c r="M160" i="152"/>
  <c r="H160" i="152"/>
  <c r="G160" i="152"/>
  <c r="B160" i="152"/>
  <c r="AF159" i="152"/>
  <c r="AE159" i="152"/>
  <c r="Z159" i="152"/>
  <c r="Y159" i="152"/>
  <c r="T159" i="152"/>
  <c r="S159" i="152"/>
  <c r="N159" i="152"/>
  <c r="M159" i="152"/>
  <c r="G159" i="152"/>
  <c r="H159" i="152" s="1"/>
  <c r="B159" i="152"/>
  <c r="AF158" i="152"/>
  <c r="AE158" i="152"/>
  <c r="Z158" i="152"/>
  <c r="Y158" i="152"/>
  <c r="T158" i="152"/>
  <c r="S158" i="152"/>
  <c r="N158" i="152"/>
  <c r="M158" i="152"/>
  <c r="H158" i="152"/>
  <c r="G158" i="152"/>
  <c r="B158" i="152"/>
  <c r="AF157" i="152"/>
  <c r="AE157" i="152"/>
  <c r="Z157" i="152"/>
  <c r="Y157" i="152"/>
  <c r="T157" i="152"/>
  <c r="S157" i="152"/>
  <c r="N157" i="152"/>
  <c r="M157" i="152"/>
  <c r="G157" i="152"/>
  <c r="H157" i="152" s="1"/>
  <c r="B157" i="152"/>
  <c r="AF156" i="152"/>
  <c r="AE156" i="152"/>
  <c r="Z156" i="152"/>
  <c r="Y156" i="152"/>
  <c r="T156" i="152"/>
  <c r="S156" i="152"/>
  <c r="N156" i="152"/>
  <c r="M156" i="152"/>
  <c r="H156" i="152"/>
  <c r="G156" i="152"/>
  <c r="B156" i="152"/>
  <c r="AF155" i="152"/>
  <c r="AE155" i="152"/>
  <c r="Z155" i="152"/>
  <c r="Y155" i="152"/>
  <c r="T155" i="152"/>
  <c r="S155" i="152"/>
  <c r="N155" i="152"/>
  <c r="M155" i="152"/>
  <c r="G155" i="152"/>
  <c r="H155" i="152" s="1"/>
  <c r="B155" i="152"/>
  <c r="AF154" i="152"/>
  <c r="AE154" i="152"/>
  <c r="Z154" i="152"/>
  <c r="Y154" i="152"/>
  <c r="T154" i="152"/>
  <c r="S154" i="152"/>
  <c r="N154" i="152"/>
  <c r="M154" i="152"/>
  <c r="H154" i="152"/>
  <c r="G154" i="152"/>
  <c r="B154" i="152"/>
  <c r="AF153" i="152"/>
  <c r="AE153" i="152"/>
  <c r="Z153" i="152"/>
  <c r="Y153" i="152"/>
  <c r="T153" i="152"/>
  <c r="S153" i="152"/>
  <c r="N153" i="152"/>
  <c r="M153" i="152"/>
  <c r="G153" i="152"/>
  <c r="B153" i="152"/>
  <c r="AF152" i="152"/>
  <c r="AD152" i="152"/>
  <c r="AB152" i="152" s="1"/>
  <c r="Z152" i="152"/>
  <c r="X152" i="152"/>
  <c r="V152" i="152" s="1"/>
  <c r="T152" i="152"/>
  <c r="R152" i="152"/>
  <c r="P152" i="152" s="1"/>
  <c r="N152" i="152"/>
  <c r="L152" i="152"/>
  <c r="J152" i="152" s="1"/>
  <c r="B152" i="152"/>
  <c r="AB151" i="152"/>
  <c r="V151" i="152"/>
  <c r="P151" i="152"/>
  <c r="J151" i="152"/>
  <c r="D151" i="152"/>
  <c r="AF150" i="152"/>
  <c r="AE150" i="152"/>
  <c r="Z150" i="152"/>
  <c r="Y150" i="152"/>
  <c r="T150" i="152"/>
  <c r="S150" i="152"/>
  <c r="N150" i="152"/>
  <c r="M150" i="152"/>
  <c r="H150" i="152"/>
  <c r="G150" i="152"/>
  <c r="B150" i="152"/>
  <c r="AF149" i="152"/>
  <c r="AE149" i="152"/>
  <c r="Z149" i="152"/>
  <c r="Y149" i="152"/>
  <c r="T149" i="152"/>
  <c r="S149" i="152"/>
  <c r="N149" i="152"/>
  <c r="M149" i="152"/>
  <c r="G149" i="152"/>
  <c r="H149" i="152" s="1"/>
  <c r="B149" i="152"/>
  <c r="AF148" i="152"/>
  <c r="AE148" i="152"/>
  <c r="Z148" i="152"/>
  <c r="Y148" i="152"/>
  <c r="T148" i="152"/>
  <c r="S148" i="152"/>
  <c r="N148" i="152"/>
  <c r="M148" i="152"/>
  <c r="H148" i="152"/>
  <c r="G148" i="152"/>
  <c r="B148" i="152"/>
  <c r="AF147" i="152"/>
  <c r="AE147" i="152"/>
  <c r="Z147" i="152"/>
  <c r="Y147" i="152"/>
  <c r="T147" i="152"/>
  <c r="S147" i="152"/>
  <c r="N147" i="152"/>
  <c r="M147" i="152"/>
  <c r="H147" i="152"/>
  <c r="G147" i="152"/>
  <c r="B147" i="152"/>
  <c r="AF146" i="152"/>
  <c r="AE146" i="152"/>
  <c r="Z146" i="152"/>
  <c r="Y146" i="152"/>
  <c r="T146" i="152"/>
  <c r="S146" i="152"/>
  <c r="N146" i="152"/>
  <c r="M146" i="152"/>
  <c r="G146" i="152"/>
  <c r="H146" i="152" s="1"/>
  <c r="B146" i="152"/>
  <c r="AF145" i="152"/>
  <c r="AE145" i="152"/>
  <c r="Z145" i="152"/>
  <c r="Y145" i="152"/>
  <c r="T145" i="152"/>
  <c r="S145" i="152"/>
  <c r="N145" i="152"/>
  <c r="M145" i="152"/>
  <c r="H145" i="152"/>
  <c r="G145" i="152"/>
  <c r="B145" i="152"/>
  <c r="AF144" i="152"/>
  <c r="AE144" i="152"/>
  <c r="Z144" i="152"/>
  <c r="Y144" i="152"/>
  <c r="T144" i="152"/>
  <c r="S144" i="152"/>
  <c r="N144" i="152"/>
  <c r="M144" i="152"/>
  <c r="G144" i="152"/>
  <c r="H144" i="152" s="1"/>
  <c r="D144" i="152" s="1"/>
  <c r="B144" i="152"/>
  <c r="AF143" i="152"/>
  <c r="AE143" i="152"/>
  <c r="Z143" i="152"/>
  <c r="Y143" i="152"/>
  <c r="T143" i="152"/>
  <c r="S143" i="152"/>
  <c r="N143" i="152"/>
  <c r="M143" i="152"/>
  <c r="H143" i="152"/>
  <c r="G143" i="152"/>
  <c r="B143" i="152"/>
  <c r="AF142" i="152"/>
  <c r="AE142" i="152"/>
  <c r="Z142" i="152"/>
  <c r="Y142" i="152"/>
  <c r="T142" i="152"/>
  <c r="S142" i="152"/>
  <c r="N142" i="152"/>
  <c r="M142" i="152"/>
  <c r="G142" i="152"/>
  <c r="H142" i="152" s="1"/>
  <c r="B142" i="152"/>
  <c r="AF141" i="152"/>
  <c r="AE141" i="152"/>
  <c r="Z141" i="152"/>
  <c r="Y141" i="152"/>
  <c r="T141" i="152"/>
  <c r="S141" i="152"/>
  <c r="N141" i="152"/>
  <c r="M141" i="152"/>
  <c r="H141" i="152"/>
  <c r="G141" i="152"/>
  <c r="B141" i="152"/>
  <c r="AF140" i="152"/>
  <c r="AE140" i="152"/>
  <c r="Z140" i="152"/>
  <c r="Y140" i="152"/>
  <c r="T140" i="152"/>
  <c r="S140" i="152"/>
  <c r="N140" i="152"/>
  <c r="M140" i="152"/>
  <c r="G140" i="152"/>
  <c r="H140" i="152" s="1"/>
  <c r="D140" i="152" s="1"/>
  <c r="B140" i="152"/>
  <c r="AF139" i="152"/>
  <c r="AE139" i="152"/>
  <c r="Z139" i="152"/>
  <c r="Y139" i="152"/>
  <c r="T139" i="152"/>
  <c r="S139" i="152"/>
  <c r="N139" i="152"/>
  <c r="M139" i="152"/>
  <c r="H139" i="152"/>
  <c r="G139" i="152"/>
  <c r="B139" i="152"/>
  <c r="AF138" i="152"/>
  <c r="AE138" i="152"/>
  <c r="Z138" i="152"/>
  <c r="Y138" i="152"/>
  <c r="T138" i="152"/>
  <c r="S138" i="152"/>
  <c r="N138" i="152"/>
  <c r="M138" i="152"/>
  <c r="G138" i="152"/>
  <c r="H138" i="152" s="1"/>
  <c r="B138" i="152"/>
  <c r="AF137" i="152"/>
  <c r="AE137" i="152"/>
  <c r="Z137" i="152"/>
  <c r="Y137" i="152"/>
  <c r="T137" i="152"/>
  <c r="S137" i="152"/>
  <c r="N137" i="152"/>
  <c r="M137" i="152"/>
  <c r="H137" i="152"/>
  <c r="G137" i="152"/>
  <c r="B137" i="152"/>
  <c r="AF136" i="152"/>
  <c r="AE136" i="152"/>
  <c r="Z136" i="152"/>
  <c r="Y136" i="152"/>
  <c r="T136" i="152"/>
  <c r="S136" i="152"/>
  <c r="N136" i="152"/>
  <c r="M136" i="152"/>
  <c r="G136" i="152"/>
  <c r="H136" i="152" s="1"/>
  <c r="D136" i="152" s="1"/>
  <c r="B136" i="152"/>
  <c r="AF135" i="152"/>
  <c r="AD135" i="152"/>
  <c r="AB135" i="152" s="1"/>
  <c r="Z135" i="152"/>
  <c r="X135" i="152"/>
  <c r="V135" i="152" s="1"/>
  <c r="T135" i="152"/>
  <c r="R135" i="152"/>
  <c r="P135" i="152" s="1"/>
  <c r="N135" i="152"/>
  <c r="L135" i="152"/>
  <c r="J135" i="152" s="1"/>
  <c r="B135" i="152"/>
  <c r="AB134" i="152"/>
  <c r="V134" i="152"/>
  <c r="P134" i="152"/>
  <c r="J134" i="152"/>
  <c r="D134" i="152"/>
  <c r="AF133" i="152"/>
  <c r="AE133" i="152"/>
  <c r="Z133" i="152"/>
  <c r="Y133" i="152"/>
  <c r="T133" i="152"/>
  <c r="S133" i="152"/>
  <c r="N133" i="152"/>
  <c r="M133" i="152"/>
  <c r="H133" i="152"/>
  <c r="G133" i="152"/>
  <c r="B133" i="152"/>
  <c r="AF132" i="152"/>
  <c r="AE132" i="152"/>
  <c r="Z132" i="152"/>
  <c r="Y132" i="152"/>
  <c r="T132" i="152"/>
  <c r="S132" i="152"/>
  <c r="N132" i="152"/>
  <c r="M132" i="152"/>
  <c r="G132" i="152"/>
  <c r="H132" i="152" s="1"/>
  <c r="D132" i="152" s="1"/>
  <c r="B132" i="152"/>
  <c r="AF131" i="152"/>
  <c r="AE131" i="152"/>
  <c r="Z131" i="152"/>
  <c r="Y131" i="152"/>
  <c r="T131" i="152"/>
  <c r="S131" i="152"/>
  <c r="N131" i="152"/>
  <c r="M131" i="152"/>
  <c r="H131" i="152"/>
  <c r="G131" i="152"/>
  <c r="B131" i="152"/>
  <c r="AF130" i="152"/>
  <c r="AE130" i="152"/>
  <c r="Z130" i="152"/>
  <c r="Y130" i="152"/>
  <c r="T130" i="152"/>
  <c r="S130" i="152"/>
  <c r="N130" i="152"/>
  <c r="M130" i="152"/>
  <c r="G130" i="152"/>
  <c r="H130" i="152" s="1"/>
  <c r="B130" i="152"/>
  <c r="AF129" i="152"/>
  <c r="AE129" i="152"/>
  <c r="Z129" i="152"/>
  <c r="Y129" i="152"/>
  <c r="T129" i="152"/>
  <c r="S129" i="152"/>
  <c r="N129" i="152"/>
  <c r="M129" i="152"/>
  <c r="H129" i="152"/>
  <c r="G129" i="152"/>
  <c r="B129" i="152"/>
  <c r="AF128" i="152"/>
  <c r="AE128" i="152"/>
  <c r="Z128" i="152"/>
  <c r="Y128" i="152"/>
  <c r="T128" i="152"/>
  <c r="S128" i="152"/>
  <c r="N128" i="152"/>
  <c r="M128" i="152"/>
  <c r="G128" i="152"/>
  <c r="H128" i="152" s="1"/>
  <c r="D128" i="152" s="1"/>
  <c r="B128" i="152"/>
  <c r="AF127" i="152"/>
  <c r="AE127" i="152"/>
  <c r="Z127" i="152"/>
  <c r="Y127" i="152"/>
  <c r="T127" i="152"/>
  <c r="S127" i="152"/>
  <c r="N127" i="152"/>
  <c r="M127" i="152"/>
  <c r="H127" i="152"/>
  <c r="G127" i="152"/>
  <c r="B127" i="152"/>
  <c r="AF126" i="152"/>
  <c r="AE126" i="152"/>
  <c r="Z126" i="152"/>
  <c r="Y126" i="152"/>
  <c r="T126" i="152"/>
  <c r="S126" i="152"/>
  <c r="N126" i="152"/>
  <c r="M126" i="152"/>
  <c r="G126" i="152"/>
  <c r="H126" i="152" s="1"/>
  <c r="B126" i="152"/>
  <c r="AF125" i="152"/>
  <c r="AE125" i="152"/>
  <c r="Z125" i="152"/>
  <c r="Y125" i="152"/>
  <c r="T125" i="152"/>
  <c r="S125" i="152"/>
  <c r="N125" i="152"/>
  <c r="M125" i="152"/>
  <c r="G125" i="152"/>
  <c r="H125" i="152" s="1"/>
  <c r="B125" i="152"/>
  <c r="AF124" i="152"/>
  <c r="AE124" i="152"/>
  <c r="Z124" i="152"/>
  <c r="Y124" i="152"/>
  <c r="T124" i="152"/>
  <c r="S124" i="152"/>
  <c r="N124" i="152"/>
  <c r="M124" i="152"/>
  <c r="G124" i="152"/>
  <c r="H124" i="152" s="1"/>
  <c r="B124" i="152"/>
  <c r="AF123" i="152"/>
  <c r="AE123" i="152"/>
  <c r="Z123" i="152"/>
  <c r="Y123" i="152"/>
  <c r="T123" i="152"/>
  <c r="S123" i="152"/>
  <c r="N123" i="152"/>
  <c r="M123" i="152"/>
  <c r="H123" i="152"/>
  <c r="G123" i="152"/>
  <c r="B123" i="152"/>
  <c r="AF122" i="152"/>
  <c r="AE122" i="152"/>
  <c r="Z122" i="152"/>
  <c r="Y122" i="152"/>
  <c r="T122" i="152"/>
  <c r="S122" i="152"/>
  <c r="N122" i="152"/>
  <c r="M122" i="152"/>
  <c r="G122" i="152"/>
  <c r="H122" i="152" s="1"/>
  <c r="B122" i="152"/>
  <c r="AF121" i="152"/>
  <c r="AE121" i="152"/>
  <c r="Z121" i="152"/>
  <c r="Y121" i="152"/>
  <c r="T121" i="152"/>
  <c r="S121" i="152"/>
  <c r="N121" i="152"/>
  <c r="M121" i="152"/>
  <c r="H121" i="152"/>
  <c r="G121" i="152"/>
  <c r="B121" i="152"/>
  <c r="AF120" i="152"/>
  <c r="AE120" i="152"/>
  <c r="Z120" i="152"/>
  <c r="Y120" i="152"/>
  <c r="T120" i="152"/>
  <c r="S120" i="152"/>
  <c r="N120" i="152"/>
  <c r="M120" i="152"/>
  <c r="G120" i="152"/>
  <c r="B120" i="152"/>
  <c r="AF119" i="152"/>
  <c r="AD119" i="152"/>
  <c r="AB119" i="152" s="1"/>
  <c r="Z119" i="152"/>
  <c r="X119" i="152"/>
  <c r="V119" i="152" s="1"/>
  <c r="T119" i="152"/>
  <c r="R119" i="152"/>
  <c r="P119" i="152" s="1"/>
  <c r="N119" i="152"/>
  <c r="L119" i="152"/>
  <c r="J119" i="152" s="1"/>
  <c r="B119" i="152"/>
  <c r="AB118" i="152"/>
  <c r="V118" i="152"/>
  <c r="P118" i="152"/>
  <c r="J118" i="152"/>
  <c r="D118" i="152"/>
  <c r="AI118" i="152" s="1"/>
  <c r="AF117" i="152"/>
  <c r="AE117" i="152"/>
  <c r="Z117" i="152"/>
  <c r="Y117" i="152"/>
  <c r="T117" i="152"/>
  <c r="S117" i="152"/>
  <c r="N117" i="152"/>
  <c r="M117" i="152"/>
  <c r="H117" i="152"/>
  <c r="G117" i="152"/>
  <c r="B117" i="152"/>
  <c r="AF116" i="152"/>
  <c r="AE116" i="152"/>
  <c r="Z116" i="152"/>
  <c r="Y116" i="152"/>
  <c r="T116" i="152"/>
  <c r="S116" i="152"/>
  <c r="N116" i="152"/>
  <c r="M116" i="152"/>
  <c r="H116" i="152"/>
  <c r="G116" i="152"/>
  <c r="B116" i="152"/>
  <c r="AF115" i="152"/>
  <c r="AE115" i="152"/>
  <c r="Z115" i="152"/>
  <c r="Y115" i="152"/>
  <c r="T115" i="152"/>
  <c r="S115" i="152"/>
  <c r="N115" i="152"/>
  <c r="M115" i="152"/>
  <c r="G115" i="152"/>
  <c r="H115" i="152" s="1"/>
  <c r="B115" i="152"/>
  <c r="AF114" i="152"/>
  <c r="AE114" i="152"/>
  <c r="Z114" i="152"/>
  <c r="Y114" i="152"/>
  <c r="T114" i="152"/>
  <c r="S114" i="152"/>
  <c r="N114" i="152"/>
  <c r="M114" i="152"/>
  <c r="H114" i="152"/>
  <c r="G114" i="152"/>
  <c r="B114" i="152"/>
  <c r="AF113" i="152"/>
  <c r="AE113" i="152"/>
  <c r="Z113" i="152"/>
  <c r="Y113" i="152"/>
  <c r="T113" i="152"/>
  <c r="S113" i="152"/>
  <c r="N113" i="152"/>
  <c r="M113" i="152"/>
  <c r="G113" i="152"/>
  <c r="H113" i="152" s="1"/>
  <c r="D113" i="152" s="1"/>
  <c r="B113" i="152"/>
  <c r="AF112" i="152"/>
  <c r="AE112" i="152"/>
  <c r="Z112" i="152"/>
  <c r="Y112" i="152"/>
  <c r="T112" i="152"/>
  <c r="S112" i="152"/>
  <c r="N112" i="152"/>
  <c r="M112" i="152"/>
  <c r="H112" i="152"/>
  <c r="G112" i="152"/>
  <c r="B112" i="152"/>
  <c r="AF111" i="152"/>
  <c r="AE111" i="152"/>
  <c r="Z111" i="152"/>
  <c r="Y111" i="152"/>
  <c r="T111" i="152"/>
  <c r="S111" i="152"/>
  <c r="N111" i="152"/>
  <c r="M111" i="152"/>
  <c r="G111" i="152"/>
  <c r="H111" i="152" s="1"/>
  <c r="B111" i="152"/>
  <c r="AF110" i="152"/>
  <c r="AE110" i="152"/>
  <c r="Z110" i="152"/>
  <c r="Y110" i="152"/>
  <c r="T110" i="152"/>
  <c r="S110" i="152"/>
  <c r="N110" i="152"/>
  <c r="M110" i="152"/>
  <c r="H110" i="152"/>
  <c r="G110" i="152"/>
  <c r="B110" i="152"/>
  <c r="AF109" i="152"/>
  <c r="AE109" i="152"/>
  <c r="Z109" i="152"/>
  <c r="Y109" i="152"/>
  <c r="T109" i="152"/>
  <c r="S109" i="152"/>
  <c r="N109" i="152"/>
  <c r="M109" i="152"/>
  <c r="G109" i="152"/>
  <c r="H109" i="152" s="1"/>
  <c r="B109" i="152"/>
  <c r="AF108" i="152"/>
  <c r="AE108" i="152"/>
  <c r="Z108" i="152"/>
  <c r="Y108" i="152"/>
  <c r="T108" i="152"/>
  <c r="S108" i="152"/>
  <c r="N108" i="152"/>
  <c r="M108" i="152"/>
  <c r="G108" i="152"/>
  <c r="H108" i="152" s="1"/>
  <c r="B108" i="152"/>
  <c r="AF107" i="152"/>
  <c r="AE107" i="152"/>
  <c r="Z107" i="152"/>
  <c r="Y107" i="152"/>
  <c r="T107" i="152"/>
  <c r="S107" i="152"/>
  <c r="N107" i="152"/>
  <c r="M107" i="152"/>
  <c r="G107" i="152"/>
  <c r="H107" i="152" s="1"/>
  <c r="D107" i="152" s="1"/>
  <c r="B107" i="152"/>
  <c r="AF106" i="152"/>
  <c r="AE106" i="152"/>
  <c r="Z106" i="152"/>
  <c r="Y106" i="152"/>
  <c r="T106" i="152"/>
  <c r="S106" i="152"/>
  <c r="N106" i="152"/>
  <c r="M106" i="152"/>
  <c r="G106" i="152"/>
  <c r="H106" i="152" s="1"/>
  <c r="B106" i="152"/>
  <c r="AF105" i="152"/>
  <c r="AE105" i="152"/>
  <c r="Z105" i="152"/>
  <c r="Y105" i="152"/>
  <c r="T105" i="152"/>
  <c r="S105" i="152"/>
  <c r="N105" i="152"/>
  <c r="M105" i="152"/>
  <c r="G105" i="152"/>
  <c r="B105" i="152"/>
  <c r="AF104" i="152"/>
  <c r="AD104" i="152"/>
  <c r="AB104" i="152" s="1"/>
  <c r="Z104" i="152"/>
  <c r="X104" i="152"/>
  <c r="V104" i="152" s="1"/>
  <c r="T104" i="152"/>
  <c r="R104" i="152"/>
  <c r="P104" i="152" s="1"/>
  <c r="N104" i="152"/>
  <c r="L104" i="152"/>
  <c r="J104" i="152" s="1"/>
  <c r="B104" i="152"/>
  <c r="AB103" i="152"/>
  <c r="V103" i="152"/>
  <c r="P103" i="152"/>
  <c r="J103" i="152"/>
  <c r="D103" i="152"/>
  <c r="AF102" i="152"/>
  <c r="AE102" i="152"/>
  <c r="Z102" i="152"/>
  <c r="Y102" i="152"/>
  <c r="T102" i="152"/>
  <c r="S102" i="152"/>
  <c r="N102" i="152"/>
  <c r="M102" i="152"/>
  <c r="H102" i="152"/>
  <c r="G102" i="152"/>
  <c r="B102" i="152"/>
  <c r="AF101" i="152"/>
  <c r="AE101" i="152"/>
  <c r="Z101" i="152"/>
  <c r="Y101" i="152"/>
  <c r="T101" i="152"/>
  <c r="S101" i="152"/>
  <c r="N101" i="152"/>
  <c r="M101" i="152"/>
  <c r="G101" i="152"/>
  <c r="H101" i="152" s="1"/>
  <c r="B101" i="152"/>
  <c r="AF100" i="152"/>
  <c r="AE100" i="152"/>
  <c r="Z100" i="152"/>
  <c r="Y100" i="152"/>
  <c r="T100" i="152"/>
  <c r="S100" i="152"/>
  <c r="N100" i="152"/>
  <c r="M100" i="152"/>
  <c r="H100" i="152"/>
  <c r="G100" i="152"/>
  <c r="B100" i="152"/>
  <c r="AF99" i="152"/>
  <c r="AE99" i="152"/>
  <c r="Z99" i="152"/>
  <c r="Y99" i="152"/>
  <c r="T99" i="152"/>
  <c r="S99" i="152"/>
  <c r="N99" i="152"/>
  <c r="M99" i="152"/>
  <c r="G99" i="152"/>
  <c r="H99" i="152" s="1"/>
  <c r="B99" i="152"/>
  <c r="AF98" i="152"/>
  <c r="AE98" i="152"/>
  <c r="Z98" i="152"/>
  <c r="Y98" i="152"/>
  <c r="T98" i="152"/>
  <c r="S98" i="152"/>
  <c r="N98" i="152"/>
  <c r="M98" i="152"/>
  <c r="H98" i="152"/>
  <c r="G98" i="152"/>
  <c r="B98" i="152"/>
  <c r="AF97" i="152"/>
  <c r="AE97" i="152"/>
  <c r="Z97" i="152"/>
  <c r="Y97" i="152"/>
  <c r="T97" i="152"/>
  <c r="S97" i="152"/>
  <c r="N97" i="152"/>
  <c r="M97" i="152"/>
  <c r="G97" i="152"/>
  <c r="H97" i="152" s="1"/>
  <c r="B97" i="152"/>
  <c r="AF96" i="152"/>
  <c r="AE96" i="152"/>
  <c r="Z96" i="152"/>
  <c r="Y96" i="152"/>
  <c r="T96" i="152"/>
  <c r="S96" i="152"/>
  <c r="N96" i="152"/>
  <c r="M96" i="152"/>
  <c r="H96" i="152"/>
  <c r="G96" i="152"/>
  <c r="B96" i="152"/>
  <c r="AF95" i="152"/>
  <c r="AE95" i="152"/>
  <c r="Z95" i="152"/>
  <c r="Y95" i="152"/>
  <c r="T95" i="152"/>
  <c r="S95" i="152"/>
  <c r="N95" i="152"/>
  <c r="M95" i="152"/>
  <c r="G95" i="152"/>
  <c r="H95" i="152" s="1"/>
  <c r="B95" i="152"/>
  <c r="AF94" i="152"/>
  <c r="AE94" i="152"/>
  <c r="Z94" i="152"/>
  <c r="Y94" i="152"/>
  <c r="T94" i="152"/>
  <c r="S94" i="152"/>
  <c r="N94" i="152"/>
  <c r="M94" i="152"/>
  <c r="H94" i="152"/>
  <c r="G94" i="152"/>
  <c r="B94" i="152"/>
  <c r="AF93" i="152"/>
  <c r="AE93" i="152"/>
  <c r="Z93" i="152"/>
  <c r="Y93" i="152"/>
  <c r="T93" i="152"/>
  <c r="S93" i="152"/>
  <c r="N93" i="152"/>
  <c r="M93" i="152"/>
  <c r="G93" i="152"/>
  <c r="H93" i="152" s="1"/>
  <c r="B93" i="152"/>
  <c r="AF92" i="152"/>
  <c r="AE92" i="152"/>
  <c r="Z92" i="152"/>
  <c r="Y92" i="152"/>
  <c r="T92" i="152"/>
  <c r="S92" i="152"/>
  <c r="N92" i="152"/>
  <c r="M92" i="152"/>
  <c r="H92" i="152"/>
  <c r="G92" i="152"/>
  <c r="B92" i="152"/>
  <c r="AF91" i="152"/>
  <c r="AE91" i="152"/>
  <c r="Z91" i="152"/>
  <c r="Y91" i="152"/>
  <c r="T91" i="152"/>
  <c r="S91" i="152"/>
  <c r="N91" i="152"/>
  <c r="M91" i="152"/>
  <c r="G91" i="152"/>
  <c r="H91" i="152" s="1"/>
  <c r="B91" i="152"/>
  <c r="AF90" i="152"/>
  <c r="AE90" i="152"/>
  <c r="Z90" i="152"/>
  <c r="Y90" i="152"/>
  <c r="T90" i="152"/>
  <c r="S90" i="152"/>
  <c r="N90" i="152"/>
  <c r="M90" i="152"/>
  <c r="H90" i="152"/>
  <c r="G90" i="152"/>
  <c r="B90" i="152"/>
  <c r="AF89" i="152"/>
  <c r="AE89" i="152"/>
  <c r="Z89" i="152"/>
  <c r="Y89" i="152"/>
  <c r="T89" i="152"/>
  <c r="S89" i="152"/>
  <c r="N89" i="152"/>
  <c r="M89" i="152"/>
  <c r="G89" i="152"/>
  <c r="H89" i="152" s="1"/>
  <c r="B89" i="152"/>
  <c r="AF88" i="152"/>
  <c r="AE88" i="152"/>
  <c r="Z88" i="152"/>
  <c r="Y88" i="152"/>
  <c r="T88" i="152"/>
  <c r="S88" i="152"/>
  <c r="N88" i="152"/>
  <c r="M88" i="152"/>
  <c r="H88" i="152"/>
  <c r="G88" i="152"/>
  <c r="B88" i="152"/>
  <c r="AF87" i="152"/>
  <c r="AD87" i="152"/>
  <c r="AB87" i="152" s="1"/>
  <c r="Z87" i="152"/>
  <c r="X87" i="152"/>
  <c r="V87" i="152" s="1"/>
  <c r="T87" i="152"/>
  <c r="R87" i="152"/>
  <c r="P87" i="152" s="1"/>
  <c r="N87" i="152"/>
  <c r="L87" i="152"/>
  <c r="J87" i="152" s="1"/>
  <c r="B87" i="152"/>
  <c r="AB86" i="152"/>
  <c r="V86" i="152"/>
  <c r="P86" i="152"/>
  <c r="J86" i="152"/>
  <c r="D86" i="152"/>
  <c r="AF85" i="152"/>
  <c r="AE85" i="152"/>
  <c r="Z85" i="152"/>
  <c r="Y85" i="152"/>
  <c r="T85" i="152"/>
  <c r="S85" i="152"/>
  <c r="N85" i="152"/>
  <c r="M85" i="152"/>
  <c r="G85" i="152"/>
  <c r="H85" i="152" s="1"/>
  <c r="D85" i="152" s="1"/>
  <c r="B85" i="152"/>
  <c r="AF84" i="152"/>
  <c r="AE84" i="152"/>
  <c r="Z84" i="152"/>
  <c r="Y84" i="152"/>
  <c r="T84" i="152"/>
  <c r="S84" i="152"/>
  <c r="N84" i="152"/>
  <c r="M84" i="152"/>
  <c r="H84" i="152"/>
  <c r="G84" i="152"/>
  <c r="B84" i="152"/>
  <c r="AF83" i="152"/>
  <c r="AE83" i="152"/>
  <c r="Z83" i="152"/>
  <c r="Y83" i="152"/>
  <c r="T83" i="152"/>
  <c r="S83" i="152"/>
  <c r="N83" i="152"/>
  <c r="M83" i="152"/>
  <c r="G83" i="152"/>
  <c r="H83" i="152" s="1"/>
  <c r="D83" i="152" s="1"/>
  <c r="B83" i="152"/>
  <c r="AF82" i="152"/>
  <c r="AE82" i="152"/>
  <c r="Z82" i="152"/>
  <c r="Y82" i="152"/>
  <c r="T82" i="152"/>
  <c r="S82" i="152"/>
  <c r="N82" i="152"/>
  <c r="M82" i="152"/>
  <c r="H82" i="152"/>
  <c r="G82" i="152"/>
  <c r="B82" i="152"/>
  <c r="AF81" i="152"/>
  <c r="AE81" i="152"/>
  <c r="Z81" i="152"/>
  <c r="Y81" i="152"/>
  <c r="T81" i="152"/>
  <c r="S81" i="152"/>
  <c r="N81" i="152"/>
  <c r="M81" i="152"/>
  <c r="G81" i="152"/>
  <c r="H81" i="152" s="1"/>
  <c r="D81" i="152" s="1"/>
  <c r="B81" i="152"/>
  <c r="AF80" i="152"/>
  <c r="AE80" i="152"/>
  <c r="Z80" i="152"/>
  <c r="Y80" i="152"/>
  <c r="T80" i="152"/>
  <c r="S80" i="152"/>
  <c r="N80" i="152"/>
  <c r="M80" i="152"/>
  <c r="H80" i="152"/>
  <c r="G80" i="152"/>
  <c r="B80" i="152"/>
  <c r="AF79" i="152"/>
  <c r="AE79" i="152"/>
  <c r="Z79" i="152"/>
  <c r="Y79" i="152"/>
  <c r="T79" i="152"/>
  <c r="S79" i="152"/>
  <c r="N79" i="152"/>
  <c r="M79" i="152"/>
  <c r="G79" i="152"/>
  <c r="H79" i="152" s="1"/>
  <c r="D79" i="152" s="1"/>
  <c r="B79" i="152"/>
  <c r="AF78" i="152"/>
  <c r="AE78" i="152"/>
  <c r="Z78" i="152"/>
  <c r="Y78" i="152"/>
  <c r="T78" i="152"/>
  <c r="S78" i="152"/>
  <c r="N78" i="152"/>
  <c r="M78" i="152"/>
  <c r="H78" i="152"/>
  <c r="G78" i="152"/>
  <c r="B78" i="152"/>
  <c r="AF77" i="152"/>
  <c r="AE77" i="152"/>
  <c r="Z77" i="152"/>
  <c r="Y77" i="152"/>
  <c r="T77" i="152"/>
  <c r="S77" i="152"/>
  <c r="N77" i="152"/>
  <c r="M77" i="152"/>
  <c r="G77" i="152"/>
  <c r="H77" i="152" s="1"/>
  <c r="D77" i="152" s="1"/>
  <c r="B77" i="152"/>
  <c r="AF76" i="152"/>
  <c r="AE76" i="152"/>
  <c r="Z76" i="152"/>
  <c r="Y76" i="152"/>
  <c r="T76" i="152"/>
  <c r="S76" i="152"/>
  <c r="N76" i="152"/>
  <c r="M76" i="152"/>
  <c r="H76" i="152"/>
  <c r="G76" i="152"/>
  <c r="B76" i="152"/>
  <c r="AF75" i="152"/>
  <c r="AE75" i="152"/>
  <c r="Z75" i="152"/>
  <c r="Y75" i="152"/>
  <c r="T75" i="152"/>
  <c r="S75" i="152"/>
  <c r="N75" i="152"/>
  <c r="M75" i="152"/>
  <c r="G75" i="152"/>
  <c r="H75" i="152" s="1"/>
  <c r="D75" i="152" s="1"/>
  <c r="B75" i="152"/>
  <c r="AF74" i="152"/>
  <c r="AE74" i="152"/>
  <c r="Z74" i="152"/>
  <c r="Y74" i="152"/>
  <c r="T74" i="152"/>
  <c r="S74" i="152"/>
  <c r="N74" i="152"/>
  <c r="M74" i="152"/>
  <c r="H74" i="152"/>
  <c r="G74" i="152"/>
  <c r="B74" i="152"/>
  <c r="AF73" i="152"/>
  <c r="AE73" i="152"/>
  <c r="Z73" i="152"/>
  <c r="Y73" i="152"/>
  <c r="T73" i="152"/>
  <c r="S73" i="152"/>
  <c r="N73" i="152"/>
  <c r="M73" i="152"/>
  <c r="G73" i="152"/>
  <c r="H73" i="152" s="1"/>
  <c r="D73" i="152" s="1"/>
  <c r="B73" i="152"/>
  <c r="AF72" i="152"/>
  <c r="AE72" i="152"/>
  <c r="Z72" i="152"/>
  <c r="Y72" i="152"/>
  <c r="T72" i="152"/>
  <c r="S72" i="152"/>
  <c r="N72" i="152"/>
  <c r="M72" i="152"/>
  <c r="H72" i="152"/>
  <c r="G72" i="152"/>
  <c r="B72" i="152"/>
  <c r="AF71" i="152"/>
  <c r="AD71" i="152"/>
  <c r="AB71" i="152" s="1"/>
  <c r="Z71" i="152"/>
  <c r="X71" i="152"/>
  <c r="V71" i="152" s="1"/>
  <c r="T71" i="152"/>
  <c r="R71" i="152"/>
  <c r="P71" i="152" s="1"/>
  <c r="N71" i="152"/>
  <c r="L71" i="152"/>
  <c r="J71" i="152" s="1"/>
  <c r="B71" i="152"/>
  <c r="AB70" i="152"/>
  <c r="V70" i="152"/>
  <c r="P70" i="152"/>
  <c r="J70" i="152"/>
  <c r="D70" i="152"/>
  <c r="AF69" i="152"/>
  <c r="AE69" i="152"/>
  <c r="Z69" i="152"/>
  <c r="Y69" i="152"/>
  <c r="T69" i="152"/>
  <c r="S69" i="152"/>
  <c r="N69" i="152"/>
  <c r="M69" i="152"/>
  <c r="G69" i="152"/>
  <c r="H69" i="152" s="1"/>
  <c r="D69" i="152" s="1"/>
  <c r="B69" i="152"/>
  <c r="AF68" i="152"/>
  <c r="AE68" i="152"/>
  <c r="Z68" i="152"/>
  <c r="Y68" i="152"/>
  <c r="T68" i="152"/>
  <c r="S68" i="152"/>
  <c r="N68" i="152"/>
  <c r="M68" i="152"/>
  <c r="H68" i="152"/>
  <c r="G68" i="152"/>
  <c r="B68" i="152"/>
  <c r="AF67" i="152"/>
  <c r="AE67" i="152"/>
  <c r="Z67" i="152"/>
  <c r="Y67" i="152"/>
  <c r="T67" i="152"/>
  <c r="S67" i="152"/>
  <c r="N67" i="152"/>
  <c r="M67" i="152"/>
  <c r="G67" i="152"/>
  <c r="H67" i="152" s="1"/>
  <c r="D67" i="152" s="1"/>
  <c r="B67" i="152"/>
  <c r="AF66" i="152"/>
  <c r="AE66" i="152"/>
  <c r="Z66" i="152"/>
  <c r="Y66" i="152"/>
  <c r="T66" i="152"/>
  <c r="S66" i="152"/>
  <c r="N66" i="152"/>
  <c r="M66" i="152"/>
  <c r="H66" i="152"/>
  <c r="G66" i="152"/>
  <c r="B66" i="152"/>
  <c r="AF65" i="152"/>
  <c r="AE65" i="152"/>
  <c r="Z65" i="152"/>
  <c r="Y65" i="152"/>
  <c r="T65" i="152"/>
  <c r="S65" i="152"/>
  <c r="N65" i="152"/>
  <c r="M65" i="152"/>
  <c r="G65" i="152"/>
  <c r="H65" i="152" s="1"/>
  <c r="D65" i="152" s="1"/>
  <c r="B65" i="152"/>
  <c r="AF64" i="152"/>
  <c r="AE64" i="152"/>
  <c r="Z64" i="152"/>
  <c r="Y64" i="152"/>
  <c r="T64" i="152"/>
  <c r="S64" i="152"/>
  <c r="N64" i="152"/>
  <c r="M64" i="152"/>
  <c r="H64" i="152"/>
  <c r="G64" i="152"/>
  <c r="B64" i="152"/>
  <c r="AF63" i="152"/>
  <c r="AE63" i="152"/>
  <c r="Z63" i="152"/>
  <c r="Y63" i="152"/>
  <c r="T63" i="152"/>
  <c r="S63" i="152"/>
  <c r="N63" i="152"/>
  <c r="M63" i="152"/>
  <c r="G63" i="152"/>
  <c r="H63" i="152" s="1"/>
  <c r="D63" i="152" s="1"/>
  <c r="B63" i="152"/>
  <c r="AF62" i="152"/>
  <c r="AE62" i="152"/>
  <c r="Z62" i="152"/>
  <c r="Y62" i="152"/>
  <c r="T62" i="152"/>
  <c r="S62" i="152"/>
  <c r="N62" i="152"/>
  <c r="M62" i="152"/>
  <c r="H62" i="152"/>
  <c r="G62" i="152"/>
  <c r="B62" i="152"/>
  <c r="AF61" i="152"/>
  <c r="AE61" i="152"/>
  <c r="Z61" i="152"/>
  <c r="Y61" i="152"/>
  <c r="T61" i="152"/>
  <c r="S61" i="152"/>
  <c r="N61" i="152"/>
  <c r="M61" i="152"/>
  <c r="G61" i="152"/>
  <c r="H61" i="152" s="1"/>
  <c r="D61" i="152" s="1"/>
  <c r="B61" i="152"/>
  <c r="AF60" i="152"/>
  <c r="AE60" i="152"/>
  <c r="Z60" i="152"/>
  <c r="Y60" i="152"/>
  <c r="T60" i="152"/>
  <c r="S60" i="152"/>
  <c r="N60" i="152"/>
  <c r="M60" i="152"/>
  <c r="H60" i="152"/>
  <c r="G60" i="152"/>
  <c r="B60" i="152"/>
  <c r="AF59" i="152"/>
  <c r="AE59" i="152"/>
  <c r="Z59" i="152"/>
  <c r="Y59" i="152"/>
  <c r="T59" i="152"/>
  <c r="S59" i="152"/>
  <c r="N59" i="152"/>
  <c r="M59" i="152"/>
  <c r="G59" i="152"/>
  <c r="H59" i="152" s="1"/>
  <c r="D59" i="152" s="1"/>
  <c r="B59" i="152"/>
  <c r="AF58" i="152"/>
  <c r="AE58" i="152"/>
  <c r="Z58" i="152"/>
  <c r="Y58" i="152"/>
  <c r="T58" i="152"/>
  <c r="S58" i="152"/>
  <c r="N58" i="152"/>
  <c r="M58" i="152"/>
  <c r="H58" i="152"/>
  <c r="G58" i="152"/>
  <c r="B58" i="152"/>
  <c r="AF57" i="152"/>
  <c r="AE57" i="152"/>
  <c r="Z57" i="152"/>
  <c r="Y57" i="152"/>
  <c r="T57" i="152"/>
  <c r="S57" i="152"/>
  <c r="N57" i="152"/>
  <c r="M57" i="152"/>
  <c r="G57" i="152"/>
  <c r="H57" i="152" s="1"/>
  <c r="D57" i="152" s="1"/>
  <c r="B57" i="152"/>
  <c r="AF56" i="152"/>
  <c r="AE56" i="152"/>
  <c r="Z56" i="152"/>
  <c r="Y56" i="152"/>
  <c r="T56" i="152"/>
  <c r="S56" i="152"/>
  <c r="N56" i="152"/>
  <c r="M56" i="152"/>
  <c r="H56" i="152"/>
  <c r="G56" i="152"/>
  <c r="B56" i="152"/>
  <c r="AF55" i="152"/>
  <c r="AD55" i="152"/>
  <c r="AB55" i="152" s="1"/>
  <c r="Z55" i="152"/>
  <c r="X55" i="152"/>
  <c r="V55" i="152" s="1"/>
  <c r="T55" i="152"/>
  <c r="R55" i="152"/>
  <c r="P55" i="152" s="1"/>
  <c r="N55" i="152"/>
  <c r="L55" i="152"/>
  <c r="J55" i="152" s="1"/>
  <c r="B55" i="152"/>
  <c r="AB54" i="152"/>
  <c r="V54" i="152"/>
  <c r="P54" i="152"/>
  <c r="J54" i="152"/>
  <c r="D54" i="152"/>
  <c r="AF53" i="152"/>
  <c r="AE53" i="152"/>
  <c r="Z53" i="152"/>
  <c r="Y53" i="152"/>
  <c r="T53" i="152"/>
  <c r="S53" i="152"/>
  <c r="N53" i="152"/>
  <c r="M53" i="152"/>
  <c r="G53" i="152"/>
  <c r="H53" i="152" s="1"/>
  <c r="D53" i="152" s="1"/>
  <c r="B53" i="152"/>
  <c r="AF52" i="152"/>
  <c r="AE52" i="152"/>
  <c r="Z52" i="152"/>
  <c r="Y52" i="152"/>
  <c r="T52" i="152"/>
  <c r="S52" i="152"/>
  <c r="N52" i="152"/>
  <c r="M52" i="152"/>
  <c r="H52" i="152"/>
  <c r="G52" i="152"/>
  <c r="B52" i="152"/>
  <c r="AF51" i="152"/>
  <c r="AE51" i="152"/>
  <c r="Z51" i="152"/>
  <c r="Y51" i="152"/>
  <c r="T51" i="152"/>
  <c r="S51" i="152"/>
  <c r="N51" i="152"/>
  <c r="M51" i="152"/>
  <c r="G51" i="152"/>
  <c r="H51" i="152" s="1"/>
  <c r="B51" i="152"/>
  <c r="AF50" i="152"/>
  <c r="AE50" i="152"/>
  <c r="Z50" i="152"/>
  <c r="Y50" i="152"/>
  <c r="T50" i="152"/>
  <c r="S50" i="152"/>
  <c r="N50" i="152"/>
  <c r="M50" i="152"/>
  <c r="H50" i="152"/>
  <c r="G50" i="152"/>
  <c r="B50" i="152"/>
  <c r="AF49" i="152"/>
  <c r="AE49" i="152"/>
  <c r="Z49" i="152"/>
  <c r="Y49" i="152"/>
  <c r="T49" i="152"/>
  <c r="S49" i="152"/>
  <c r="N49" i="152"/>
  <c r="M49" i="152"/>
  <c r="G49" i="152"/>
  <c r="H49" i="152" s="1"/>
  <c r="B49" i="152"/>
  <c r="AF48" i="152"/>
  <c r="AE48" i="152"/>
  <c r="Z48" i="152"/>
  <c r="Y48" i="152"/>
  <c r="T48" i="152"/>
  <c r="S48" i="152"/>
  <c r="N48" i="152"/>
  <c r="M48" i="152"/>
  <c r="H48" i="152"/>
  <c r="G48" i="152"/>
  <c r="B48" i="152"/>
  <c r="AF47" i="152"/>
  <c r="AE47" i="152"/>
  <c r="Z47" i="152"/>
  <c r="Y47" i="152"/>
  <c r="T47" i="152"/>
  <c r="S47" i="152"/>
  <c r="N47" i="152"/>
  <c r="M47" i="152"/>
  <c r="G47" i="152"/>
  <c r="H47" i="152" s="1"/>
  <c r="B47" i="152"/>
  <c r="AF46" i="152"/>
  <c r="AE46" i="152"/>
  <c r="Z46" i="152"/>
  <c r="Y46" i="152"/>
  <c r="T46" i="152"/>
  <c r="S46" i="152"/>
  <c r="N46" i="152"/>
  <c r="M46" i="152"/>
  <c r="H46" i="152"/>
  <c r="G46" i="152"/>
  <c r="B46" i="152"/>
  <c r="AF45" i="152"/>
  <c r="AE45" i="152"/>
  <c r="Z45" i="152"/>
  <c r="Y45" i="152"/>
  <c r="T45" i="152"/>
  <c r="S45" i="152"/>
  <c r="N45" i="152"/>
  <c r="M45" i="152"/>
  <c r="G45" i="152"/>
  <c r="H45" i="152" s="1"/>
  <c r="D45" i="152" s="1"/>
  <c r="B45" i="152"/>
  <c r="AF44" i="152"/>
  <c r="AE44" i="152"/>
  <c r="Z44" i="152"/>
  <c r="Y44" i="152"/>
  <c r="T44" i="152"/>
  <c r="S44" i="152"/>
  <c r="N44" i="152"/>
  <c r="M44" i="152"/>
  <c r="H44" i="152"/>
  <c r="G44" i="152"/>
  <c r="B44" i="152"/>
  <c r="AF43" i="152"/>
  <c r="AE43" i="152"/>
  <c r="Z43" i="152"/>
  <c r="Y43" i="152"/>
  <c r="T43" i="152"/>
  <c r="S43" i="152"/>
  <c r="N43" i="152"/>
  <c r="M43" i="152"/>
  <c r="G43" i="152"/>
  <c r="H43" i="152" s="1"/>
  <c r="B43" i="152"/>
  <c r="AF42" i="152"/>
  <c r="AE42" i="152"/>
  <c r="Z42" i="152"/>
  <c r="Y42" i="152"/>
  <c r="T42" i="152"/>
  <c r="S42" i="152"/>
  <c r="N42" i="152"/>
  <c r="M42" i="152"/>
  <c r="H42" i="152"/>
  <c r="G42" i="152"/>
  <c r="B42" i="152"/>
  <c r="AF41" i="152"/>
  <c r="AE41" i="152"/>
  <c r="Z41" i="152"/>
  <c r="Y41" i="152"/>
  <c r="T41" i="152"/>
  <c r="S41" i="152"/>
  <c r="N41" i="152"/>
  <c r="M41" i="152"/>
  <c r="G41" i="152"/>
  <c r="H41" i="152" s="1"/>
  <c r="B41" i="152"/>
  <c r="AF40" i="152"/>
  <c r="AE40" i="152"/>
  <c r="Z40" i="152"/>
  <c r="Y40" i="152"/>
  <c r="T40" i="152"/>
  <c r="S40" i="152"/>
  <c r="N40" i="152"/>
  <c r="M40" i="152"/>
  <c r="H40" i="152"/>
  <c r="G40" i="152"/>
  <c r="B40" i="152"/>
  <c r="AF39" i="152"/>
  <c r="AE39" i="152"/>
  <c r="Z39" i="152"/>
  <c r="Y39" i="152"/>
  <c r="T39" i="152"/>
  <c r="S39" i="152"/>
  <c r="N39" i="152"/>
  <c r="M39" i="152"/>
  <c r="H39" i="152"/>
  <c r="G39" i="152"/>
  <c r="B39" i="152"/>
  <c r="AF38" i="152"/>
  <c r="AD38" i="152"/>
  <c r="AB38" i="152" s="1"/>
  <c r="Z38" i="152"/>
  <c r="X38" i="152"/>
  <c r="V38" i="152" s="1"/>
  <c r="T38" i="152"/>
  <c r="R38" i="152"/>
  <c r="P38" i="152" s="1"/>
  <c r="N38" i="152"/>
  <c r="L38" i="152"/>
  <c r="J38" i="152" s="1"/>
  <c r="B38" i="152"/>
  <c r="AB37" i="152"/>
  <c r="V37" i="152"/>
  <c r="P37" i="152"/>
  <c r="J37" i="152"/>
  <c r="D37" i="152"/>
  <c r="AF36" i="152"/>
  <c r="AE36" i="152"/>
  <c r="Z36" i="152"/>
  <c r="Y36" i="152"/>
  <c r="T36" i="152"/>
  <c r="S36" i="152"/>
  <c r="N36" i="152"/>
  <c r="M36" i="152"/>
  <c r="G36" i="152"/>
  <c r="H36" i="152" s="1"/>
  <c r="B36" i="152"/>
  <c r="AF35" i="152"/>
  <c r="AE35" i="152"/>
  <c r="Z35" i="152"/>
  <c r="Y35" i="152"/>
  <c r="T35" i="152"/>
  <c r="S35" i="152"/>
  <c r="N35" i="152"/>
  <c r="M35" i="152"/>
  <c r="G35" i="152"/>
  <c r="H35" i="152" s="1"/>
  <c r="B35" i="152"/>
  <c r="AF34" i="152"/>
  <c r="AE34" i="152"/>
  <c r="Z34" i="152"/>
  <c r="Y34" i="152"/>
  <c r="T34" i="152"/>
  <c r="S34" i="152"/>
  <c r="N34" i="152"/>
  <c r="M34" i="152"/>
  <c r="G34" i="152"/>
  <c r="H34" i="152" s="1"/>
  <c r="B34" i="152"/>
  <c r="AF33" i="152"/>
  <c r="AE33" i="152"/>
  <c r="Z33" i="152"/>
  <c r="Y33" i="152"/>
  <c r="T33" i="152"/>
  <c r="S33" i="152"/>
  <c r="N33" i="152"/>
  <c r="M33" i="152"/>
  <c r="G33" i="152"/>
  <c r="H33" i="152" s="1"/>
  <c r="B33" i="152"/>
  <c r="AF32" i="152"/>
  <c r="AE32" i="152"/>
  <c r="Z32" i="152"/>
  <c r="Y32" i="152"/>
  <c r="T32" i="152"/>
  <c r="S32" i="152"/>
  <c r="N32" i="152"/>
  <c r="M32" i="152"/>
  <c r="G32" i="152"/>
  <c r="H32" i="152" s="1"/>
  <c r="B32" i="152"/>
  <c r="AF31" i="152"/>
  <c r="AE31" i="152"/>
  <c r="Z31" i="152"/>
  <c r="Y31" i="152"/>
  <c r="T31" i="152"/>
  <c r="S31" i="152"/>
  <c r="N31" i="152"/>
  <c r="M31" i="152"/>
  <c r="G31" i="152"/>
  <c r="H31" i="152" s="1"/>
  <c r="B31" i="152"/>
  <c r="AF30" i="152"/>
  <c r="AE30" i="152"/>
  <c r="Z30" i="152"/>
  <c r="Y30" i="152"/>
  <c r="T30" i="152"/>
  <c r="S30" i="152"/>
  <c r="N30" i="152"/>
  <c r="M30" i="152"/>
  <c r="G30" i="152"/>
  <c r="H30" i="152" s="1"/>
  <c r="B30" i="152"/>
  <c r="AF29" i="152"/>
  <c r="AE29" i="152"/>
  <c r="Z29" i="152"/>
  <c r="Y29" i="152"/>
  <c r="T29" i="152"/>
  <c r="S29" i="152"/>
  <c r="N29" i="152"/>
  <c r="M29" i="152"/>
  <c r="G29" i="152"/>
  <c r="H29" i="152" s="1"/>
  <c r="B29" i="152"/>
  <c r="AF28" i="152"/>
  <c r="AE28" i="152"/>
  <c r="Z28" i="152"/>
  <c r="Y28" i="152"/>
  <c r="T28" i="152"/>
  <c r="S28" i="152"/>
  <c r="N28" i="152"/>
  <c r="M28" i="152"/>
  <c r="G28" i="152"/>
  <c r="H28" i="152" s="1"/>
  <c r="B28" i="152"/>
  <c r="AF27" i="152"/>
  <c r="AE27" i="152"/>
  <c r="Z27" i="152"/>
  <c r="Y27" i="152"/>
  <c r="T27" i="152"/>
  <c r="S27" i="152"/>
  <c r="N27" i="152"/>
  <c r="M27" i="152"/>
  <c r="G27" i="152"/>
  <c r="H27" i="152" s="1"/>
  <c r="B27" i="152"/>
  <c r="AF26" i="152"/>
  <c r="AE26" i="152"/>
  <c r="Z26" i="152"/>
  <c r="Y26" i="152"/>
  <c r="T26" i="152"/>
  <c r="S26" i="152"/>
  <c r="N26" i="152"/>
  <c r="M26" i="152"/>
  <c r="G26" i="152"/>
  <c r="H26" i="152" s="1"/>
  <c r="B26" i="152"/>
  <c r="AF25" i="152"/>
  <c r="AE25" i="152"/>
  <c r="Z25" i="152"/>
  <c r="Y25" i="152"/>
  <c r="T25" i="152"/>
  <c r="S25" i="152"/>
  <c r="N25" i="152"/>
  <c r="M25" i="152"/>
  <c r="G25" i="152"/>
  <c r="H25" i="152" s="1"/>
  <c r="B25" i="152"/>
  <c r="AF24" i="152"/>
  <c r="AE24" i="152"/>
  <c r="Z24" i="152"/>
  <c r="Y24" i="152"/>
  <c r="T24" i="152"/>
  <c r="S24" i="152"/>
  <c r="N24" i="152"/>
  <c r="M24" i="152"/>
  <c r="G24" i="152"/>
  <c r="H24" i="152" s="1"/>
  <c r="B24" i="152"/>
  <c r="AF23" i="152"/>
  <c r="AE23" i="152"/>
  <c r="Z23" i="152"/>
  <c r="Y23" i="152"/>
  <c r="T23" i="152"/>
  <c r="S23" i="152"/>
  <c r="N23" i="152"/>
  <c r="M23" i="152"/>
  <c r="G23" i="152"/>
  <c r="H23" i="152" s="1"/>
  <c r="B23" i="152"/>
  <c r="AF22" i="152"/>
  <c r="AE22" i="152"/>
  <c r="Z22" i="152"/>
  <c r="Y22" i="152"/>
  <c r="T22" i="152"/>
  <c r="S22" i="152"/>
  <c r="N22" i="152"/>
  <c r="M22" i="152"/>
  <c r="G22" i="152"/>
  <c r="B22" i="152"/>
  <c r="AF21" i="152"/>
  <c r="AD21" i="152"/>
  <c r="AB21" i="152" s="1"/>
  <c r="Z21" i="152"/>
  <c r="X21" i="152"/>
  <c r="V21" i="152" s="1"/>
  <c r="T21" i="152"/>
  <c r="R21" i="152"/>
  <c r="P21" i="152" s="1"/>
  <c r="N21" i="152"/>
  <c r="L21" i="152"/>
  <c r="J21" i="152" s="1"/>
  <c r="B21" i="152"/>
  <c r="B9" i="152"/>
  <c r="G197" i="152" s="1"/>
  <c r="B197" i="151"/>
  <c r="AD187" i="151"/>
  <c r="BV19" i="4" s="1"/>
  <c r="X187" i="151"/>
  <c r="BU19" i="4" s="1"/>
  <c r="R187" i="151"/>
  <c r="BT19" i="4" s="1"/>
  <c r="L187" i="151"/>
  <c r="BS19" i="4" s="1"/>
  <c r="AF184" i="151"/>
  <c r="AE184" i="151"/>
  <c r="Z184" i="151"/>
  <c r="Y184" i="151"/>
  <c r="T184" i="151"/>
  <c r="S184" i="151"/>
  <c r="N184" i="151"/>
  <c r="M184" i="151"/>
  <c r="G184" i="151"/>
  <c r="H184" i="151" s="1"/>
  <c r="D184" i="151" s="1"/>
  <c r="B184" i="151"/>
  <c r="AF183" i="151"/>
  <c r="AE183" i="151"/>
  <c r="Z183" i="151"/>
  <c r="Y183" i="151"/>
  <c r="T183" i="151"/>
  <c r="S183" i="151"/>
  <c r="N183" i="151"/>
  <c r="M183" i="151"/>
  <c r="G183" i="151"/>
  <c r="H183" i="151" s="1"/>
  <c r="B183" i="151"/>
  <c r="AF182" i="151"/>
  <c r="AE182" i="151"/>
  <c r="Z182" i="151"/>
  <c r="Y182" i="151"/>
  <c r="T182" i="151"/>
  <c r="S182" i="151"/>
  <c r="N182" i="151"/>
  <c r="M182" i="151"/>
  <c r="G182" i="151"/>
  <c r="H182" i="151" s="1"/>
  <c r="D182" i="151" s="1"/>
  <c r="B182" i="151"/>
  <c r="AF181" i="151"/>
  <c r="AE181" i="151"/>
  <c r="Z181" i="151"/>
  <c r="Y181" i="151"/>
  <c r="T181" i="151"/>
  <c r="S181" i="151"/>
  <c r="N181" i="151"/>
  <c r="M181" i="151"/>
  <c r="G181" i="151"/>
  <c r="H181" i="151" s="1"/>
  <c r="B181" i="151"/>
  <c r="AF180" i="151"/>
  <c r="AE180" i="151"/>
  <c r="Z180" i="151"/>
  <c r="Y180" i="151"/>
  <c r="T180" i="151"/>
  <c r="S180" i="151"/>
  <c r="N180" i="151"/>
  <c r="M180" i="151"/>
  <c r="G180" i="151"/>
  <c r="H180" i="151" s="1"/>
  <c r="D180" i="151" s="1"/>
  <c r="B180" i="151"/>
  <c r="AF179" i="151"/>
  <c r="AE179" i="151"/>
  <c r="Z179" i="151"/>
  <c r="Y179" i="151"/>
  <c r="T179" i="151"/>
  <c r="S179" i="151"/>
  <c r="N179" i="151"/>
  <c r="M179" i="151"/>
  <c r="G179" i="151"/>
  <c r="H179" i="151" s="1"/>
  <c r="B179" i="151"/>
  <c r="AF178" i="151"/>
  <c r="AE178" i="151"/>
  <c r="Z178" i="151"/>
  <c r="Y178" i="151"/>
  <c r="T178" i="151"/>
  <c r="S178" i="151"/>
  <c r="N178" i="151"/>
  <c r="M178" i="151"/>
  <c r="H178" i="151"/>
  <c r="G178" i="151"/>
  <c r="B178" i="151"/>
  <c r="AF177" i="151"/>
  <c r="AE177" i="151"/>
  <c r="Z177" i="151"/>
  <c r="Y177" i="151"/>
  <c r="T177" i="151"/>
  <c r="S177" i="151"/>
  <c r="N177" i="151"/>
  <c r="M177" i="151"/>
  <c r="G177" i="151"/>
  <c r="H177" i="151" s="1"/>
  <c r="B177" i="151"/>
  <c r="AF176" i="151"/>
  <c r="AE176" i="151"/>
  <c r="Z176" i="151"/>
  <c r="Y176" i="151"/>
  <c r="T176" i="151"/>
  <c r="S176" i="151"/>
  <c r="N176" i="151"/>
  <c r="M176" i="151"/>
  <c r="H176" i="151"/>
  <c r="G176" i="151"/>
  <c r="B176" i="151"/>
  <c r="AF175" i="151"/>
  <c r="AE175" i="151"/>
  <c r="Z175" i="151"/>
  <c r="Y175" i="151"/>
  <c r="T175" i="151"/>
  <c r="S175" i="151"/>
  <c r="N175" i="151"/>
  <c r="M175" i="151"/>
  <c r="G175" i="151"/>
  <c r="H175" i="151" s="1"/>
  <c r="B175" i="151"/>
  <c r="AF174" i="151"/>
  <c r="AE174" i="151"/>
  <c r="Z174" i="151"/>
  <c r="Y174" i="151"/>
  <c r="T174" i="151"/>
  <c r="S174" i="151"/>
  <c r="N174" i="151"/>
  <c r="M174" i="151"/>
  <c r="H174" i="151"/>
  <c r="G174" i="151"/>
  <c r="B174" i="151"/>
  <c r="AF173" i="151"/>
  <c r="AE173" i="151"/>
  <c r="Z173" i="151"/>
  <c r="Y173" i="151"/>
  <c r="T173" i="151"/>
  <c r="S173" i="151"/>
  <c r="N173" i="151"/>
  <c r="M173" i="151"/>
  <c r="G173" i="151"/>
  <c r="H173" i="151" s="1"/>
  <c r="B173" i="151"/>
  <c r="AF172" i="151"/>
  <c r="AE172" i="151"/>
  <c r="Z172" i="151"/>
  <c r="Y172" i="151"/>
  <c r="T172" i="151"/>
  <c r="S172" i="151"/>
  <c r="N172" i="151"/>
  <c r="M172" i="151"/>
  <c r="H172" i="151"/>
  <c r="G172" i="151"/>
  <c r="B172" i="151"/>
  <c r="AF171" i="151"/>
  <c r="AE171" i="151"/>
  <c r="Z171" i="151"/>
  <c r="Y171" i="151"/>
  <c r="T171" i="151"/>
  <c r="S171" i="151"/>
  <c r="N171" i="151"/>
  <c r="M171" i="151"/>
  <c r="G171" i="151"/>
  <c r="B171" i="151"/>
  <c r="AF170" i="151"/>
  <c r="AE170" i="151"/>
  <c r="Z170" i="151"/>
  <c r="Y170" i="151"/>
  <c r="T170" i="151"/>
  <c r="S170" i="151"/>
  <c r="N170" i="151"/>
  <c r="M170" i="151"/>
  <c r="G170" i="151"/>
  <c r="H170" i="151" s="1"/>
  <c r="B170" i="151"/>
  <c r="AF169" i="151"/>
  <c r="AD169" i="151"/>
  <c r="AB169" i="151" s="1"/>
  <c r="Z169" i="151"/>
  <c r="X169" i="151"/>
  <c r="V169" i="151" s="1"/>
  <c r="T169" i="151"/>
  <c r="R169" i="151"/>
  <c r="P169" i="151" s="1"/>
  <c r="N169" i="151"/>
  <c r="L169" i="151"/>
  <c r="J169" i="151" s="1"/>
  <c r="B169" i="151"/>
  <c r="AB168" i="151"/>
  <c r="V168" i="151"/>
  <c r="P168" i="151"/>
  <c r="J168" i="151"/>
  <c r="D168" i="151"/>
  <c r="AF167" i="151"/>
  <c r="AE167" i="151"/>
  <c r="Z167" i="151"/>
  <c r="Y167" i="151"/>
  <c r="T167" i="151"/>
  <c r="S167" i="151"/>
  <c r="N167" i="151"/>
  <c r="M167" i="151"/>
  <c r="G167" i="151"/>
  <c r="H167" i="151" s="1"/>
  <c r="B167" i="151"/>
  <c r="AF166" i="151"/>
  <c r="AE166" i="151"/>
  <c r="Z166" i="151"/>
  <c r="Y166" i="151"/>
  <c r="T166" i="151"/>
  <c r="S166" i="151"/>
  <c r="N166" i="151"/>
  <c r="M166" i="151"/>
  <c r="H166" i="151"/>
  <c r="G166" i="151"/>
  <c r="B166" i="151"/>
  <c r="AF165" i="151"/>
  <c r="AE165" i="151"/>
  <c r="Z165" i="151"/>
  <c r="Y165" i="151"/>
  <c r="T165" i="151"/>
  <c r="S165" i="151"/>
  <c r="N165" i="151"/>
  <c r="M165" i="151"/>
  <c r="G165" i="151"/>
  <c r="H165" i="151" s="1"/>
  <c r="B165" i="151"/>
  <c r="AF164" i="151"/>
  <c r="AE164" i="151"/>
  <c r="Z164" i="151"/>
  <c r="Y164" i="151"/>
  <c r="T164" i="151"/>
  <c r="S164" i="151"/>
  <c r="N164" i="151"/>
  <c r="M164" i="151"/>
  <c r="H164" i="151"/>
  <c r="G164" i="151"/>
  <c r="B164" i="151"/>
  <c r="AF163" i="151"/>
  <c r="AE163" i="151"/>
  <c r="Z163" i="151"/>
  <c r="Y163" i="151"/>
  <c r="T163" i="151"/>
  <c r="S163" i="151"/>
  <c r="N163" i="151"/>
  <c r="M163" i="151"/>
  <c r="G163" i="151"/>
  <c r="H163" i="151" s="1"/>
  <c r="B163" i="151"/>
  <c r="AF162" i="151"/>
  <c r="AE162" i="151"/>
  <c r="Z162" i="151"/>
  <c r="Y162" i="151"/>
  <c r="T162" i="151"/>
  <c r="S162" i="151"/>
  <c r="N162" i="151"/>
  <c r="M162" i="151"/>
  <c r="H162" i="151"/>
  <c r="G162" i="151"/>
  <c r="B162" i="151"/>
  <c r="AF161" i="151"/>
  <c r="AE161" i="151"/>
  <c r="Z161" i="151"/>
  <c r="Y161" i="151"/>
  <c r="T161" i="151"/>
  <c r="S161" i="151"/>
  <c r="N161" i="151"/>
  <c r="M161" i="151"/>
  <c r="G161" i="151"/>
  <c r="H161" i="151" s="1"/>
  <c r="B161" i="151"/>
  <c r="AF160" i="151"/>
  <c r="AE160" i="151"/>
  <c r="Z160" i="151"/>
  <c r="Y160" i="151"/>
  <c r="T160" i="151"/>
  <c r="S160" i="151"/>
  <c r="N160" i="151"/>
  <c r="M160" i="151"/>
  <c r="H160" i="151"/>
  <c r="G160" i="151"/>
  <c r="B160" i="151"/>
  <c r="AF159" i="151"/>
  <c r="AE159" i="151"/>
  <c r="Z159" i="151"/>
  <c r="Y159" i="151"/>
  <c r="T159" i="151"/>
  <c r="S159" i="151"/>
  <c r="N159" i="151"/>
  <c r="M159" i="151"/>
  <c r="G159" i="151"/>
  <c r="H159" i="151" s="1"/>
  <c r="B159" i="151"/>
  <c r="AF158" i="151"/>
  <c r="AE158" i="151"/>
  <c r="Z158" i="151"/>
  <c r="Y158" i="151"/>
  <c r="T158" i="151"/>
  <c r="S158" i="151"/>
  <c r="N158" i="151"/>
  <c r="M158" i="151"/>
  <c r="H158" i="151"/>
  <c r="G158" i="151"/>
  <c r="B158" i="151"/>
  <c r="AF157" i="151"/>
  <c r="AE157" i="151"/>
  <c r="Z157" i="151"/>
  <c r="Y157" i="151"/>
  <c r="T157" i="151"/>
  <c r="S157" i="151"/>
  <c r="N157" i="151"/>
  <c r="M157" i="151"/>
  <c r="G157" i="151"/>
  <c r="H157" i="151" s="1"/>
  <c r="B157" i="151"/>
  <c r="AF156" i="151"/>
  <c r="AE156" i="151"/>
  <c r="Z156" i="151"/>
  <c r="Y156" i="151"/>
  <c r="T156" i="151"/>
  <c r="S156" i="151"/>
  <c r="N156" i="151"/>
  <c r="M156" i="151"/>
  <c r="H156" i="151"/>
  <c r="G156" i="151"/>
  <c r="B156" i="151"/>
  <c r="AF155" i="151"/>
  <c r="AE155" i="151"/>
  <c r="Z155" i="151"/>
  <c r="Y155" i="151"/>
  <c r="T155" i="151"/>
  <c r="S155" i="151"/>
  <c r="N155" i="151"/>
  <c r="M155" i="151"/>
  <c r="G155" i="151"/>
  <c r="H155" i="151" s="1"/>
  <c r="B155" i="151"/>
  <c r="AF154" i="151"/>
  <c r="AE154" i="151"/>
  <c r="Z154" i="151"/>
  <c r="Y154" i="151"/>
  <c r="T154" i="151"/>
  <c r="S154" i="151"/>
  <c r="N154" i="151"/>
  <c r="M154" i="151"/>
  <c r="H154" i="151"/>
  <c r="G154" i="151"/>
  <c r="B154" i="151"/>
  <c r="AF153" i="151"/>
  <c r="AE153" i="151"/>
  <c r="Z153" i="151"/>
  <c r="Y153" i="151"/>
  <c r="T153" i="151"/>
  <c r="S153" i="151"/>
  <c r="N153" i="151"/>
  <c r="M153" i="151"/>
  <c r="G153" i="151"/>
  <c r="B153" i="151"/>
  <c r="AF152" i="151"/>
  <c r="AD152" i="151"/>
  <c r="AB152" i="151" s="1"/>
  <c r="Z152" i="151"/>
  <c r="X152" i="151"/>
  <c r="V152" i="151" s="1"/>
  <c r="T152" i="151"/>
  <c r="R152" i="151"/>
  <c r="P152" i="151" s="1"/>
  <c r="N152" i="151"/>
  <c r="L152" i="151"/>
  <c r="J152" i="151" s="1"/>
  <c r="B152" i="151"/>
  <c r="AB151" i="151"/>
  <c r="V151" i="151"/>
  <c r="P151" i="151"/>
  <c r="J151" i="151"/>
  <c r="D151" i="151"/>
  <c r="AF150" i="151"/>
  <c r="AE150" i="151"/>
  <c r="Z150" i="151"/>
  <c r="Y150" i="151"/>
  <c r="T150" i="151"/>
  <c r="S150" i="151"/>
  <c r="N150" i="151"/>
  <c r="M150" i="151"/>
  <c r="H150" i="151"/>
  <c r="G150" i="151"/>
  <c r="B150" i="151"/>
  <c r="AF149" i="151"/>
  <c r="AE149" i="151"/>
  <c r="Z149" i="151"/>
  <c r="Y149" i="151"/>
  <c r="T149" i="151"/>
  <c r="S149" i="151"/>
  <c r="N149" i="151"/>
  <c r="M149" i="151"/>
  <c r="H149" i="151"/>
  <c r="G149" i="151"/>
  <c r="B149" i="151"/>
  <c r="AF148" i="151"/>
  <c r="AE148" i="151"/>
  <c r="Z148" i="151"/>
  <c r="Y148" i="151"/>
  <c r="T148" i="151"/>
  <c r="S148" i="151"/>
  <c r="N148" i="151"/>
  <c r="M148" i="151"/>
  <c r="H148" i="151"/>
  <c r="G148" i="151"/>
  <c r="B148" i="151"/>
  <c r="AF147" i="151"/>
  <c r="AE147" i="151"/>
  <c r="Z147" i="151"/>
  <c r="Y147" i="151"/>
  <c r="T147" i="151"/>
  <c r="S147" i="151"/>
  <c r="N147" i="151"/>
  <c r="M147" i="151"/>
  <c r="G147" i="151"/>
  <c r="H147" i="151" s="1"/>
  <c r="B147" i="151"/>
  <c r="AF146" i="151"/>
  <c r="AE146" i="151"/>
  <c r="Z146" i="151"/>
  <c r="Y146" i="151"/>
  <c r="T146" i="151"/>
  <c r="S146" i="151"/>
  <c r="N146" i="151"/>
  <c r="M146" i="151"/>
  <c r="H146" i="151"/>
  <c r="G146" i="151"/>
  <c r="B146" i="151"/>
  <c r="AF145" i="151"/>
  <c r="AE145" i="151"/>
  <c r="Z145" i="151"/>
  <c r="Y145" i="151"/>
  <c r="T145" i="151"/>
  <c r="S145" i="151"/>
  <c r="N145" i="151"/>
  <c r="M145" i="151"/>
  <c r="H145" i="151"/>
  <c r="G145" i="151"/>
  <c r="B145" i="151"/>
  <c r="AF144" i="151"/>
  <c r="AE144" i="151"/>
  <c r="Z144" i="151"/>
  <c r="Y144" i="151"/>
  <c r="T144" i="151"/>
  <c r="S144" i="151"/>
  <c r="N144" i="151"/>
  <c r="M144" i="151"/>
  <c r="H144" i="151"/>
  <c r="G144" i="151"/>
  <c r="B144" i="151"/>
  <c r="AF143" i="151"/>
  <c r="AE143" i="151"/>
  <c r="Z143" i="151"/>
  <c r="Y143" i="151"/>
  <c r="T143" i="151"/>
  <c r="S143" i="151"/>
  <c r="N143" i="151"/>
  <c r="M143" i="151"/>
  <c r="H143" i="151"/>
  <c r="G143" i="151"/>
  <c r="B143" i="151"/>
  <c r="AF142" i="151"/>
  <c r="AE142" i="151"/>
  <c r="Z142" i="151"/>
  <c r="Y142" i="151"/>
  <c r="T142" i="151"/>
  <c r="S142" i="151"/>
  <c r="N142" i="151"/>
  <c r="M142" i="151"/>
  <c r="G142" i="151"/>
  <c r="H142" i="151" s="1"/>
  <c r="B142" i="151"/>
  <c r="AF141" i="151"/>
  <c r="AE141" i="151"/>
  <c r="Z141" i="151"/>
  <c r="Y141" i="151"/>
  <c r="T141" i="151"/>
  <c r="S141" i="151"/>
  <c r="N141" i="151"/>
  <c r="M141" i="151"/>
  <c r="G141" i="151"/>
  <c r="H141" i="151" s="1"/>
  <c r="B141" i="151"/>
  <c r="AF140" i="151"/>
  <c r="AE140" i="151"/>
  <c r="Z140" i="151"/>
  <c r="Y140" i="151"/>
  <c r="T140" i="151"/>
  <c r="S140" i="151"/>
  <c r="N140" i="151"/>
  <c r="M140" i="151"/>
  <c r="G140" i="151"/>
  <c r="H140" i="151" s="1"/>
  <c r="B140" i="151"/>
  <c r="AF139" i="151"/>
  <c r="AE139" i="151"/>
  <c r="Z139" i="151"/>
  <c r="Y139" i="151"/>
  <c r="T139" i="151"/>
  <c r="S139" i="151"/>
  <c r="N139" i="151"/>
  <c r="M139" i="151"/>
  <c r="G139" i="151"/>
  <c r="H139" i="151" s="1"/>
  <c r="B139" i="151"/>
  <c r="AF138" i="151"/>
  <c r="AE138" i="151"/>
  <c r="Z138" i="151"/>
  <c r="Y138" i="151"/>
  <c r="T138" i="151"/>
  <c r="S138" i="151"/>
  <c r="N138" i="151"/>
  <c r="M138" i="151"/>
  <c r="G138" i="151"/>
  <c r="H138" i="151" s="1"/>
  <c r="D138" i="151" s="1"/>
  <c r="B138" i="151"/>
  <c r="AF137" i="151"/>
  <c r="AE137" i="151"/>
  <c r="Z137" i="151"/>
  <c r="Y137" i="151"/>
  <c r="T137" i="151"/>
  <c r="S137" i="151"/>
  <c r="N137" i="151"/>
  <c r="M137" i="151"/>
  <c r="G137" i="151"/>
  <c r="H137" i="151" s="1"/>
  <c r="B137" i="151"/>
  <c r="AF136" i="151"/>
  <c r="AE136" i="151"/>
  <c r="Z136" i="151"/>
  <c r="Y136" i="151"/>
  <c r="T136" i="151"/>
  <c r="S136" i="151"/>
  <c r="N136" i="151"/>
  <c r="M136" i="151"/>
  <c r="G136" i="151"/>
  <c r="H136" i="151" s="1"/>
  <c r="B136" i="151"/>
  <c r="AF135" i="151"/>
  <c r="AD135" i="151"/>
  <c r="AB135" i="151" s="1"/>
  <c r="Z135" i="151"/>
  <c r="X135" i="151"/>
  <c r="V135" i="151" s="1"/>
  <c r="T135" i="151"/>
  <c r="R135" i="151"/>
  <c r="P135" i="151" s="1"/>
  <c r="N135" i="151"/>
  <c r="L135" i="151"/>
  <c r="J135" i="151" s="1"/>
  <c r="B135" i="151"/>
  <c r="AB134" i="151"/>
  <c r="V134" i="151"/>
  <c r="P134" i="151"/>
  <c r="J134" i="151"/>
  <c r="D134" i="151"/>
  <c r="AF133" i="151"/>
  <c r="AE133" i="151"/>
  <c r="Z133" i="151"/>
  <c r="Y133" i="151"/>
  <c r="T133" i="151"/>
  <c r="S133" i="151"/>
  <c r="N133" i="151"/>
  <c r="M133" i="151"/>
  <c r="G133" i="151"/>
  <c r="H133" i="151" s="1"/>
  <c r="B133" i="151"/>
  <c r="AF132" i="151"/>
  <c r="AE132" i="151"/>
  <c r="Z132" i="151"/>
  <c r="Y132" i="151"/>
  <c r="T132" i="151"/>
  <c r="S132" i="151"/>
  <c r="N132" i="151"/>
  <c r="M132" i="151"/>
  <c r="G132" i="151"/>
  <c r="H132" i="151" s="1"/>
  <c r="B132" i="151"/>
  <c r="AF131" i="151"/>
  <c r="AE131" i="151"/>
  <c r="Z131" i="151"/>
  <c r="Y131" i="151"/>
  <c r="T131" i="151"/>
  <c r="S131" i="151"/>
  <c r="N131" i="151"/>
  <c r="M131" i="151"/>
  <c r="G131" i="151"/>
  <c r="H131" i="151" s="1"/>
  <c r="B131" i="151"/>
  <c r="AF130" i="151"/>
  <c r="AE130" i="151"/>
  <c r="Z130" i="151"/>
  <c r="Y130" i="151"/>
  <c r="T130" i="151"/>
  <c r="S130" i="151"/>
  <c r="N130" i="151"/>
  <c r="M130" i="151"/>
  <c r="H130" i="151"/>
  <c r="G130" i="151"/>
  <c r="B130" i="151"/>
  <c r="AF129" i="151"/>
  <c r="AE129" i="151"/>
  <c r="Z129" i="151"/>
  <c r="Y129" i="151"/>
  <c r="T129" i="151"/>
  <c r="S129" i="151"/>
  <c r="N129" i="151"/>
  <c r="M129" i="151"/>
  <c r="G129" i="151"/>
  <c r="H129" i="151" s="1"/>
  <c r="D129" i="151" s="1"/>
  <c r="B129" i="151"/>
  <c r="AF128" i="151"/>
  <c r="AE128" i="151"/>
  <c r="Z128" i="151"/>
  <c r="Y128" i="151"/>
  <c r="T128" i="151"/>
  <c r="S128" i="151"/>
  <c r="N128" i="151"/>
  <c r="M128" i="151"/>
  <c r="H128" i="151"/>
  <c r="G128" i="151"/>
  <c r="B128" i="151"/>
  <c r="AF127" i="151"/>
  <c r="AE127" i="151"/>
  <c r="Z127" i="151"/>
  <c r="Y127" i="151"/>
  <c r="T127" i="151"/>
  <c r="S127" i="151"/>
  <c r="N127" i="151"/>
  <c r="M127" i="151"/>
  <c r="G127" i="151"/>
  <c r="H127" i="151" s="1"/>
  <c r="D127" i="151" s="1"/>
  <c r="B127" i="151"/>
  <c r="AF126" i="151"/>
  <c r="AE126" i="151"/>
  <c r="Z126" i="151"/>
  <c r="Y126" i="151"/>
  <c r="T126" i="151"/>
  <c r="S126" i="151"/>
  <c r="N126" i="151"/>
  <c r="M126" i="151"/>
  <c r="H126" i="151"/>
  <c r="G126" i="151"/>
  <c r="B126" i="151"/>
  <c r="AF125" i="151"/>
  <c r="AE125" i="151"/>
  <c r="Z125" i="151"/>
  <c r="Y125" i="151"/>
  <c r="T125" i="151"/>
  <c r="S125" i="151"/>
  <c r="N125" i="151"/>
  <c r="M125" i="151"/>
  <c r="G125" i="151"/>
  <c r="H125" i="151" s="1"/>
  <c r="D125" i="151" s="1"/>
  <c r="B125" i="151"/>
  <c r="AF124" i="151"/>
  <c r="AE124" i="151"/>
  <c r="Z124" i="151"/>
  <c r="Y124" i="151"/>
  <c r="T124" i="151"/>
  <c r="S124" i="151"/>
  <c r="N124" i="151"/>
  <c r="M124" i="151"/>
  <c r="H124" i="151"/>
  <c r="G124" i="151"/>
  <c r="B124" i="151"/>
  <c r="AF123" i="151"/>
  <c r="AE123" i="151"/>
  <c r="Z123" i="151"/>
  <c r="Y123" i="151"/>
  <c r="T123" i="151"/>
  <c r="S123" i="151"/>
  <c r="N123" i="151"/>
  <c r="M123" i="151"/>
  <c r="G123" i="151"/>
  <c r="H123" i="151" s="1"/>
  <c r="D123" i="151" s="1"/>
  <c r="B123" i="151"/>
  <c r="AF122" i="151"/>
  <c r="AE122" i="151"/>
  <c r="Z122" i="151"/>
  <c r="Y122" i="151"/>
  <c r="T122" i="151"/>
  <c r="S122" i="151"/>
  <c r="N122" i="151"/>
  <c r="M122" i="151"/>
  <c r="H122" i="151"/>
  <c r="G122" i="151"/>
  <c r="B122" i="151"/>
  <c r="AF121" i="151"/>
  <c r="AE121" i="151"/>
  <c r="Z121" i="151"/>
  <c r="Y121" i="151"/>
  <c r="T121" i="151"/>
  <c r="S121" i="151"/>
  <c r="N121" i="151"/>
  <c r="M121" i="151"/>
  <c r="G121" i="151"/>
  <c r="H121" i="151" s="1"/>
  <c r="D121" i="151" s="1"/>
  <c r="B121" i="151"/>
  <c r="AF120" i="151"/>
  <c r="AE120" i="151"/>
  <c r="Z120" i="151"/>
  <c r="Y120" i="151"/>
  <c r="T120" i="151"/>
  <c r="S120" i="151"/>
  <c r="N120" i="151"/>
  <c r="M120" i="151"/>
  <c r="H120" i="151"/>
  <c r="G120" i="151"/>
  <c r="B120" i="151"/>
  <c r="AF119" i="151"/>
  <c r="AD119" i="151"/>
  <c r="AB119" i="151" s="1"/>
  <c r="Z119" i="151"/>
  <c r="X119" i="151"/>
  <c r="V119" i="151" s="1"/>
  <c r="T119" i="151"/>
  <c r="R119" i="151"/>
  <c r="P119" i="151" s="1"/>
  <c r="N119" i="151"/>
  <c r="L119" i="151"/>
  <c r="J119" i="151" s="1"/>
  <c r="B119" i="151"/>
  <c r="AB118" i="151"/>
  <c r="V118" i="151"/>
  <c r="P118" i="151"/>
  <c r="J118" i="151"/>
  <c r="D118" i="151"/>
  <c r="AI118" i="151" s="1"/>
  <c r="AF117" i="151"/>
  <c r="AE117" i="151"/>
  <c r="Z117" i="151"/>
  <c r="Y117" i="151"/>
  <c r="T117" i="151"/>
  <c r="S117" i="151"/>
  <c r="N117" i="151"/>
  <c r="M117" i="151"/>
  <c r="H117" i="151"/>
  <c r="G117" i="151"/>
  <c r="B117" i="151"/>
  <c r="AF116" i="151"/>
  <c r="AE116" i="151"/>
  <c r="Z116" i="151"/>
  <c r="Y116" i="151"/>
  <c r="T116" i="151"/>
  <c r="S116" i="151"/>
  <c r="N116" i="151"/>
  <c r="M116" i="151"/>
  <c r="H116" i="151"/>
  <c r="G116" i="151"/>
  <c r="B116" i="151"/>
  <c r="AF115" i="151"/>
  <c r="AE115" i="151"/>
  <c r="Z115" i="151"/>
  <c r="Y115" i="151"/>
  <c r="T115" i="151"/>
  <c r="S115" i="151"/>
  <c r="N115" i="151"/>
  <c r="M115" i="151"/>
  <c r="G115" i="151"/>
  <c r="H115" i="151" s="1"/>
  <c r="B115" i="151"/>
  <c r="AF114" i="151"/>
  <c r="AE114" i="151"/>
  <c r="Z114" i="151"/>
  <c r="Y114" i="151"/>
  <c r="T114" i="151"/>
  <c r="S114" i="151"/>
  <c r="N114" i="151"/>
  <c r="M114" i="151"/>
  <c r="H114" i="151"/>
  <c r="G114" i="151"/>
  <c r="B114" i="151"/>
  <c r="AF113" i="151"/>
  <c r="AE113" i="151"/>
  <c r="Z113" i="151"/>
  <c r="Y113" i="151"/>
  <c r="T113" i="151"/>
  <c r="S113" i="151"/>
  <c r="N113" i="151"/>
  <c r="M113" i="151"/>
  <c r="G113" i="151"/>
  <c r="H113" i="151" s="1"/>
  <c r="B113" i="151"/>
  <c r="AF112" i="151"/>
  <c r="AE112" i="151"/>
  <c r="Z112" i="151"/>
  <c r="Y112" i="151"/>
  <c r="T112" i="151"/>
  <c r="S112" i="151"/>
  <c r="N112" i="151"/>
  <c r="M112" i="151"/>
  <c r="H112" i="151"/>
  <c r="G112" i="151"/>
  <c r="B112" i="151"/>
  <c r="AF111" i="151"/>
  <c r="AE111" i="151"/>
  <c r="Z111" i="151"/>
  <c r="Y111" i="151"/>
  <c r="T111" i="151"/>
  <c r="S111" i="151"/>
  <c r="N111" i="151"/>
  <c r="M111" i="151"/>
  <c r="H111" i="151"/>
  <c r="G111" i="151"/>
  <c r="B111" i="151"/>
  <c r="AF110" i="151"/>
  <c r="AE110" i="151"/>
  <c r="Z110" i="151"/>
  <c r="Y110" i="151"/>
  <c r="T110" i="151"/>
  <c r="S110" i="151"/>
  <c r="N110" i="151"/>
  <c r="M110" i="151"/>
  <c r="H110" i="151"/>
  <c r="G110" i="151"/>
  <c r="B110" i="151"/>
  <c r="AF109" i="151"/>
  <c r="AE109" i="151"/>
  <c r="Z109" i="151"/>
  <c r="Y109" i="151"/>
  <c r="T109" i="151"/>
  <c r="S109" i="151"/>
  <c r="N109" i="151"/>
  <c r="M109" i="151"/>
  <c r="G109" i="151"/>
  <c r="H109" i="151" s="1"/>
  <c r="D109" i="151" s="1"/>
  <c r="B109" i="151"/>
  <c r="AF108" i="151"/>
  <c r="AE108" i="151"/>
  <c r="Z108" i="151"/>
  <c r="Y108" i="151"/>
  <c r="T108" i="151"/>
  <c r="S108" i="151"/>
  <c r="N108" i="151"/>
  <c r="M108" i="151"/>
  <c r="H108" i="151"/>
  <c r="G108" i="151"/>
  <c r="B108" i="151"/>
  <c r="AF107" i="151"/>
  <c r="AE107" i="151"/>
  <c r="Z107" i="151"/>
  <c r="Y107" i="151"/>
  <c r="T107" i="151"/>
  <c r="S107" i="151"/>
  <c r="N107" i="151"/>
  <c r="M107" i="151"/>
  <c r="G107" i="151"/>
  <c r="H107" i="151" s="1"/>
  <c r="D107" i="151" s="1"/>
  <c r="B107" i="151"/>
  <c r="AF106" i="151"/>
  <c r="AE106" i="151"/>
  <c r="Z106" i="151"/>
  <c r="Y106" i="151"/>
  <c r="T106" i="151"/>
  <c r="S106" i="151"/>
  <c r="N106" i="151"/>
  <c r="M106" i="151"/>
  <c r="H106" i="151"/>
  <c r="G106" i="151"/>
  <c r="B106" i="151"/>
  <c r="AF105" i="151"/>
  <c r="AE105" i="151"/>
  <c r="Z105" i="151"/>
  <c r="Y105" i="151"/>
  <c r="T105" i="151"/>
  <c r="S105" i="151"/>
  <c r="N105" i="151"/>
  <c r="M105" i="151"/>
  <c r="G105" i="151"/>
  <c r="B105" i="151"/>
  <c r="AF104" i="151"/>
  <c r="AD104" i="151"/>
  <c r="AB104" i="151" s="1"/>
  <c r="Z104" i="151"/>
  <c r="X104" i="151"/>
  <c r="V104" i="151" s="1"/>
  <c r="T104" i="151"/>
  <c r="R104" i="151"/>
  <c r="P104" i="151" s="1"/>
  <c r="N104" i="151"/>
  <c r="L104" i="151"/>
  <c r="J104" i="151" s="1"/>
  <c r="B104" i="151"/>
  <c r="AB103" i="151"/>
  <c r="V103" i="151"/>
  <c r="P103" i="151"/>
  <c r="J103" i="151"/>
  <c r="D103" i="151"/>
  <c r="AF102" i="151"/>
  <c r="AE102" i="151"/>
  <c r="Z102" i="151"/>
  <c r="Y102" i="151"/>
  <c r="T102" i="151"/>
  <c r="S102" i="151"/>
  <c r="N102" i="151"/>
  <c r="M102" i="151"/>
  <c r="H102" i="151"/>
  <c r="G102" i="151"/>
  <c r="B102" i="151"/>
  <c r="AF101" i="151"/>
  <c r="AE101" i="151"/>
  <c r="Z101" i="151"/>
  <c r="Y101" i="151"/>
  <c r="T101" i="151"/>
  <c r="S101" i="151"/>
  <c r="N101" i="151"/>
  <c r="M101" i="151"/>
  <c r="G101" i="151"/>
  <c r="H101" i="151" s="1"/>
  <c r="D101" i="151" s="1"/>
  <c r="B101" i="151"/>
  <c r="AF100" i="151"/>
  <c r="AE100" i="151"/>
  <c r="Z100" i="151"/>
  <c r="Y100" i="151"/>
  <c r="T100" i="151"/>
  <c r="S100" i="151"/>
  <c r="N100" i="151"/>
  <c r="M100" i="151"/>
  <c r="H100" i="151"/>
  <c r="G100" i="151"/>
  <c r="B100" i="151"/>
  <c r="AF99" i="151"/>
  <c r="AE99" i="151"/>
  <c r="Z99" i="151"/>
  <c r="Y99" i="151"/>
  <c r="T99" i="151"/>
  <c r="S99" i="151"/>
  <c r="N99" i="151"/>
  <c r="M99" i="151"/>
  <c r="G99" i="151"/>
  <c r="H99" i="151" s="1"/>
  <c r="B99" i="151"/>
  <c r="AF98" i="151"/>
  <c r="AE98" i="151"/>
  <c r="Z98" i="151"/>
  <c r="Y98" i="151"/>
  <c r="T98" i="151"/>
  <c r="S98" i="151"/>
  <c r="N98" i="151"/>
  <c r="M98" i="151"/>
  <c r="H98" i="151"/>
  <c r="G98" i="151"/>
  <c r="B98" i="151"/>
  <c r="AF97" i="151"/>
  <c r="AE97" i="151"/>
  <c r="Z97" i="151"/>
  <c r="Y97" i="151"/>
  <c r="T97" i="151"/>
  <c r="S97" i="151"/>
  <c r="N97" i="151"/>
  <c r="M97" i="151"/>
  <c r="G97" i="151"/>
  <c r="H97" i="151" s="1"/>
  <c r="D97" i="151" s="1"/>
  <c r="B97" i="151"/>
  <c r="AF96" i="151"/>
  <c r="AE96" i="151"/>
  <c r="Z96" i="151"/>
  <c r="Y96" i="151"/>
  <c r="T96" i="151"/>
  <c r="S96" i="151"/>
  <c r="N96" i="151"/>
  <c r="M96" i="151"/>
  <c r="H96" i="151"/>
  <c r="G96" i="151"/>
  <c r="B96" i="151"/>
  <c r="AF95" i="151"/>
  <c r="AE95" i="151"/>
  <c r="Z95" i="151"/>
  <c r="Y95" i="151"/>
  <c r="T95" i="151"/>
  <c r="S95" i="151"/>
  <c r="N95" i="151"/>
  <c r="M95" i="151"/>
  <c r="G95" i="151"/>
  <c r="H95" i="151" s="1"/>
  <c r="B95" i="151"/>
  <c r="AF94" i="151"/>
  <c r="AE94" i="151"/>
  <c r="Z94" i="151"/>
  <c r="Y94" i="151"/>
  <c r="T94" i="151"/>
  <c r="S94" i="151"/>
  <c r="N94" i="151"/>
  <c r="M94" i="151"/>
  <c r="H94" i="151"/>
  <c r="G94" i="151"/>
  <c r="B94" i="151"/>
  <c r="AF93" i="151"/>
  <c r="AE93" i="151"/>
  <c r="Z93" i="151"/>
  <c r="Y93" i="151"/>
  <c r="T93" i="151"/>
  <c r="S93" i="151"/>
  <c r="N93" i="151"/>
  <c r="M93" i="151"/>
  <c r="G93" i="151"/>
  <c r="H93" i="151" s="1"/>
  <c r="B93" i="151"/>
  <c r="AF92" i="151"/>
  <c r="AE92" i="151"/>
  <c r="Z92" i="151"/>
  <c r="Y92" i="151"/>
  <c r="T92" i="151"/>
  <c r="S92" i="151"/>
  <c r="N92" i="151"/>
  <c r="M92" i="151"/>
  <c r="H92" i="151"/>
  <c r="G92" i="151"/>
  <c r="B92" i="151"/>
  <c r="AF91" i="151"/>
  <c r="AE91" i="151"/>
  <c r="Z91" i="151"/>
  <c r="Y91" i="151"/>
  <c r="T91" i="151"/>
  <c r="S91" i="151"/>
  <c r="N91" i="151"/>
  <c r="M91" i="151"/>
  <c r="G91" i="151"/>
  <c r="H91" i="151" s="1"/>
  <c r="D91" i="151" s="1"/>
  <c r="B91" i="151"/>
  <c r="AF90" i="151"/>
  <c r="AE90" i="151"/>
  <c r="Z90" i="151"/>
  <c r="Y90" i="151"/>
  <c r="T90" i="151"/>
  <c r="S90" i="151"/>
  <c r="N90" i="151"/>
  <c r="M90" i="151"/>
  <c r="H90" i="151"/>
  <c r="G90" i="151"/>
  <c r="B90" i="151"/>
  <c r="AF89" i="151"/>
  <c r="AE89" i="151"/>
  <c r="Z89" i="151"/>
  <c r="Y89" i="151"/>
  <c r="T89" i="151"/>
  <c r="S89" i="151"/>
  <c r="N89" i="151"/>
  <c r="M89" i="151"/>
  <c r="G89" i="151"/>
  <c r="H89" i="151" s="1"/>
  <c r="B89" i="151"/>
  <c r="AF88" i="151"/>
  <c r="AE88" i="151"/>
  <c r="Z88" i="151"/>
  <c r="Y88" i="151"/>
  <c r="T88" i="151"/>
  <c r="S88" i="151"/>
  <c r="N88" i="151"/>
  <c r="M88" i="151"/>
  <c r="H88" i="151"/>
  <c r="G88" i="151"/>
  <c r="B88" i="151"/>
  <c r="AF87" i="151"/>
  <c r="AD87" i="151"/>
  <c r="AB87" i="151" s="1"/>
  <c r="Z87" i="151"/>
  <c r="X87" i="151"/>
  <c r="V87" i="151" s="1"/>
  <c r="T87" i="151"/>
  <c r="R87" i="151"/>
  <c r="P87" i="151" s="1"/>
  <c r="N87" i="151"/>
  <c r="L87" i="151"/>
  <c r="J87" i="151" s="1"/>
  <c r="H87" i="151"/>
  <c r="B87" i="151"/>
  <c r="AB86" i="151"/>
  <c r="V86" i="151"/>
  <c r="P86" i="151"/>
  <c r="J86" i="151"/>
  <c r="D86" i="151"/>
  <c r="AF85" i="151"/>
  <c r="AE85" i="151"/>
  <c r="Z85" i="151"/>
  <c r="Y85" i="151"/>
  <c r="T85" i="151"/>
  <c r="S85" i="151"/>
  <c r="N85" i="151"/>
  <c r="M85" i="151"/>
  <c r="G85" i="151"/>
  <c r="H85" i="151" s="1"/>
  <c r="B85" i="151"/>
  <c r="AF84" i="151"/>
  <c r="AE84" i="151"/>
  <c r="Z84" i="151"/>
  <c r="Y84" i="151"/>
  <c r="T84" i="151"/>
  <c r="S84" i="151"/>
  <c r="N84" i="151"/>
  <c r="M84" i="151"/>
  <c r="H84" i="151"/>
  <c r="G84" i="151"/>
  <c r="B84" i="151"/>
  <c r="AF83" i="151"/>
  <c r="AE83" i="151"/>
  <c r="Z83" i="151"/>
  <c r="Y83" i="151"/>
  <c r="T83" i="151"/>
  <c r="S83" i="151"/>
  <c r="N83" i="151"/>
  <c r="M83" i="151"/>
  <c r="G83" i="151"/>
  <c r="H83" i="151" s="1"/>
  <c r="B83" i="151"/>
  <c r="AF82" i="151"/>
  <c r="AE82" i="151"/>
  <c r="Z82" i="151"/>
  <c r="Y82" i="151"/>
  <c r="T82" i="151"/>
  <c r="S82" i="151"/>
  <c r="N82" i="151"/>
  <c r="M82" i="151"/>
  <c r="G82" i="151"/>
  <c r="H82" i="151" s="1"/>
  <c r="B82" i="151"/>
  <c r="AF81" i="151"/>
  <c r="AE81" i="151"/>
  <c r="Z81" i="151"/>
  <c r="Y81" i="151"/>
  <c r="T81" i="151"/>
  <c r="S81" i="151"/>
  <c r="N81" i="151"/>
  <c r="M81" i="151"/>
  <c r="G81" i="151"/>
  <c r="H81" i="151" s="1"/>
  <c r="D81" i="151" s="1"/>
  <c r="B81" i="151"/>
  <c r="AF80" i="151"/>
  <c r="AE80" i="151"/>
  <c r="Z80" i="151"/>
  <c r="Y80" i="151"/>
  <c r="T80" i="151"/>
  <c r="S80" i="151"/>
  <c r="N80" i="151"/>
  <c r="M80" i="151"/>
  <c r="G80" i="151"/>
  <c r="H80" i="151" s="1"/>
  <c r="B80" i="151"/>
  <c r="AF79" i="151"/>
  <c r="AE79" i="151"/>
  <c r="Z79" i="151"/>
  <c r="Y79" i="151"/>
  <c r="T79" i="151"/>
  <c r="S79" i="151"/>
  <c r="N79" i="151"/>
  <c r="M79" i="151"/>
  <c r="G79" i="151"/>
  <c r="H79" i="151" s="1"/>
  <c r="D79" i="151" s="1"/>
  <c r="B79" i="151"/>
  <c r="AF78" i="151"/>
  <c r="AE78" i="151"/>
  <c r="Z78" i="151"/>
  <c r="Y78" i="151"/>
  <c r="T78" i="151"/>
  <c r="S78" i="151"/>
  <c r="N78" i="151"/>
  <c r="M78" i="151"/>
  <c r="G78" i="151"/>
  <c r="H78" i="151" s="1"/>
  <c r="B78" i="151"/>
  <c r="AF77" i="151"/>
  <c r="AE77" i="151"/>
  <c r="Z77" i="151"/>
  <c r="Y77" i="151"/>
  <c r="T77" i="151"/>
  <c r="S77" i="151"/>
  <c r="N77" i="151"/>
  <c r="M77" i="151"/>
  <c r="G77" i="151"/>
  <c r="H77" i="151" s="1"/>
  <c r="D77" i="151" s="1"/>
  <c r="B77" i="151"/>
  <c r="AF76" i="151"/>
  <c r="AE76" i="151"/>
  <c r="Z76" i="151"/>
  <c r="Y76" i="151"/>
  <c r="T76" i="151"/>
  <c r="S76" i="151"/>
  <c r="N76" i="151"/>
  <c r="M76" i="151"/>
  <c r="G76" i="151"/>
  <c r="H76" i="151" s="1"/>
  <c r="B76" i="151"/>
  <c r="AF75" i="151"/>
  <c r="AE75" i="151"/>
  <c r="Z75" i="151"/>
  <c r="Y75" i="151"/>
  <c r="T75" i="151"/>
  <c r="S75" i="151"/>
  <c r="N75" i="151"/>
  <c r="M75" i="151"/>
  <c r="G75" i="151"/>
  <c r="H75" i="151" s="1"/>
  <c r="D75" i="151" s="1"/>
  <c r="B75" i="151"/>
  <c r="AF74" i="151"/>
  <c r="AE74" i="151"/>
  <c r="Z74" i="151"/>
  <c r="Y74" i="151"/>
  <c r="T74" i="151"/>
  <c r="S74" i="151"/>
  <c r="N74" i="151"/>
  <c r="M74" i="151"/>
  <c r="G74" i="151"/>
  <c r="H74" i="151" s="1"/>
  <c r="B74" i="151"/>
  <c r="AF73" i="151"/>
  <c r="AE73" i="151"/>
  <c r="Z73" i="151"/>
  <c r="Y73" i="151"/>
  <c r="T73" i="151"/>
  <c r="S73" i="151"/>
  <c r="N73" i="151"/>
  <c r="M73" i="151"/>
  <c r="G73" i="151"/>
  <c r="H73" i="151" s="1"/>
  <c r="D73" i="151" s="1"/>
  <c r="B73" i="151"/>
  <c r="AF72" i="151"/>
  <c r="AE72" i="151"/>
  <c r="Z72" i="151"/>
  <c r="Y72" i="151"/>
  <c r="T72" i="151"/>
  <c r="S72" i="151"/>
  <c r="N72" i="151"/>
  <c r="M72" i="151"/>
  <c r="G72" i="151"/>
  <c r="B72" i="151"/>
  <c r="AF71" i="151"/>
  <c r="AD71" i="151"/>
  <c r="AB71" i="151" s="1"/>
  <c r="Z71" i="151"/>
  <c r="X71" i="151"/>
  <c r="V71" i="151" s="1"/>
  <c r="T71" i="151"/>
  <c r="R71" i="151"/>
  <c r="P71" i="151" s="1"/>
  <c r="N71" i="151"/>
  <c r="L71" i="151"/>
  <c r="J71" i="151" s="1"/>
  <c r="B71" i="151"/>
  <c r="AB70" i="151"/>
  <c r="V70" i="151"/>
  <c r="P70" i="151"/>
  <c r="J70" i="151"/>
  <c r="D70" i="151"/>
  <c r="AF69" i="151"/>
  <c r="AE69" i="151"/>
  <c r="Z69" i="151"/>
  <c r="Y69" i="151"/>
  <c r="T69" i="151"/>
  <c r="S69" i="151"/>
  <c r="N69" i="151"/>
  <c r="M69" i="151"/>
  <c r="G69" i="151"/>
  <c r="H69" i="151" s="1"/>
  <c r="D69" i="151" s="1"/>
  <c r="B69" i="151"/>
  <c r="AF68" i="151"/>
  <c r="AE68" i="151"/>
  <c r="Z68" i="151"/>
  <c r="Y68" i="151"/>
  <c r="T68" i="151"/>
  <c r="S68" i="151"/>
  <c r="N68" i="151"/>
  <c r="M68" i="151"/>
  <c r="G68" i="151"/>
  <c r="H68" i="151" s="1"/>
  <c r="B68" i="151"/>
  <c r="AF67" i="151"/>
  <c r="AE67" i="151"/>
  <c r="Z67" i="151"/>
  <c r="Y67" i="151"/>
  <c r="T67" i="151"/>
  <c r="S67" i="151"/>
  <c r="N67" i="151"/>
  <c r="M67" i="151"/>
  <c r="G67" i="151"/>
  <c r="H67" i="151" s="1"/>
  <c r="D67" i="151" s="1"/>
  <c r="B67" i="151"/>
  <c r="AF66" i="151"/>
  <c r="AE66" i="151"/>
  <c r="Z66" i="151"/>
  <c r="Y66" i="151"/>
  <c r="T66" i="151"/>
  <c r="S66" i="151"/>
  <c r="N66" i="151"/>
  <c r="M66" i="151"/>
  <c r="G66" i="151"/>
  <c r="H66" i="151" s="1"/>
  <c r="B66" i="151"/>
  <c r="AF65" i="151"/>
  <c r="AE65" i="151"/>
  <c r="Z65" i="151"/>
  <c r="Y65" i="151"/>
  <c r="T65" i="151"/>
  <c r="S65" i="151"/>
  <c r="N65" i="151"/>
  <c r="M65" i="151"/>
  <c r="G65" i="151"/>
  <c r="H65" i="151" s="1"/>
  <c r="D65" i="151" s="1"/>
  <c r="B65" i="151"/>
  <c r="AF64" i="151"/>
  <c r="AE64" i="151"/>
  <c r="Z64" i="151"/>
  <c r="Y64" i="151"/>
  <c r="T64" i="151"/>
  <c r="S64" i="151"/>
  <c r="N64" i="151"/>
  <c r="M64" i="151"/>
  <c r="G64" i="151"/>
  <c r="H64" i="151" s="1"/>
  <c r="B64" i="151"/>
  <c r="AF63" i="151"/>
  <c r="AE63" i="151"/>
  <c r="Z63" i="151"/>
  <c r="Y63" i="151"/>
  <c r="T63" i="151"/>
  <c r="S63" i="151"/>
  <c r="N63" i="151"/>
  <c r="M63" i="151"/>
  <c r="G63" i="151"/>
  <c r="H63" i="151" s="1"/>
  <c r="D63" i="151" s="1"/>
  <c r="B63" i="151"/>
  <c r="AF62" i="151"/>
  <c r="AE62" i="151"/>
  <c r="Z62" i="151"/>
  <c r="Y62" i="151"/>
  <c r="T62" i="151"/>
  <c r="S62" i="151"/>
  <c r="N62" i="151"/>
  <c r="M62" i="151"/>
  <c r="G62" i="151"/>
  <c r="H62" i="151" s="1"/>
  <c r="B62" i="151"/>
  <c r="AF61" i="151"/>
  <c r="AE61" i="151"/>
  <c r="Z61" i="151"/>
  <c r="Y61" i="151"/>
  <c r="T61" i="151"/>
  <c r="S61" i="151"/>
  <c r="N61" i="151"/>
  <c r="M61" i="151"/>
  <c r="G61" i="151"/>
  <c r="H61" i="151" s="1"/>
  <c r="D61" i="151" s="1"/>
  <c r="B61" i="151"/>
  <c r="AF60" i="151"/>
  <c r="AE60" i="151"/>
  <c r="Z60" i="151"/>
  <c r="Y60" i="151"/>
  <c r="T60" i="151"/>
  <c r="S60" i="151"/>
  <c r="N60" i="151"/>
  <c r="M60" i="151"/>
  <c r="G60" i="151"/>
  <c r="H60" i="151" s="1"/>
  <c r="B60" i="151"/>
  <c r="AF59" i="151"/>
  <c r="AE59" i="151"/>
  <c r="Z59" i="151"/>
  <c r="Y59" i="151"/>
  <c r="T59" i="151"/>
  <c r="S59" i="151"/>
  <c r="N59" i="151"/>
  <c r="M59" i="151"/>
  <c r="G59" i="151"/>
  <c r="H59" i="151" s="1"/>
  <c r="D59" i="151" s="1"/>
  <c r="B59" i="151"/>
  <c r="AF58" i="151"/>
  <c r="AE58" i="151"/>
  <c r="Z58" i="151"/>
  <c r="Y58" i="151"/>
  <c r="T58" i="151"/>
  <c r="S58" i="151"/>
  <c r="N58" i="151"/>
  <c r="M58" i="151"/>
  <c r="G58" i="151"/>
  <c r="H58" i="151" s="1"/>
  <c r="B58" i="151"/>
  <c r="AF57" i="151"/>
  <c r="AE57" i="151"/>
  <c r="Z57" i="151"/>
  <c r="Y57" i="151"/>
  <c r="T57" i="151"/>
  <c r="S57" i="151"/>
  <c r="N57" i="151"/>
  <c r="M57" i="151"/>
  <c r="G57" i="151"/>
  <c r="H57" i="151" s="1"/>
  <c r="D57" i="151" s="1"/>
  <c r="B57" i="151"/>
  <c r="AF56" i="151"/>
  <c r="AE56" i="151"/>
  <c r="Z56" i="151"/>
  <c r="Y56" i="151"/>
  <c r="T56" i="151"/>
  <c r="S56" i="151"/>
  <c r="N56" i="151"/>
  <c r="M56" i="151"/>
  <c r="G56" i="151"/>
  <c r="B56" i="151"/>
  <c r="AF55" i="151"/>
  <c r="AD55" i="151"/>
  <c r="AB55" i="151" s="1"/>
  <c r="Z55" i="151"/>
  <c r="X55" i="151"/>
  <c r="V55" i="151" s="1"/>
  <c r="T55" i="151"/>
  <c r="R55" i="151"/>
  <c r="P55" i="151" s="1"/>
  <c r="N55" i="151"/>
  <c r="L55" i="151"/>
  <c r="J55" i="151" s="1"/>
  <c r="B55" i="151"/>
  <c r="AB54" i="151"/>
  <c r="V54" i="151"/>
  <c r="P54" i="151"/>
  <c r="J54" i="151"/>
  <c r="D54" i="151"/>
  <c r="AF53" i="151"/>
  <c r="AE53" i="151"/>
  <c r="Z53" i="151"/>
  <c r="Y53" i="151"/>
  <c r="T53" i="151"/>
  <c r="S53" i="151"/>
  <c r="N53" i="151"/>
  <c r="M53" i="151"/>
  <c r="G53" i="151"/>
  <c r="H53" i="151" s="1"/>
  <c r="B53" i="151"/>
  <c r="AF52" i="151"/>
  <c r="AE52" i="151"/>
  <c r="Z52" i="151"/>
  <c r="Y52" i="151"/>
  <c r="T52" i="151"/>
  <c r="S52" i="151"/>
  <c r="N52" i="151"/>
  <c r="M52" i="151"/>
  <c r="G52" i="151"/>
  <c r="H52" i="151" s="1"/>
  <c r="B52" i="151"/>
  <c r="AF51" i="151"/>
  <c r="AE51" i="151"/>
  <c r="Z51" i="151"/>
  <c r="Y51" i="151"/>
  <c r="T51" i="151"/>
  <c r="S51" i="151"/>
  <c r="N51" i="151"/>
  <c r="M51" i="151"/>
  <c r="G51" i="151"/>
  <c r="H51" i="151" s="1"/>
  <c r="B51" i="151"/>
  <c r="AF50" i="151"/>
  <c r="AE50" i="151"/>
  <c r="Z50" i="151"/>
  <c r="Y50" i="151"/>
  <c r="T50" i="151"/>
  <c r="S50" i="151"/>
  <c r="N50" i="151"/>
  <c r="M50" i="151"/>
  <c r="G50" i="151"/>
  <c r="H50" i="151" s="1"/>
  <c r="B50" i="151"/>
  <c r="AF49" i="151"/>
  <c r="AE49" i="151"/>
  <c r="Z49" i="151"/>
  <c r="Y49" i="151"/>
  <c r="T49" i="151"/>
  <c r="S49" i="151"/>
  <c r="N49" i="151"/>
  <c r="M49" i="151"/>
  <c r="G49" i="151"/>
  <c r="H49" i="151" s="1"/>
  <c r="B49" i="151"/>
  <c r="AF48" i="151"/>
  <c r="AE48" i="151"/>
  <c r="Z48" i="151"/>
  <c r="Y48" i="151"/>
  <c r="T48" i="151"/>
  <c r="S48" i="151"/>
  <c r="N48" i="151"/>
  <c r="M48" i="151"/>
  <c r="H48" i="151"/>
  <c r="G48" i="151"/>
  <c r="B48" i="151"/>
  <c r="AF47" i="151"/>
  <c r="AE47" i="151"/>
  <c r="Z47" i="151"/>
  <c r="Y47" i="151"/>
  <c r="T47" i="151"/>
  <c r="S47" i="151"/>
  <c r="N47" i="151"/>
  <c r="M47" i="151"/>
  <c r="G47" i="151"/>
  <c r="H47" i="151" s="1"/>
  <c r="B47" i="151"/>
  <c r="AF46" i="151"/>
  <c r="AE46" i="151"/>
  <c r="Z46" i="151"/>
  <c r="Y46" i="151"/>
  <c r="T46" i="151"/>
  <c r="S46" i="151"/>
  <c r="N46" i="151"/>
  <c r="M46" i="151"/>
  <c r="H46" i="151"/>
  <c r="G46" i="151"/>
  <c r="B46" i="151"/>
  <c r="AF45" i="151"/>
  <c r="AE45" i="151"/>
  <c r="Z45" i="151"/>
  <c r="Y45" i="151"/>
  <c r="T45" i="151"/>
  <c r="S45" i="151"/>
  <c r="N45" i="151"/>
  <c r="M45" i="151"/>
  <c r="G45" i="151"/>
  <c r="H45" i="151" s="1"/>
  <c r="B45" i="151"/>
  <c r="AF44" i="151"/>
  <c r="AE44" i="151"/>
  <c r="Z44" i="151"/>
  <c r="Y44" i="151"/>
  <c r="T44" i="151"/>
  <c r="S44" i="151"/>
  <c r="N44" i="151"/>
  <c r="M44" i="151"/>
  <c r="H44" i="151"/>
  <c r="G44" i="151"/>
  <c r="B44" i="151"/>
  <c r="AF43" i="151"/>
  <c r="AE43" i="151"/>
  <c r="Z43" i="151"/>
  <c r="Y43" i="151"/>
  <c r="T43" i="151"/>
  <c r="S43" i="151"/>
  <c r="N43" i="151"/>
  <c r="M43" i="151"/>
  <c r="G43" i="151"/>
  <c r="H43" i="151" s="1"/>
  <c r="B43" i="151"/>
  <c r="AF42" i="151"/>
  <c r="AE42" i="151"/>
  <c r="Z42" i="151"/>
  <c r="Y42" i="151"/>
  <c r="T42" i="151"/>
  <c r="S42" i="151"/>
  <c r="N42" i="151"/>
  <c r="M42" i="151"/>
  <c r="H42" i="151"/>
  <c r="G42" i="151"/>
  <c r="B42" i="151"/>
  <c r="AF41" i="151"/>
  <c r="AE41" i="151"/>
  <c r="Z41" i="151"/>
  <c r="Y41" i="151"/>
  <c r="T41" i="151"/>
  <c r="S41" i="151"/>
  <c r="N41" i="151"/>
  <c r="M41" i="151"/>
  <c r="G41" i="151"/>
  <c r="H41" i="151" s="1"/>
  <c r="B41" i="151"/>
  <c r="AF40" i="151"/>
  <c r="AE40" i="151"/>
  <c r="Z40" i="151"/>
  <c r="Y40" i="151"/>
  <c r="T40" i="151"/>
  <c r="S40" i="151"/>
  <c r="N40" i="151"/>
  <c r="M40" i="151"/>
  <c r="H40" i="151"/>
  <c r="G40" i="151"/>
  <c r="B40" i="151"/>
  <c r="AF39" i="151"/>
  <c r="AE39" i="151"/>
  <c r="Z39" i="151"/>
  <c r="Y39" i="151"/>
  <c r="T39" i="151"/>
  <c r="S39" i="151"/>
  <c r="N39" i="151"/>
  <c r="M39" i="151"/>
  <c r="G39" i="151"/>
  <c r="H39" i="151" s="1"/>
  <c r="B39" i="151"/>
  <c r="AF38" i="151"/>
  <c r="AD38" i="151"/>
  <c r="AB38" i="151" s="1"/>
  <c r="Z38" i="151"/>
  <c r="X38" i="151"/>
  <c r="V38" i="151" s="1"/>
  <c r="T38" i="151"/>
  <c r="R38" i="151"/>
  <c r="P38" i="151" s="1"/>
  <c r="N38" i="151"/>
  <c r="L38" i="151"/>
  <c r="J38" i="151" s="1"/>
  <c r="B38" i="151"/>
  <c r="AB37" i="151"/>
  <c r="V37" i="151"/>
  <c r="P37" i="151"/>
  <c r="J37" i="151"/>
  <c r="D37" i="151"/>
  <c r="AF36" i="151"/>
  <c r="AE36" i="151"/>
  <c r="Z36" i="151"/>
  <c r="Y36" i="151"/>
  <c r="T36" i="151"/>
  <c r="S36" i="151"/>
  <c r="N36" i="151"/>
  <c r="M36" i="151"/>
  <c r="H36" i="151"/>
  <c r="G36" i="151"/>
  <c r="B36" i="151"/>
  <c r="AF35" i="151"/>
  <c r="AE35" i="151"/>
  <c r="Z35" i="151"/>
  <c r="Y35" i="151"/>
  <c r="T35" i="151"/>
  <c r="S35" i="151"/>
  <c r="N35" i="151"/>
  <c r="M35" i="151"/>
  <c r="H35" i="151"/>
  <c r="G35" i="151"/>
  <c r="B35" i="151"/>
  <c r="AF34" i="151"/>
  <c r="AE34" i="151"/>
  <c r="Z34" i="151"/>
  <c r="Y34" i="151"/>
  <c r="T34" i="151"/>
  <c r="S34" i="151"/>
  <c r="N34" i="151"/>
  <c r="M34" i="151"/>
  <c r="G34" i="151"/>
  <c r="H34" i="151" s="1"/>
  <c r="B34" i="151"/>
  <c r="AF33" i="151"/>
  <c r="AE33" i="151"/>
  <c r="Z33" i="151"/>
  <c r="Y33" i="151"/>
  <c r="T33" i="151"/>
  <c r="S33" i="151"/>
  <c r="N33" i="151"/>
  <c r="M33" i="151"/>
  <c r="H33" i="151"/>
  <c r="G33" i="151"/>
  <c r="B33" i="151"/>
  <c r="AF32" i="151"/>
  <c r="AE32" i="151"/>
  <c r="Z32" i="151"/>
  <c r="Y32" i="151"/>
  <c r="T32" i="151"/>
  <c r="S32" i="151"/>
  <c r="N32" i="151"/>
  <c r="M32" i="151"/>
  <c r="G32" i="151"/>
  <c r="H32" i="151" s="1"/>
  <c r="B32" i="151"/>
  <c r="AF31" i="151"/>
  <c r="AE31" i="151"/>
  <c r="Z31" i="151"/>
  <c r="Y31" i="151"/>
  <c r="T31" i="151"/>
  <c r="S31" i="151"/>
  <c r="N31" i="151"/>
  <c r="M31" i="151"/>
  <c r="H31" i="151"/>
  <c r="G31" i="151"/>
  <c r="B31" i="151"/>
  <c r="AF30" i="151"/>
  <c r="AE30" i="151"/>
  <c r="Z30" i="151"/>
  <c r="Y30" i="151"/>
  <c r="T30" i="151"/>
  <c r="S30" i="151"/>
  <c r="N30" i="151"/>
  <c r="M30" i="151"/>
  <c r="G30" i="151"/>
  <c r="H30" i="151" s="1"/>
  <c r="B30" i="151"/>
  <c r="AF29" i="151"/>
  <c r="AE29" i="151"/>
  <c r="Z29" i="151"/>
  <c r="Y29" i="151"/>
  <c r="T29" i="151"/>
  <c r="S29" i="151"/>
  <c r="N29" i="151"/>
  <c r="M29" i="151"/>
  <c r="H29" i="151"/>
  <c r="G29" i="151"/>
  <c r="B29" i="151"/>
  <c r="AF28" i="151"/>
  <c r="AE28" i="151"/>
  <c r="Z28" i="151"/>
  <c r="Y28" i="151"/>
  <c r="T28" i="151"/>
  <c r="S28" i="151"/>
  <c r="N28" i="151"/>
  <c r="M28" i="151"/>
  <c r="G28" i="151"/>
  <c r="H28" i="151" s="1"/>
  <c r="B28" i="151"/>
  <c r="AF27" i="151"/>
  <c r="AE27" i="151"/>
  <c r="Z27" i="151"/>
  <c r="Y27" i="151"/>
  <c r="T27" i="151"/>
  <c r="S27" i="151"/>
  <c r="N27" i="151"/>
  <c r="M27" i="151"/>
  <c r="H27" i="151"/>
  <c r="G27" i="151"/>
  <c r="B27" i="151"/>
  <c r="AF26" i="151"/>
  <c r="AE26" i="151"/>
  <c r="Z26" i="151"/>
  <c r="Y26" i="151"/>
  <c r="T26" i="151"/>
  <c r="S26" i="151"/>
  <c r="N26" i="151"/>
  <c r="M26" i="151"/>
  <c r="G26" i="151"/>
  <c r="H26" i="151" s="1"/>
  <c r="B26" i="151"/>
  <c r="AF25" i="151"/>
  <c r="AE25" i="151"/>
  <c r="Z25" i="151"/>
  <c r="Y25" i="151"/>
  <c r="T25" i="151"/>
  <c r="S25" i="151"/>
  <c r="N25" i="151"/>
  <c r="M25" i="151"/>
  <c r="H25" i="151"/>
  <c r="G25" i="151"/>
  <c r="B25" i="151"/>
  <c r="AF24" i="151"/>
  <c r="AE24" i="151"/>
  <c r="Z24" i="151"/>
  <c r="Y24" i="151"/>
  <c r="T24" i="151"/>
  <c r="S24" i="151"/>
  <c r="N24" i="151"/>
  <c r="M24" i="151"/>
  <c r="G24" i="151"/>
  <c r="H24" i="151" s="1"/>
  <c r="B24" i="151"/>
  <c r="AF23" i="151"/>
  <c r="AE23" i="151"/>
  <c r="Z23" i="151"/>
  <c r="Y23" i="151"/>
  <c r="T23" i="151"/>
  <c r="S23" i="151"/>
  <c r="N23" i="151"/>
  <c r="M23" i="151"/>
  <c r="H23" i="151"/>
  <c r="G23" i="151"/>
  <c r="B23" i="151"/>
  <c r="AF22" i="151"/>
  <c r="AE22" i="151"/>
  <c r="Z22" i="151"/>
  <c r="Y22" i="151"/>
  <c r="T22" i="151"/>
  <c r="S22" i="151"/>
  <c r="N22" i="151"/>
  <c r="M22" i="151"/>
  <c r="G22" i="151"/>
  <c r="B22" i="151"/>
  <c r="AF21" i="151"/>
  <c r="AD21" i="151"/>
  <c r="AB21" i="151" s="1"/>
  <c r="Z21" i="151"/>
  <c r="X21" i="151"/>
  <c r="V21" i="151" s="1"/>
  <c r="T21" i="151"/>
  <c r="R21" i="151"/>
  <c r="P21" i="151" s="1"/>
  <c r="N21" i="151"/>
  <c r="L21" i="151"/>
  <c r="J21" i="151" s="1"/>
  <c r="B21" i="151"/>
  <c r="B9" i="151"/>
  <c r="G197" i="151" s="1"/>
  <c r="B197" i="150"/>
  <c r="AD187" i="150"/>
  <c r="BV18" i="4" s="1"/>
  <c r="X187" i="150"/>
  <c r="BU18" i="4" s="1"/>
  <c r="R187" i="150"/>
  <c r="BT18" i="4" s="1"/>
  <c r="L187" i="150"/>
  <c r="BS18" i="4" s="1"/>
  <c r="AF184" i="150"/>
  <c r="AE184" i="150"/>
  <c r="Z184" i="150"/>
  <c r="Y184" i="150"/>
  <c r="T184" i="150"/>
  <c r="S184" i="150"/>
  <c r="N184" i="150"/>
  <c r="M184" i="150"/>
  <c r="G184" i="150"/>
  <c r="H184" i="150" s="1"/>
  <c r="B184" i="150"/>
  <c r="AF183" i="150"/>
  <c r="AE183" i="150"/>
  <c r="Z183" i="150"/>
  <c r="Y183" i="150"/>
  <c r="T183" i="150"/>
  <c r="S183" i="150"/>
  <c r="N183" i="150"/>
  <c r="M183" i="150"/>
  <c r="H183" i="150"/>
  <c r="G183" i="150"/>
  <c r="B183" i="150"/>
  <c r="AF182" i="150"/>
  <c r="AE182" i="150"/>
  <c r="Z182" i="150"/>
  <c r="Y182" i="150"/>
  <c r="T182" i="150"/>
  <c r="S182" i="150"/>
  <c r="N182" i="150"/>
  <c r="M182" i="150"/>
  <c r="G182" i="150"/>
  <c r="H182" i="150" s="1"/>
  <c r="B182" i="150"/>
  <c r="AF181" i="150"/>
  <c r="AE181" i="150"/>
  <c r="Z181" i="150"/>
  <c r="Y181" i="150"/>
  <c r="T181" i="150"/>
  <c r="S181" i="150"/>
  <c r="N181" i="150"/>
  <c r="M181" i="150"/>
  <c r="H181" i="150"/>
  <c r="G181" i="150"/>
  <c r="B181" i="150"/>
  <c r="AF180" i="150"/>
  <c r="AE180" i="150"/>
  <c r="Z180" i="150"/>
  <c r="Y180" i="150"/>
  <c r="T180" i="150"/>
  <c r="S180" i="150"/>
  <c r="N180" i="150"/>
  <c r="M180" i="150"/>
  <c r="H180" i="150"/>
  <c r="G180" i="150"/>
  <c r="B180" i="150"/>
  <c r="AF179" i="150"/>
  <c r="AE179" i="150"/>
  <c r="Z179" i="150"/>
  <c r="Y179" i="150"/>
  <c r="T179" i="150"/>
  <c r="S179" i="150"/>
  <c r="N179" i="150"/>
  <c r="M179" i="150"/>
  <c r="G179" i="150"/>
  <c r="H179" i="150" s="1"/>
  <c r="B179" i="150"/>
  <c r="AF178" i="150"/>
  <c r="AE178" i="150"/>
  <c r="Z178" i="150"/>
  <c r="Y178" i="150"/>
  <c r="T178" i="150"/>
  <c r="S178" i="150"/>
  <c r="N178" i="150"/>
  <c r="M178" i="150"/>
  <c r="H178" i="150"/>
  <c r="G178" i="150"/>
  <c r="B178" i="150"/>
  <c r="AF177" i="150"/>
  <c r="AE177" i="150"/>
  <c r="Z177" i="150"/>
  <c r="Y177" i="150"/>
  <c r="T177" i="150"/>
  <c r="S177" i="150"/>
  <c r="N177" i="150"/>
  <c r="M177" i="150"/>
  <c r="G177" i="150"/>
  <c r="H177" i="150" s="1"/>
  <c r="B177" i="150"/>
  <c r="AF176" i="150"/>
  <c r="AE176" i="150"/>
  <c r="Z176" i="150"/>
  <c r="Y176" i="150"/>
  <c r="T176" i="150"/>
  <c r="S176" i="150"/>
  <c r="N176" i="150"/>
  <c r="M176" i="150"/>
  <c r="H176" i="150"/>
  <c r="G176" i="150"/>
  <c r="B176" i="150"/>
  <c r="AF175" i="150"/>
  <c r="AE175" i="150"/>
  <c r="Z175" i="150"/>
  <c r="Y175" i="150"/>
  <c r="T175" i="150"/>
  <c r="S175" i="150"/>
  <c r="N175" i="150"/>
  <c r="M175" i="150"/>
  <c r="H175" i="150"/>
  <c r="G175" i="150"/>
  <c r="B175" i="150"/>
  <c r="AF174" i="150"/>
  <c r="AE174" i="150"/>
  <c r="Z174" i="150"/>
  <c r="Y174" i="150"/>
  <c r="T174" i="150"/>
  <c r="S174" i="150"/>
  <c r="N174" i="150"/>
  <c r="M174" i="150"/>
  <c r="H174" i="150"/>
  <c r="G174" i="150"/>
  <c r="B174" i="150"/>
  <c r="AF173" i="150"/>
  <c r="AE173" i="150"/>
  <c r="Z173" i="150"/>
  <c r="Y173" i="150"/>
  <c r="T173" i="150"/>
  <c r="S173" i="150"/>
  <c r="N173" i="150"/>
  <c r="M173" i="150"/>
  <c r="H173" i="150"/>
  <c r="G173" i="150"/>
  <c r="B173" i="150"/>
  <c r="AF172" i="150"/>
  <c r="AE172" i="150"/>
  <c r="Z172" i="150"/>
  <c r="Y172" i="150"/>
  <c r="T172" i="150"/>
  <c r="S172" i="150"/>
  <c r="N172" i="150"/>
  <c r="M172" i="150"/>
  <c r="G172" i="150"/>
  <c r="H172" i="150" s="1"/>
  <c r="B172" i="150"/>
  <c r="AF171" i="150"/>
  <c r="AE171" i="150"/>
  <c r="Z171" i="150"/>
  <c r="Y171" i="150"/>
  <c r="T171" i="150"/>
  <c r="S171" i="150"/>
  <c r="N171" i="150"/>
  <c r="M171" i="150"/>
  <c r="H171" i="150"/>
  <c r="G171" i="150"/>
  <c r="B171" i="150"/>
  <c r="AF170" i="150"/>
  <c r="AE170" i="150"/>
  <c r="Z170" i="150"/>
  <c r="Y170" i="150"/>
  <c r="T170" i="150"/>
  <c r="S170" i="150"/>
  <c r="N170" i="150"/>
  <c r="M170" i="150"/>
  <c r="G170" i="150"/>
  <c r="H170" i="150" s="1"/>
  <c r="B170" i="150"/>
  <c r="AF169" i="150"/>
  <c r="AD169" i="150"/>
  <c r="AB169" i="150" s="1"/>
  <c r="Z169" i="150"/>
  <c r="X169" i="150"/>
  <c r="V169" i="150" s="1"/>
  <c r="T169" i="150"/>
  <c r="R169" i="150"/>
  <c r="P169" i="150" s="1"/>
  <c r="N169" i="150"/>
  <c r="L169" i="150"/>
  <c r="J169" i="150" s="1"/>
  <c r="B169" i="150"/>
  <c r="AB168" i="150"/>
  <c r="V168" i="150"/>
  <c r="P168" i="150"/>
  <c r="J168" i="150"/>
  <c r="D168" i="150"/>
  <c r="AF167" i="150"/>
  <c r="AE167" i="150"/>
  <c r="Z167" i="150"/>
  <c r="Y167" i="150"/>
  <c r="T167" i="150"/>
  <c r="S167" i="150"/>
  <c r="N167" i="150"/>
  <c r="M167" i="150"/>
  <c r="H167" i="150"/>
  <c r="G167" i="150"/>
  <c r="B167" i="150"/>
  <c r="AF166" i="150"/>
  <c r="AE166" i="150"/>
  <c r="Z166" i="150"/>
  <c r="Y166" i="150"/>
  <c r="T166" i="150"/>
  <c r="S166" i="150"/>
  <c r="N166" i="150"/>
  <c r="M166" i="150"/>
  <c r="H166" i="150"/>
  <c r="G166" i="150"/>
  <c r="B166" i="150"/>
  <c r="AF165" i="150"/>
  <c r="AE165" i="150"/>
  <c r="Z165" i="150"/>
  <c r="Y165" i="150"/>
  <c r="T165" i="150"/>
  <c r="S165" i="150"/>
  <c r="N165" i="150"/>
  <c r="M165" i="150"/>
  <c r="G165" i="150"/>
  <c r="H165" i="150" s="1"/>
  <c r="B165" i="150"/>
  <c r="AF164" i="150"/>
  <c r="AE164" i="150"/>
  <c r="Z164" i="150"/>
  <c r="Y164" i="150"/>
  <c r="T164" i="150"/>
  <c r="S164" i="150"/>
  <c r="N164" i="150"/>
  <c r="M164" i="150"/>
  <c r="H164" i="150"/>
  <c r="G164" i="150"/>
  <c r="B164" i="150"/>
  <c r="AF163" i="150"/>
  <c r="AE163" i="150"/>
  <c r="Z163" i="150"/>
  <c r="Y163" i="150"/>
  <c r="T163" i="150"/>
  <c r="S163" i="150"/>
  <c r="N163" i="150"/>
  <c r="M163" i="150"/>
  <c r="G163" i="150"/>
  <c r="H163" i="150" s="1"/>
  <c r="B163" i="150"/>
  <c r="AF162" i="150"/>
  <c r="AE162" i="150"/>
  <c r="Z162" i="150"/>
  <c r="Y162" i="150"/>
  <c r="T162" i="150"/>
  <c r="S162" i="150"/>
  <c r="N162" i="150"/>
  <c r="M162" i="150"/>
  <c r="H162" i="150"/>
  <c r="G162" i="150"/>
  <c r="B162" i="150"/>
  <c r="AF161" i="150"/>
  <c r="AE161" i="150"/>
  <c r="Z161" i="150"/>
  <c r="Y161" i="150"/>
  <c r="T161" i="150"/>
  <c r="S161" i="150"/>
  <c r="N161" i="150"/>
  <c r="M161" i="150"/>
  <c r="H161" i="150"/>
  <c r="G161" i="150"/>
  <c r="B161" i="150"/>
  <c r="AF160" i="150"/>
  <c r="AE160" i="150"/>
  <c r="Z160" i="150"/>
  <c r="Y160" i="150"/>
  <c r="T160" i="150"/>
  <c r="S160" i="150"/>
  <c r="N160" i="150"/>
  <c r="M160" i="150"/>
  <c r="H160" i="150"/>
  <c r="G160" i="150"/>
  <c r="B160" i="150"/>
  <c r="AF159" i="150"/>
  <c r="AE159" i="150"/>
  <c r="Z159" i="150"/>
  <c r="Y159" i="150"/>
  <c r="T159" i="150"/>
  <c r="S159" i="150"/>
  <c r="N159" i="150"/>
  <c r="M159" i="150"/>
  <c r="H159" i="150"/>
  <c r="G159" i="150"/>
  <c r="B159" i="150"/>
  <c r="AF158" i="150"/>
  <c r="AE158" i="150"/>
  <c r="Z158" i="150"/>
  <c r="Y158" i="150"/>
  <c r="T158" i="150"/>
  <c r="S158" i="150"/>
  <c r="N158" i="150"/>
  <c r="M158" i="150"/>
  <c r="H158" i="150"/>
  <c r="G158" i="150"/>
  <c r="B158" i="150"/>
  <c r="AF157" i="150"/>
  <c r="AE157" i="150"/>
  <c r="Z157" i="150"/>
  <c r="Y157" i="150"/>
  <c r="T157" i="150"/>
  <c r="S157" i="150"/>
  <c r="N157" i="150"/>
  <c r="M157" i="150"/>
  <c r="G157" i="150"/>
  <c r="H157" i="150" s="1"/>
  <c r="B157" i="150"/>
  <c r="AF156" i="150"/>
  <c r="AE156" i="150"/>
  <c r="Z156" i="150"/>
  <c r="Y156" i="150"/>
  <c r="T156" i="150"/>
  <c r="S156" i="150"/>
  <c r="N156" i="150"/>
  <c r="M156" i="150"/>
  <c r="H156" i="150"/>
  <c r="G156" i="150"/>
  <c r="B156" i="150"/>
  <c r="AF155" i="150"/>
  <c r="AE155" i="150"/>
  <c r="Z155" i="150"/>
  <c r="Y155" i="150"/>
  <c r="T155" i="150"/>
  <c r="S155" i="150"/>
  <c r="N155" i="150"/>
  <c r="M155" i="150"/>
  <c r="G155" i="150"/>
  <c r="H155" i="150" s="1"/>
  <c r="B155" i="150"/>
  <c r="AF154" i="150"/>
  <c r="AE154" i="150"/>
  <c r="Z154" i="150"/>
  <c r="Y154" i="150"/>
  <c r="T154" i="150"/>
  <c r="S154" i="150"/>
  <c r="N154" i="150"/>
  <c r="M154" i="150"/>
  <c r="H154" i="150"/>
  <c r="G154" i="150"/>
  <c r="B154" i="150"/>
  <c r="AF153" i="150"/>
  <c r="AE153" i="150"/>
  <c r="Z153" i="150"/>
  <c r="Y153" i="150"/>
  <c r="T153" i="150"/>
  <c r="S153" i="150"/>
  <c r="N153" i="150"/>
  <c r="M153" i="150"/>
  <c r="H153" i="150"/>
  <c r="G153" i="150"/>
  <c r="B153" i="150"/>
  <c r="AF152" i="150"/>
  <c r="AD152" i="150"/>
  <c r="AB152" i="150" s="1"/>
  <c r="Z152" i="150"/>
  <c r="X152" i="150"/>
  <c r="V152" i="150" s="1"/>
  <c r="T152" i="150"/>
  <c r="R152" i="150"/>
  <c r="P152" i="150" s="1"/>
  <c r="N152" i="150"/>
  <c r="L152" i="150"/>
  <c r="J152" i="150" s="1"/>
  <c r="B152" i="150"/>
  <c r="AB151" i="150"/>
  <c r="V151" i="150"/>
  <c r="P151" i="150"/>
  <c r="J151" i="150"/>
  <c r="D151" i="150"/>
  <c r="AF150" i="150"/>
  <c r="AE150" i="150"/>
  <c r="Z150" i="150"/>
  <c r="Y150" i="150"/>
  <c r="T150" i="150"/>
  <c r="S150" i="150"/>
  <c r="N150" i="150"/>
  <c r="M150" i="150"/>
  <c r="H150" i="150"/>
  <c r="G150" i="150"/>
  <c r="B150" i="150"/>
  <c r="AF149" i="150"/>
  <c r="AE149" i="150"/>
  <c r="Z149" i="150"/>
  <c r="Y149" i="150"/>
  <c r="T149" i="150"/>
  <c r="S149" i="150"/>
  <c r="N149" i="150"/>
  <c r="M149" i="150"/>
  <c r="G149" i="150"/>
  <c r="H149" i="150" s="1"/>
  <c r="B149" i="150"/>
  <c r="AF148" i="150"/>
  <c r="AE148" i="150"/>
  <c r="Z148" i="150"/>
  <c r="Y148" i="150"/>
  <c r="T148" i="150"/>
  <c r="S148" i="150"/>
  <c r="N148" i="150"/>
  <c r="M148" i="150"/>
  <c r="H148" i="150"/>
  <c r="G148" i="150"/>
  <c r="B148" i="150"/>
  <c r="AF147" i="150"/>
  <c r="AE147" i="150"/>
  <c r="Z147" i="150"/>
  <c r="Y147" i="150"/>
  <c r="T147" i="150"/>
  <c r="S147" i="150"/>
  <c r="N147" i="150"/>
  <c r="M147" i="150"/>
  <c r="H147" i="150"/>
  <c r="G147" i="150"/>
  <c r="B147" i="150"/>
  <c r="AF146" i="150"/>
  <c r="AE146" i="150"/>
  <c r="Z146" i="150"/>
  <c r="Y146" i="150"/>
  <c r="T146" i="150"/>
  <c r="S146" i="150"/>
  <c r="N146" i="150"/>
  <c r="M146" i="150"/>
  <c r="H146" i="150"/>
  <c r="G146" i="150"/>
  <c r="B146" i="150"/>
  <c r="AF145" i="150"/>
  <c r="AE145" i="150"/>
  <c r="Z145" i="150"/>
  <c r="Y145" i="150"/>
  <c r="T145" i="150"/>
  <c r="S145" i="150"/>
  <c r="N145" i="150"/>
  <c r="M145" i="150"/>
  <c r="H145" i="150"/>
  <c r="G145" i="150"/>
  <c r="B145" i="150"/>
  <c r="AF144" i="150"/>
  <c r="AE144" i="150"/>
  <c r="Z144" i="150"/>
  <c r="Y144" i="150"/>
  <c r="T144" i="150"/>
  <c r="S144" i="150"/>
  <c r="N144" i="150"/>
  <c r="M144" i="150"/>
  <c r="G144" i="150"/>
  <c r="H144" i="150" s="1"/>
  <c r="B144" i="150"/>
  <c r="AF143" i="150"/>
  <c r="AE143" i="150"/>
  <c r="Z143" i="150"/>
  <c r="Y143" i="150"/>
  <c r="T143" i="150"/>
  <c r="S143" i="150"/>
  <c r="N143" i="150"/>
  <c r="M143" i="150"/>
  <c r="H143" i="150"/>
  <c r="G143" i="150"/>
  <c r="B143" i="150"/>
  <c r="AF142" i="150"/>
  <c r="AE142" i="150"/>
  <c r="Z142" i="150"/>
  <c r="Y142" i="150"/>
  <c r="T142" i="150"/>
  <c r="S142" i="150"/>
  <c r="N142" i="150"/>
  <c r="M142" i="150"/>
  <c r="G142" i="150"/>
  <c r="H142" i="150" s="1"/>
  <c r="B142" i="150"/>
  <c r="AF141" i="150"/>
  <c r="AE141" i="150"/>
  <c r="Z141" i="150"/>
  <c r="Y141" i="150"/>
  <c r="T141" i="150"/>
  <c r="S141" i="150"/>
  <c r="N141" i="150"/>
  <c r="M141" i="150"/>
  <c r="H141" i="150"/>
  <c r="G141" i="150"/>
  <c r="B141" i="150"/>
  <c r="AF140" i="150"/>
  <c r="AE140" i="150"/>
  <c r="Z140" i="150"/>
  <c r="Y140" i="150"/>
  <c r="T140" i="150"/>
  <c r="S140" i="150"/>
  <c r="N140" i="150"/>
  <c r="M140" i="150"/>
  <c r="G140" i="150"/>
  <c r="H140" i="150" s="1"/>
  <c r="B140" i="150"/>
  <c r="AF139" i="150"/>
  <c r="AE139" i="150"/>
  <c r="Z139" i="150"/>
  <c r="Y139" i="150"/>
  <c r="T139" i="150"/>
  <c r="S139" i="150"/>
  <c r="N139" i="150"/>
  <c r="M139" i="150"/>
  <c r="H139" i="150"/>
  <c r="G139" i="150"/>
  <c r="B139" i="150"/>
  <c r="AF138" i="150"/>
  <c r="AE138" i="150"/>
  <c r="Z138" i="150"/>
  <c r="Y138" i="150"/>
  <c r="T138" i="150"/>
  <c r="S138" i="150"/>
  <c r="N138" i="150"/>
  <c r="M138" i="150"/>
  <c r="G138" i="150"/>
  <c r="H138" i="150" s="1"/>
  <c r="B138" i="150"/>
  <c r="AF137" i="150"/>
  <c r="AE137" i="150"/>
  <c r="Z137" i="150"/>
  <c r="Y137" i="150"/>
  <c r="T137" i="150"/>
  <c r="S137" i="150"/>
  <c r="N137" i="150"/>
  <c r="M137" i="150"/>
  <c r="H137" i="150"/>
  <c r="G137" i="150"/>
  <c r="B137" i="150"/>
  <c r="AF136" i="150"/>
  <c r="AE136" i="150"/>
  <c r="Z136" i="150"/>
  <c r="Y136" i="150"/>
  <c r="T136" i="150"/>
  <c r="S136" i="150"/>
  <c r="N136" i="150"/>
  <c r="M136" i="150"/>
  <c r="G136" i="150"/>
  <c r="B136" i="150"/>
  <c r="AF135" i="150"/>
  <c r="AD135" i="150"/>
  <c r="AB135" i="150" s="1"/>
  <c r="Z135" i="150"/>
  <c r="X135" i="150"/>
  <c r="V135" i="150" s="1"/>
  <c r="T135" i="150"/>
  <c r="R135" i="150"/>
  <c r="P135" i="150" s="1"/>
  <c r="N135" i="150"/>
  <c r="L135" i="150"/>
  <c r="J135" i="150" s="1"/>
  <c r="B135" i="150"/>
  <c r="AB134" i="150"/>
  <c r="V134" i="150"/>
  <c r="P134" i="150"/>
  <c r="J134" i="150"/>
  <c r="D134" i="150"/>
  <c r="AF133" i="150"/>
  <c r="AE133" i="150"/>
  <c r="Z133" i="150"/>
  <c r="Y133" i="150"/>
  <c r="T133" i="150"/>
  <c r="S133" i="150"/>
  <c r="N133" i="150"/>
  <c r="M133" i="150"/>
  <c r="H133" i="150"/>
  <c r="G133" i="150"/>
  <c r="B133" i="150"/>
  <c r="AF132" i="150"/>
  <c r="AE132" i="150"/>
  <c r="Z132" i="150"/>
  <c r="Y132" i="150"/>
  <c r="T132" i="150"/>
  <c r="S132" i="150"/>
  <c r="N132" i="150"/>
  <c r="M132" i="150"/>
  <c r="G132" i="150"/>
  <c r="H132" i="150" s="1"/>
  <c r="D132" i="150" s="1"/>
  <c r="B132" i="150"/>
  <c r="AF131" i="150"/>
  <c r="AE131" i="150"/>
  <c r="Z131" i="150"/>
  <c r="Y131" i="150"/>
  <c r="T131" i="150"/>
  <c r="S131" i="150"/>
  <c r="N131" i="150"/>
  <c r="M131" i="150"/>
  <c r="H131" i="150"/>
  <c r="G131" i="150"/>
  <c r="B131" i="150"/>
  <c r="AF130" i="150"/>
  <c r="AE130" i="150"/>
  <c r="Z130" i="150"/>
  <c r="Y130" i="150"/>
  <c r="T130" i="150"/>
  <c r="S130" i="150"/>
  <c r="N130" i="150"/>
  <c r="M130" i="150"/>
  <c r="G130" i="150"/>
  <c r="H130" i="150" s="1"/>
  <c r="D130" i="150" s="1"/>
  <c r="B130" i="150"/>
  <c r="AF129" i="150"/>
  <c r="AE129" i="150"/>
  <c r="Z129" i="150"/>
  <c r="Y129" i="150"/>
  <c r="T129" i="150"/>
  <c r="S129" i="150"/>
  <c r="N129" i="150"/>
  <c r="M129" i="150"/>
  <c r="H129" i="150"/>
  <c r="G129" i="150"/>
  <c r="B129" i="150"/>
  <c r="AF128" i="150"/>
  <c r="AE128" i="150"/>
  <c r="Z128" i="150"/>
  <c r="Y128" i="150"/>
  <c r="T128" i="150"/>
  <c r="S128" i="150"/>
  <c r="N128" i="150"/>
  <c r="M128" i="150"/>
  <c r="G128" i="150"/>
  <c r="H128" i="150" s="1"/>
  <c r="D128" i="150" s="1"/>
  <c r="B128" i="150"/>
  <c r="AF127" i="150"/>
  <c r="AE127" i="150"/>
  <c r="Z127" i="150"/>
  <c r="Y127" i="150"/>
  <c r="T127" i="150"/>
  <c r="S127" i="150"/>
  <c r="N127" i="150"/>
  <c r="M127" i="150"/>
  <c r="H127" i="150"/>
  <c r="G127" i="150"/>
  <c r="B127" i="150"/>
  <c r="AF126" i="150"/>
  <c r="AE126" i="150"/>
  <c r="Z126" i="150"/>
  <c r="Y126" i="150"/>
  <c r="T126" i="150"/>
  <c r="S126" i="150"/>
  <c r="N126" i="150"/>
  <c r="M126" i="150"/>
  <c r="G126" i="150"/>
  <c r="H126" i="150" s="1"/>
  <c r="D126" i="150" s="1"/>
  <c r="B126" i="150"/>
  <c r="AF125" i="150"/>
  <c r="AE125" i="150"/>
  <c r="Z125" i="150"/>
  <c r="Y125" i="150"/>
  <c r="T125" i="150"/>
  <c r="S125" i="150"/>
  <c r="N125" i="150"/>
  <c r="M125" i="150"/>
  <c r="H125" i="150"/>
  <c r="G125" i="150"/>
  <c r="B125" i="150"/>
  <c r="AF124" i="150"/>
  <c r="AE124" i="150"/>
  <c r="Z124" i="150"/>
  <c r="Y124" i="150"/>
  <c r="T124" i="150"/>
  <c r="S124" i="150"/>
  <c r="N124" i="150"/>
  <c r="M124" i="150"/>
  <c r="G124" i="150"/>
  <c r="H124" i="150" s="1"/>
  <c r="D124" i="150" s="1"/>
  <c r="B124" i="150"/>
  <c r="AF123" i="150"/>
  <c r="AE123" i="150"/>
  <c r="Z123" i="150"/>
  <c r="Y123" i="150"/>
  <c r="T123" i="150"/>
  <c r="S123" i="150"/>
  <c r="N123" i="150"/>
  <c r="M123" i="150"/>
  <c r="H123" i="150"/>
  <c r="G123" i="150"/>
  <c r="B123" i="150"/>
  <c r="AF122" i="150"/>
  <c r="AE122" i="150"/>
  <c r="Z122" i="150"/>
  <c r="Y122" i="150"/>
  <c r="T122" i="150"/>
  <c r="S122" i="150"/>
  <c r="N122" i="150"/>
  <c r="M122" i="150"/>
  <c r="G122" i="150"/>
  <c r="H122" i="150" s="1"/>
  <c r="D122" i="150" s="1"/>
  <c r="B122" i="150"/>
  <c r="AF121" i="150"/>
  <c r="AE121" i="150"/>
  <c r="Z121" i="150"/>
  <c r="Y121" i="150"/>
  <c r="T121" i="150"/>
  <c r="S121" i="150"/>
  <c r="N121" i="150"/>
  <c r="M121" i="150"/>
  <c r="H121" i="150"/>
  <c r="G121" i="150"/>
  <c r="B121" i="150"/>
  <c r="AF120" i="150"/>
  <c r="AE120" i="150"/>
  <c r="Z120" i="150"/>
  <c r="Y120" i="150"/>
  <c r="T120" i="150"/>
  <c r="S120" i="150"/>
  <c r="N120" i="150"/>
  <c r="M120" i="150"/>
  <c r="G120" i="150"/>
  <c r="H120" i="150" s="1"/>
  <c r="B120" i="150"/>
  <c r="AF119" i="150"/>
  <c r="AD119" i="150"/>
  <c r="AB119" i="150" s="1"/>
  <c r="Z119" i="150"/>
  <c r="X119" i="150"/>
  <c r="V119" i="150" s="1"/>
  <c r="T119" i="150"/>
  <c r="R119" i="150"/>
  <c r="P119" i="150" s="1"/>
  <c r="N119" i="150"/>
  <c r="L119" i="150"/>
  <c r="J119" i="150" s="1"/>
  <c r="B119" i="150"/>
  <c r="AB118" i="150"/>
  <c r="V118" i="150"/>
  <c r="P118" i="150"/>
  <c r="J118" i="150"/>
  <c r="D118" i="150"/>
  <c r="AI118" i="150" s="1"/>
  <c r="AF117" i="150"/>
  <c r="AE117" i="150"/>
  <c r="Z117" i="150"/>
  <c r="Y117" i="150"/>
  <c r="T117" i="150"/>
  <c r="S117" i="150"/>
  <c r="N117" i="150"/>
  <c r="M117" i="150"/>
  <c r="H117" i="150"/>
  <c r="G117" i="150"/>
  <c r="B117" i="150"/>
  <c r="AF116" i="150"/>
  <c r="AE116" i="150"/>
  <c r="Z116" i="150"/>
  <c r="Y116" i="150"/>
  <c r="T116" i="150"/>
  <c r="S116" i="150"/>
  <c r="N116" i="150"/>
  <c r="M116" i="150"/>
  <c r="H116" i="150"/>
  <c r="G116" i="150"/>
  <c r="B116" i="150"/>
  <c r="AF115" i="150"/>
  <c r="AE115" i="150"/>
  <c r="Z115" i="150"/>
  <c r="Y115" i="150"/>
  <c r="T115" i="150"/>
  <c r="S115" i="150"/>
  <c r="N115" i="150"/>
  <c r="M115" i="150"/>
  <c r="H115" i="150"/>
  <c r="G115" i="150"/>
  <c r="B115" i="150"/>
  <c r="AF114" i="150"/>
  <c r="AE114" i="150"/>
  <c r="Z114" i="150"/>
  <c r="Y114" i="150"/>
  <c r="T114" i="150"/>
  <c r="S114" i="150"/>
  <c r="N114" i="150"/>
  <c r="M114" i="150"/>
  <c r="H114" i="150"/>
  <c r="G114" i="150"/>
  <c r="B114" i="150"/>
  <c r="AF113" i="150"/>
  <c r="AE113" i="150"/>
  <c r="Z113" i="150"/>
  <c r="Y113" i="150"/>
  <c r="T113" i="150"/>
  <c r="S113" i="150"/>
  <c r="N113" i="150"/>
  <c r="M113" i="150"/>
  <c r="H113" i="150"/>
  <c r="G113" i="150"/>
  <c r="B113" i="150"/>
  <c r="AF112" i="150"/>
  <c r="AE112" i="150"/>
  <c r="Z112" i="150"/>
  <c r="Y112" i="150"/>
  <c r="T112" i="150"/>
  <c r="S112" i="150"/>
  <c r="N112" i="150"/>
  <c r="M112" i="150"/>
  <c r="H112" i="150"/>
  <c r="G112" i="150"/>
  <c r="B112" i="150"/>
  <c r="AF111" i="150"/>
  <c r="AE111" i="150"/>
  <c r="Z111" i="150"/>
  <c r="Y111" i="150"/>
  <c r="T111" i="150"/>
  <c r="S111" i="150"/>
  <c r="N111" i="150"/>
  <c r="M111" i="150"/>
  <c r="H111" i="150"/>
  <c r="G111" i="150"/>
  <c r="B111" i="150"/>
  <c r="AF110" i="150"/>
  <c r="AE110" i="150"/>
  <c r="Z110" i="150"/>
  <c r="Y110" i="150"/>
  <c r="T110" i="150"/>
  <c r="S110" i="150"/>
  <c r="N110" i="150"/>
  <c r="M110" i="150"/>
  <c r="H110" i="150"/>
  <c r="G110" i="150"/>
  <c r="B110" i="150"/>
  <c r="AF109" i="150"/>
  <c r="AE109" i="150"/>
  <c r="Z109" i="150"/>
  <c r="Y109" i="150"/>
  <c r="T109" i="150"/>
  <c r="S109" i="150"/>
  <c r="N109" i="150"/>
  <c r="M109" i="150"/>
  <c r="H109" i="150"/>
  <c r="G109" i="150"/>
  <c r="B109" i="150"/>
  <c r="AF108" i="150"/>
  <c r="AE108" i="150"/>
  <c r="Z108" i="150"/>
  <c r="Y108" i="150"/>
  <c r="T108" i="150"/>
  <c r="S108" i="150"/>
  <c r="N108" i="150"/>
  <c r="M108" i="150"/>
  <c r="H108" i="150"/>
  <c r="G108" i="150"/>
  <c r="B108" i="150"/>
  <c r="AF107" i="150"/>
  <c r="AE107" i="150"/>
  <c r="Z107" i="150"/>
  <c r="Y107" i="150"/>
  <c r="T107" i="150"/>
  <c r="S107" i="150"/>
  <c r="N107" i="150"/>
  <c r="M107" i="150"/>
  <c r="H107" i="150"/>
  <c r="G107" i="150"/>
  <c r="B107" i="150"/>
  <c r="AF106" i="150"/>
  <c r="AE106" i="150"/>
  <c r="Z106" i="150"/>
  <c r="Y106" i="150"/>
  <c r="T106" i="150"/>
  <c r="S106" i="150"/>
  <c r="N106" i="150"/>
  <c r="M106" i="150"/>
  <c r="H106" i="150"/>
  <c r="G106" i="150"/>
  <c r="B106" i="150"/>
  <c r="AF105" i="150"/>
  <c r="AE105" i="150"/>
  <c r="Z105" i="150"/>
  <c r="Y105" i="150"/>
  <c r="T105" i="150"/>
  <c r="S105" i="150"/>
  <c r="N105" i="150"/>
  <c r="M105" i="150"/>
  <c r="H105" i="150"/>
  <c r="G105" i="150"/>
  <c r="B105" i="150"/>
  <c r="AF104" i="150"/>
  <c r="AD104" i="150"/>
  <c r="AB104" i="150" s="1"/>
  <c r="Z104" i="150"/>
  <c r="X104" i="150"/>
  <c r="V104" i="150" s="1"/>
  <c r="T104" i="150"/>
  <c r="R104" i="150"/>
  <c r="P104" i="150" s="1"/>
  <c r="N104" i="150"/>
  <c r="L104" i="150"/>
  <c r="J104" i="150" s="1"/>
  <c r="B104" i="150"/>
  <c r="AB103" i="150"/>
  <c r="V103" i="150"/>
  <c r="P103" i="150"/>
  <c r="J103" i="150"/>
  <c r="D103" i="150"/>
  <c r="AF102" i="150"/>
  <c r="AE102" i="150"/>
  <c r="Z102" i="150"/>
  <c r="Y102" i="150"/>
  <c r="T102" i="150"/>
  <c r="S102" i="150"/>
  <c r="N102" i="150"/>
  <c r="M102" i="150"/>
  <c r="H102" i="150"/>
  <c r="G102" i="150"/>
  <c r="B102" i="150"/>
  <c r="AF101" i="150"/>
  <c r="AE101" i="150"/>
  <c r="Z101" i="150"/>
  <c r="Y101" i="150"/>
  <c r="T101" i="150"/>
  <c r="S101" i="150"/>
  <c r="N101" i="150"/>
  <c r="M101" i="150"/>
  <c r="H101" i="150"/>
  <c r="G101" i="150"/>
  <c r="B101" i="150"/>
  <c r="AF100" i="150"/>
  <c r="AE100" i="150"/>
  <c r="Z100" i="150"/>
  <c r="Y100" i="150"/>
  <c r="T100" i="150"/>
  <c r="S100" i="150"/>
  <c r="N100" i="150"/>
  <c r="M100" i="150"/>
  <c r="H100" i="150"/>
  <c r="G100" i="150"/>
  <c r="B100" i="150"/>
  <c r="AF99" i="150"/>
  <c r="AE99" i="150"/>
  <c r="Z99" i="150"/>
  <c r="Y99" i="150"/>
  <c r="T99" i="150"/>
  <c r="S99" i="150"/>
  <c r="N99" i="150"/>
  <c r="M99" i="150"/>
  <c r="H99" i="150"/>
  <c r="G99" i="150"/>
  <c r="B99" i="150"/>
  <c r="AF98" i="150"/>
  <c r="AE98" i="150"/>
  <c r="Z98" i="150"/>
  <c r="Y98" i="150"/>
  <c r="T98" i="150"/>
  <c r="S98" i="150"/>
  <c r="N98" i="150"/>
  <c r="M98" i="150"/>
  <c r="H98" i="150"/>
  <c r="G98" i="150"/>
  <c r="B98" i="150"/>
  <c r="AF97" i="150"/>
  <c r="AE97" i="150"/>
  <c r="Z97" i="150"/>
  <c r="Y97" i="150"/>
  <c r="T97" i="150"/>
  <c r="S97" i="150"/>
  <c r="N97" i="150"/>
  <c r="M97" i="150"/>
  <c r="H97" i="150"/>
  <c r="G97" i="150"/>
  <c r="B97" i="150"/>
  <c r="AF96" i="150"/>
  <c r="AE96" i="150"/>
  <c r="Z96" i="150"/>
  <c r="Y96" i="150"/>
  <c r="T96" i="150"/>
  <c r="S96" i="150"/>
  <c r="N96" i="150"/>
  <c r="M96" i="150"/>
  <c r="H96" i="150"/>
  <c r="G96" i="150"/>
  <c r="B96" i="150"/>
  <c r="AF95" i="150"/>
  <c r="AE95" i="150"/>
  <c r="Z95" i="150"/>
  <c r="Y95" i="150"/>
  <c r="T95" i="150"/>
  <c r="S95" i="150"/>
  <c r="N95" i="150"/>
  <c r="M95" i="150"/>
  <c r="H95" i="150"/>
  <c r="G95" i="150"/>
  <c r="B95" i="150"/>
  <c r="AF94" i="150"/>
  <c r="AE94" i="150"/>
  <c r="Z94" i="150"/>
  <c r="Y94" i="150"/>
  <c r="T94" i="150"/>
  <c r="S94" i="150"/>
  <c r="N94" i="150"/>
  <c r="M94" i="150"/>
  <c r="H94" i="150"/>
  <c r="G94" i="150"/>
  <c r="B94" i="150"/>
  <c r="AF93" i="150"/>
  <c r="AE93" i="150"/>
  <c r="Z93" i="150"/>
  <c r="Y93" i="150"/>
  <c r="T93" i="150"/>
  <c r="S93" i="150"/>
  <c r="N93" i="150"/>
  <c r="M93" i="150"/>
  <c r="H93" i="150"/>
  <c r="G93" i="150"/>
  <c r="B93" i="150"/>
  <c r="AF92" i="150"/>
  <c r="AE92" i="150"/>
  <c r="Z92" i="150"/>
  <c r="Y92" i="150"/>
  <c r="T92" i="150"/>
  <c r="S92" i="150"/>
  <c r="N92" i="150"/>
  <c r="M92" i="150"/>
  <c r="H92" i="150"/>
  <c r="G92" i="150"/>
  <c r="B92" i="150"/>
  <c r="AF91" i="150"/>
  <c r="AE91" i="150"/>
  <c r="Z91" i="150"/>
  <c r="Y91" i="150"/>
  <c r="T91" i="150"/>
  <c r="S91" i="150"/>
  <c r="N91" i="150"/>
  <c r="M91" i="150"/>
  <c r="H91" i="150"/>
  <c r="G91" i="150"/>
  <c r="B91" i="150"/>
  <c r="AF90" i="150"/>
  <c r="AE90" i="150"/>
  <c r="Z90" i="150"/>
  <c r="Y90" i="150"/>
  <c r="T90" i="150"/>
  <c r="S90" i="150"/>
  <c r="N90" i="150"/>
  <c r="M90" i="150"/>
  <c r="H90" i="150"/>
  <c r="G90" i="150"/>
  <c r="B90" i="150"/>
  <c r="AF89" i="150"/>
  <c r="AE89" i="150"/>
  <c r="Z89" i="150"/>
  <c r="Y89" i="150"/>
  <c r="T89" i="150"/>
  <c r="S89" i="150"/>
  <c r="N89" i="150"/>
  <c r="M89" i="150"/>
  <c r="H89" i="150"/>
  <c r="G89" i="150"/>
  <c r="B89" i="150"/>
  <c r="AF88" i="150"/>
  <c r="AE88" i="150"/>
  <c r="Z88" i="150"/>
  <c r="Y88" i="150"/>
  <c r="T88" i="150"/>
  <c r="S88" i="150"/>
  <c r="N88" i="150"/>
  <c r="M88" i="150"/>
  <c r="H88" i="150"/>
  <c r="G88" i="150"/>
  <c r="B88" i="150"/>
  <c r="AF87" i="150"/>
  <c r="AD87" i="150"/>
  <c r="AB87" i="150" s="1"/>
  <c r="Z87" i="150"/>
  <c r="X87" i="150"/>
  <c r="V87" i="150" s="1"/>
  <c r="T87" i="150"/>
  <c r="R87" i="150"/>
  <c r="P87" i="150" s="1"/>
  <c r="N87" i="150"/>
  <c r="L87" i="150"/>
  <c r="J87" i="150" s="1"/>
  <c r="H87" i="150"/>
  <c r="B87" i="150"/>
  <c r="AB86" i="150"/>
  <c r="V86" i="150"/>
  <c r="P86" i="150"/>
  <c r="J86" i="150"/>
  <c r="D86" i="150"/>
  <c r="AF85" i="150"/>
  <c r="AE85" i="150"/>
  <c r="Z85" i="150"/>
  <c r="Y85" i="150"/>
  <c r="T85" i="150"/>
  <c r="S85" i="150"/>
  <c r="N85" i="150"/>
  <c r="M85" i="150"/>
  <c r="H85" i="150"/>
  <c r="G85" i="150"/>
  <c r="B85" i="150"/>
  <c r="AF84" i="150"/>
  <c r="AE84" i="150"/>
  <c r="Z84" i="150"/>
  <c r="Y84" i="150"/>
  <c r="T84" i="150"/>
  <c r="S84" i="150"/>
  <c r="N84" i="150"/>
  <c r="M84" i="150"/>
  <c r="H84" i="150"/>
  <c r="G84" i="150"/>
  <c r="B84" i="150"/>
  <c r="AF83" i="150"/>
  <c r="AE83" i="150"/>
  <c r="Z83" i="150"/>
  <c r="Y83" i="150"/>
  <c r="T83" i="150"/>
  <c r="S83" i="150"/>
  <c r="N83" i="150"/>
  <c r="M83" i="150"/>
  <c r="G83" i="150"/>
  <c r="H83" i="150" s="1"/>
  <c r="B83" i="150"/>
  <c r="AF82" i="150"/>
  <c r="AE82" i="150"/>
  <c r="Z82" i="150"/>
  <c r="Y82" i="150"/>
  <c r="T82" i="150"/>
  <c r="S82" i="150"/>
  <c r="N82" i="150"/>
  <c r="M82" i="150"/>
  <c r="H82" i="150"/>
  <c r="G82" i="150"/>
  <c r="B82" i="150"/>
  <c r="AF81" i="150"/>
  <c r="AE81" i="150"/>
  <c r="Z81" i="150"/>
  <c r="Y81" i="150"/>
  <c r="T81" i="150"/>
  <c r="S81" i="150"/>
  <c r="N81" i="150"/>
  <c r="M81" i="150"/>
  <c r="G81" i="150"/>
  <c r="H81" i="150" s="1"/>
  <c r="B81" i="150"/>
  <c r="AF80" i="150"/>
  <c r="AE80" i="150"/>
  <c r="Z80" i="150"/>
  <c r="Y80" i="150"/>
  <c r="T80" i="150"/>
  <c r="S80" i="150"/>
  <c r="N80" i="150"/>
  <c r="M80" i="150"/>
  <c r="H80" i="150"/>
  <c r="G80" i="150"/>
  <c r="B80" i="150"/>
  <c r="AF79" i="150"/>
  <c r="AE79" i="150"/>
  <c r="Z79" i="150"/>
  <c r="Y79" i="150"/>
  <c r="T79" i="150"/>
  <c r="S79" i="150"/>
  <c r="N79" i="150"/>
  <c r="M79" i="150"/>
  <c r="G79" i="150"/>
  <c r="H79" i="150" s="1"/>
  <c r="B79" i="150"/>
  <c r="AF78" i="150"/>
  <c r="AE78" i="150"/>
  <c r="Z78" i="150"/>
  <c r="Y78" i="150"/>
  <c r="T78" i="150"/>
  <c r="S78" i="150"/>
  <c r="N78" i="150"/>
  <c r="M78" i="150"/>
  <c r="H78" i="150"/>
  <c r="G78" i="150"/>
  <c r="B78" i="150"/>
  <c r="AF77" i="150"/>
  <c r="AE77" i="150"/>
  <c r="Z77" i="150"/>
  <c r="Y77" i="150"/>
  <c r="T77" i="150"/>
  <c r="S77" i="150"/>
  <c r="N77" i="150"/>
  <c r="M77" i="150"/>
  <c r="G77" i="150"/>
  <c r="H77" i="150" s="1"/>
  <c r="D77" i="150" s="1"/>
  <c r="B77" i="150"/>
  <c r="AF76" i="150"/>
  <c r="AE76" i="150"/>
  <c r="Z76" i="150"/>
  <c r="Y76" i="150"/>
  <c r="T76" i="150"/>
  <c r="S76" i="150"/>
  <c r="N76" i="150"/>
  <c r="M76" i="150"/>
  <c r="H76" i="150"/>
  <c r="G76" i="150"/>
  <c r="B76" i="150"/>
  <c r="AF75" i="150"/>
  <c r="AE75" i="150"/>
  <c r="Z75" i="150"/>
  <c r="Y75" i="150"/>
  <c r="T75" i="150"/>
  <c r="S75" i="150"/>
  <c r="N75" i="150"/>
  <c r="M75" i="150"/>
  <c r="G75" i="150"/>
  <c r="H75" i="150" s="1"/>
  <c r="B75" i="150"/>
  <c r="AF74" i="150"/>
  <c r="AE74" i="150"/>
  <c r="Z74" i="150"/>
  <c r="Y74" i="150"/>
  <c r="T74" i="150"/>
  <c r="S74" i="150"/>
  <c r="N74" i="150"/>
  <c r="M74" i="150"/>
  <c r="H74" i="150"/>
  <c r="G74" i="150"/>
  <c r="B74" i="150"/>
  <c r="AF73" i="150"/>
  <c r="AE73" i="150"/>
  <c r="Z73" i="150"/>
  <c r="Y73" i="150"/>
  <c r="T73" i="150"/>
  <c r="S73" i="150"/>
  <c r="N73" i="150"/>
  <c r="M73" i="150"/>
  <c r="G73" i="150"/>
  <c r="H73" i="150" s="1"/>
  <c r="B73" i="150"/>
  <c r="AF72" i="150"/>
  <c r="AE72" i="150"/>
  <c r="Z72" i="150"/>
  <c r="Y72" i="150"/>
  <c r="T72" i="150"/>
  <c r="S72" i="150"/>
  <c r="N72" i="150"/>
  <c r="M72" i="150"/>
  <c r="H72" i="150"/>
  <c r="G72" i="150"/>
  <c r="B72" i="150"/>
  <c r="AF71" i="150"/>
  <c r="AD71" i="150"/>
  <c r="AB71" i="150" s="1"/>
  <c r="Z71" i="150"/>
  <c r="X71" i="150"/>
  <c r="V71" i="150" s="1"/>
  <c r="T71" i="150"/>
  <c r="R71" i="150"/>
  <c r="P71" i="150" s="1"/>
  <c r="N71" i="150"/>
  <c r="L71" i="150"/>
  <c r="J71" i="150" s="1"/>
  <c r="B71" i="150"/>
  <c r="AB70" i="150"/>
  <c r="V70" i="150"/>
  <c r="P70" i="150"/>
  <c r="J70" i="150"/>
  <c r="D70" i="150"/>
  <c r="AF69" i="150"/>
  <c r="AE69" i="150"/>
  <c r="Z69" i="150"/>
  <c r="Y69" i="150"/>
  <c r="T69" i="150"/>
  <c r="S69" i="150"/>
  <c r="N69" i="150"/>
  <c r="M69" i="150"/>
  <c r="G69" i="150"/>
  <c r="H69" i="150" s="1"/>
  <c r="B69" i="150"/>
  <c r="AF68" i="150"/>
  <c r="AE68" i="150"/>
  <c r="Z68" i="150"/>
  <c r="Y68" i="150"/>
  <c r="T68" i="150"/>
  <c r="S68" i="150"/>
  <c r="N68" i="150"/>
  <c r="M68" i="150"/>
  <c r="H68" i="150"/>
  <c r="G68" i="150"/>
  <c r="B68" i="150"/>
  <c r="AF67" i="150"/>
  <c r="AE67" i="150"/>
  <c r="Z67" i="150"/>
  <c r="Y67" i="150"/>
  <c r="T67" i="150"/>
  <c r="S67" i="150"/>
  <c r="N67" i="150"/>
  <c r="M67" i="150"/>
  <c r="G67" i="150"/>
  <c r="H67" i="150" s="1"/>
  <c r="D67" i="150" s="1"/>
  <c r="B67" i="150"/>
  <c r="AF66" i="150"/>
  <c r="AE66" i="150"/>
  <c r="Z66" i="150"/>
  <c r="Y66" i="150"/>
  <c r="T66" i="150"/>
  <c r="S66" i="150"/>
  <c r="N66" i="150"/>
  <c r="M66" i="150"/>
  <c r="H66" i="150"/>
  <c r="G66" i="150"/>
  <c r="B66" i="150"/>
  <c r="AF65" i="150"/>
  <c r="AE65" i="150"/>
  <c r="Z65" i="150"/>
  <c r="Y65" i="150"/>
  <c r="T65" i="150"/>
  <c r="S65" i="150"/>
  <c r="N65" i="150"/>
  <c r="M65" i="150"/>
  <c r="G65" i="150"/>
  <c r="H65" i="150" s="1"/>
  <c r="B65" i="150"/>
  <c r="AF64" i="150"/>
  <c r="AE64" i="150"/>
  <c r="Z64" i="150"/>
  <c r="Y64" i="150"/>
  <c r="T64" i="150"/>
  <c r="S64" i="150"/>
  <c r="N64" i="150"/>
  <c r="M64" i="150"/>
  <c r="H64" i="150"/>
  <c r="G64" i="150"/>
  <c r="B64" i="150"/>
  <c r="AF63" i="150"/>
  <c r="AE63" i="150"/>
  <c r="Z63" i="150"/>
  <c r="Y63" i="150"/>
  <c r="T63" i="150"/>
  <c r="S63" i="150"/>
  <c r="N63" i="150"/>
  <c r="M63" i="150"/>
  <c r="G63" i="150"/>
  <c r="H63" i="150" s="1"/>
  <c r="B63" i="150"/>
  <c r="AF62" i="150"/>
  <c r="AE62" i="150"/>
  <c r="Z62" i="150"/>
  <c r="Y62" i="150"/>
  <c r="T62" i="150"/>
  <c r="S62" i="150"/>
  <c r="N62" i="150"/>
  <c r="M62" i="150"/>
  <c r="H62" i="150"/>
  <c r="G62" i="150"/>
  <c r="B62" i="150"/>
  <c r="AF61" i="150"/>
  <c r="AE61" i="150"/>
  <c r="Z61" i="150"/>
  <c r="Y61" i="150"/>
  <c r="T61" i="150"/>
  <c r="S61" i="150"/>
  <c r="N61" i="150"/>
  <c r="M61" i="150"/>
  <c r="G61" i="150"/>
  <c r="H61" i="150" s="1"/>
  <c r="B61" i="150"/>
  <c r="AF60" i="150"/>
  <c r="AE60" i="150"/>
  <c r="Z60" i="150"/>
  <c r="Y60" i="150"/>
  <c r="T60" i="150"/>
  <c r="S60" i="150"/>
  <c r="N60" i="150"/>
  <c r="M60" i="150"/>
  <c r="H60" i="150"/>
  <c r="G60" i="150"/>
  <c r="B60" i="150"/>
  <c r="AF59" i="150"/>
  <c r="AE59" i="150"/>
  <c r="Z59" i="150"/>
  <c r="Y59" i="150"/>
  <c r="T59" i="150"/>
  <c r="S59" i="150"/>
  <c r="N59" i="150"/>
  <c r="M59" i="150"/>
  <c r="G59" i="150"/>
  <c r="H59" i="150" s="1"/>
  <c r="D59" i="150" s="1"/>
  <c r="B59" i="150"/>
  <c r="AF58" i="150"/>
  <c r="AE58" i="150"/>
  <c r="Z58" i="150"/>
  <c r="Y58" i="150"/>
  <c r="T58" i="150"/>
  <c r="S58" i="150"/>
  <c r="N58" i="150"/>
  <c r="M58" i="150"/>
  <c r="H58" i="150"/>
  <c r="G58" i="150"/>
  <c r="B58" i="150"/>
  <c r="AF57" i="150"/>
  <c r="AE57" i="150"/>
  <c r="Z57" i="150"/>
  <c r="Y57" i="150"/>
  <c r="T57" i="150"/>
  <c r="S57" i="150"/>
  <c r="N57" i="150"/>
  <c r="M57" i="150"/>
  <c r="G57" i="150"/>
  <c r="H57" i="150" s="1"/>
  <c r="B57" i="150"/>
  <c r="AF56" i="150"/>
  <c r="AE56" i="150"/>
  <c r="Z56" i="150"/>
  <c r="Y56" i="150"/>
  <c r="T56" i="150"/>
  <c r="S56" i="150"/>
  <c r="N56" i="150"/>
  <c r="M56" i="150"/>
  <c r="H56" i="150"/>
  <c r="G56" i="150"/>
  <c r="B56" i="150"/>
  <c r="AF55" i="150"/>
  <c r="AD55" i="150"/>
  <c r="AB55" i="150" s="1"/>
  <c r="Z55" i="150"/>
  <c r="X55" i="150"/>
  <c r="V55" i="150" s="1"/>
  <c r="T55" i="150"/>
  <c r="R55" i="150"/>
  <c r="P55" i="150" s="1"/>
  <c r="N55" i="150"/>
  <c r="L55" i="150"/>
  <c r="J55" i="150" s="1"/>
  <c r="B55" i="150"/>
  <c r="AB54" i="150"/>
  <c r="V54" i="150"/>
  <c r="P54" i="150"/>
  <c r="J54" i="150"/>
  <c r="D54" i="150"/>
  <c r="AF53" i="150"/>
  <c r="AE53" i="150"/>
  <c r="Z53" i="150"/>
  <c r="Y53" i="150"/>
  <c r="T53" i="150"/>
  <c r="S53" i="150"/>
  <c r="N53" i="150"/>
  <c r="M53" i="150"/>
  <c r="H53" i="150"/>
  <c r="G53" i="150"/>
  <c r="B53" i="150"/>
  <c r="AF52" i="150"/>
  <c r="AE52" i="150"/>
  <c r="Z52" i="150"/>
  <c r="Y52" i="150"/>
  <c r="T52" i="150"/>
  <c r="S52" i="150"/>
  <c r="N52" i="150"/>
  <c r="M52" i="150"/>
  <c r="H52" i="150"/>
  <c r="G52" i="150"/>
  <c r="B52" i="150"/>
  <c r="AF51" i="150"/>
  <c r="AE51" i="150"/>
  <c r="Z51" i="150"/>
  <c r="Y51" i="150"/>
  <c r="T51" i="150"/>
  <c r="S51" i="150"/>
  <c r="N51" i="150"/>
  <c r="M51" i="150"/>
  <c r="H51" i="150"/>
  <c r="G51" i="150"/>
  <c r="B51" i="150"/>
  <c r="AF50" i="150"/>
  <c r="AE50" i="150"/>
  <c r="Z50" i="150"/>
  <c r="Y50" i="150"/>
  <c r="T50" i="150"/>
  <c r="S50" i="150"/>
  <c r="N50" i="150"/>
  <c r="M50" i="150"/>
  <c r="H50" i="150"/>
  <c r="G50" i="150"/>
  <c r="B50" i="150"/>
  <c r="AF49" i="150"/>
  <c r="AE49" i="150"/>
  <c r="Z49" i="150"/>
  <c r="Y49" i="150"/>
  <c r="T49" i="150"/>
  <c r="S49" i="150"/>
  <c r="N49" i="150"/>
  <c r="M49" i="150"/>
  <c r="H49" i="150"/>
  <c r="G49" i="150"/>
  <c r="B49" i="150"/>
  <c r="AF48" i="150"/>
  <c r="AE48" i="150"/>
  <c r="Z48" i="150"/>
  <c r="Y48" i="150"/>
  <c r="T48" i="150"/>
  <c r="S48" i="150"/>
  <c r="N48" i="150"/>
  <c r="M48" i="150"/>
  <c r="H48" i="150"/>
  <c r="G48" i="150"/>
  <c r="B48" i="150"/>
  <c r="AF47" i="150"/>
  <c r="AE47" i="150"/>
  <c r="Z47" i="150"/>
  <c r="Y47" i="150"/>
  <c r="T47" i="150"/>
  <c r="S47" i="150"/>
  <c r="N47" i="150"/>
  <c r="M47" i="150"/>
  <c r="H47" i="150"/>
  <c r="G47" i="150"/>
  <c r="B47" i="150"/>
  <c r="AF46" i="150"/>
  <c r="AE46" i="150"/>
  <c r="Z46" i="150"/>
  <c r="Y46" i="150"/>
  <c r="T46" i="150"/>
  <c r="S46" i="150"/>
  <c r="N46" i="150"/>
  <c r="M46" i="150"/>
  <c r="H46" i="150"/>
  <c r="G46" i="150"/>
  <c r="B46" i="150"/>
  <c r="AF45" i="150"/>
  <c r="AE45" i="150"/>
  <c r="Z45" i="150"/>
  <c r="Y45" i="150"/>
  <c r="T45" i="150"/>
  <c r="S45" i="150"/>
  <c r="N45" i="150"/>
  <c r="M45" i="150"/>
  <c r="H45" i="150"/>
  <c r="G45" i="150"/>
  <c r="B45" i="150"/>
  <c r="AF44" i="150"/>
  <c r="AE44" i="150"/>
  <c r="Z44" i="150"/>
  <c r="Y44" i="150"/>
  <c r="T44" i="150"/>
  <c r="S44" i="150"/>
  <c r="N44" i="150"/>
  <c r="M44" i="150"/>
  <c r="H44" i="150"/>
  <c r="G44" i="150"/>
  <c r="B44" i="150"/>
  <c r="AF43" i="150"/>
  <c r="AE43" i="150"/>
  <c r="Z43" i="150"/>
  <c r="Y43" i="150"/>
  <c r="T43" i="150"/>
  <c r="S43" i="150"/>
  <c r="N43" i="150"/>
  <c r="M43" i="150"/>
  <c r="H43" i="150"/>
  <c r="G43" i="150"/>
  <c r="B43" i="150"/>
  <c r="AF42" i="150"/>
  <c r="AE42" i="150"/>
  <c r="Z42" i="150"/>
  <c r="Y42" i="150"/>
  <c r="T42" i="150"/>
  <c r="S42" i="150"/>
  <c r="N42" i="150"/>
  <c r="M42" i="150"/>
  <c r="H42" i="150"/>
  <c r="G42" i="150"/>
  <c r="B42" i="150"/>
  <c r="AF41" i="150"/>
  <c r="AE41" i="150"/>
  <c r="Z41" i="150"/>
  <c r="Y41" i="150"/>
  <c r="T41" i="150"/>
  <c r="S41" i="150"/>
  <c r="N41" i="150"/>
  <c r="M41" i="150"/>
  <c r="H41" i="150"/>
  <c r="G41" i="150"/>
  <c r="B41" i="150"/>
  <c r="AF40" i="150"/>
  <c r="AE40" i="150"/>
  <c r="Z40" i="150"/>
  <c r="Y40" i="150"/>
  <c r="T40" i="150"/>
  <c r="S40" i="150"/>
  <c r="N40" i="150"/>
  <c r="M40" i="150"/>
  <c r="H40" i="150"/>
  <c r="G40" i="150"/>
  <c r="B40" i="150"/>
  <c r="AF39" i="150"/>
  <c r="AE39" i="150"/>
  <c r="Z39" i="150"/>
  <c r="Y39" i="150"/>
  <c r="T39" i="150"/>
  <c r="S39" i="150"/>
  <c r="N39" i="150"/>
  <c r="M39" i="150"/>
  <c r="G39" i="150"/>
  <c r="H39" i="150" s="1"/>
  <c r="D39" i="150" s="1"/>
  <c r="B39" i="150"/>
  <c r="AF38" i="150"/>
  <c r="AD38" i="150"/>
  <c r="AB38" i="150" s="1"/>
  <c r="Z38" i="150"/>
  <c r="X38" i="150"/>
  <c r="V38" i="150" s="1"/>
  <c r="T38" i="150"/>
  <c r="R38" i="150"/>
  <c r="P38" i="150" s="1"/>
  <c r="N38" i="150"/>
  <c r="L38" i="150"/>
  <c r="J38" i="150" s="1"/>
  <c r="B38" i="150"/>
  <c r="AB37" i="150"/>
  <c r="V37" i="150"/>
  <c r="P37" i="150"/>
  <c r="J37" i="150"/>
  <c r="D37" i="150"/>
  <c r="AF36" i="150"/>
  <c r="AE36" i="150"/>
  <c r="Z36" i="150"/>
  <c r="Y36" i="150"/>
  <c r="T36" i="150"/>
  <c r="S36" i="150"/>
  <c r="N36" i="150"/>
  <c r="M36" i="150"/>
  <c r="H36" i="150"/>
  <c r="G36" i="150"/>
  <c r="B36" i="150"/>
  <c r="AF35" i="150"/>
  <c r="AE35" i="150"/>
  <c r="Z35" i="150"/>
  <c r="Y35" i="150"/>
  <c r="T35" i="150"/>
  <c r="S35" i="150"/>
  <c r="N35" i="150"/>
  <c r="M35" i="150"/>
  <c r="H35" i="150"/>
  <c r="G35" i="150"/>
  <c r="B35" i="150"/>
  <c r="AF34" i="150"/>
  <c r="AE34" i="150"/>
  <c r="Z34" i="150"/>
  <c r="Y34" i="150"/>
  <c r="T34" i="150"/>
  <c r="S34" i="150"/>
  <c r="N34" i="150"/>
  <c r="M34" i="150"/>
  <c r="H34" i="150"/>
  <c r="G34" i="150"/>
  <c r="B34" i="150"/>
  <c r="AF33" i="150"/>
  <c r="AE33" i="150"/>
  <c r="Z33" i="150"/>
  <c r="Y33" i="150"/>
  <c r="T33" i="150"/>
  <c r="S33" i="150"/>
  <c r="N33" i="150"/>
  <c r="M33" i="150"/>
  <c r="H33" i="150"/>
  <c r="G33" i="150"/>
  <c r="B33" i="150"/>
  <c r="AF32" i="150"/>
  <c r="AE32" i="150"/>
  <c r="Z32" i="150"/>
  <c r="Y32" i="150"/>
  <c r="T32" i="150"/>
  <c r="S32" i="150"/>
  <c r="N32" i="150"/>
  <c r="M32" i="150"/>
  <c r="H32" i="150"/>
  <c r="G32" i="150"/>
  <c r="B32" i="150"/>
  <c r="AF31" i="150"/>
  <c r="AE31" i="150"/>
  <c r="Z31" i="150"/>
  <c r="Y31" i="150"/>
  <c r="T31" i="150"/>
  <c r="S31" i="150"/>
  <c r="N31" i="150"/>
  <c r="M31" i="150"/>
  <c r="H31" i="150"/>
  <c r="G31" i="150"/>
  <c r="B31" i="150"/>
  <c r="AF30" i="150"/>
  <c r="AE30" i="150"/>
  <c r="Z30" i="150"/>
  <c r="Y30" i="150"/>
  <c r="T30" i="150"/>
  <c r="S30" i="150"/>
  <c r="N30" i="150"/>
  <c r="M30" i="150"/>
  <c r="H30" i="150"/>
  <c r="G30" i="150"/>
  <c r="B30" i="150"/>
  <c r="AF29" i="150"/>
  <c r="AE29" i="150"/>
  <c r="Z29" i="150"/>
  <c r="Y29" i="150"/>
  <c r="T29" i="150"/>
  <c r="S29" i="150"/>
  <c r="N29" i="150"/>
  <c r="M29" i="150"/>
  <c r="H29" i="150"/>
  <c r="G29" i="150"/>
  <c r="B29" i="150"/>
  <c r="AF28" i="150"/>
  <c r="AE28" i="150"/>
  <c r="Z28" i="150"/>
  <c r="Y28" i="150"/>
  <c r="T28" i="150"/>
  <c r="S28" i="150"/>
  <c r="N28" i="150"/>
  <c r="M28" i="150"/>
  <c r="H28" i="150"/>
  <c r="G28" i="150"/>
  <c r="B28" i="150"/>
  <c r="AF27" i="150"/>
  <c r="AE27" i="150"/>
  <c r="Z27" i="150"/>
  <c r="Y27" i="150"/>
  <c r="T27" i="150"/>
  <c r="S27" i="150"/>
  <c r="N27" i="150"/>
  <c r="M27" i="150"/>
  <c r="H27" i="150"/>
  <c r="G27" i="150"/>
  <c r="B27" i="150"/>
  <c r="AF26" i="150"/>
  <c r="AE26" i="150"/>
  <c r="Z26" i="150"/>
  <c r="Y26" i="150"/>
  <c r="T26" i="150"/>
  <c r="S26" i="150"/>
  <c r="N26" i="150"/>
  <c r="M26" i="150"/>
  <c r="H26" i="150"/>
  <c r="G26" i="150"/>
  <c r="B26" i="150"/>
  <c r="AF25" i="150"/>
  <c r="AE25" i="150"/>
  <c r="Z25" i="150"/>
  <c r="Y25" i="150"/>
  <c r="T25" i="150"/>
  <c r="S25" i="150"/>
  <c r="N25" i="150"/>
  <c r="M25" i="150"/>
  <c r="G25" i="150"/>
  <c r="H25" i="150" s="1"/>
  <c r="B25" i="150"/>
  <c r="AF24" i="150"/>
  <c r="AE24" i="150"/>
  <c r="Z24" i="150"/>
  <c r="Y24" i="150"/>
  <c r="T24" i="150"/>
  <c r="S24" i="150"/>
  <c r="N24" i="150"/>
  <c r="M24" i="150"/>
  <c r="H24" i="150"/>
  <c r="G24" i="150"/>
  <c r="B24" i="150"/>
  <c r="AF23" i="150"/>
  <c r="AE23" i="150"/>
  <c r="Z23" i="150"/>
  <c r="Y23" i="150"/>
  <c r="T23" i="150"/>
  <c r="S23" i="150"/>
  <c r="N23" i="150"/>
  <c r="M23" i="150"/>
  <c r="G23" i="150"/>
  <c r="H23" i="150" s="1"/>
  <c r="B23" i="150"/>
  <c r="AF22" i="150"/>
  <c r="AE22" i="150"/>
  <c r="Z22" i="150"/>
  <c r="Y22" i="150"/>
  <c r="T22" i="150"/>
  <c r="S22" i="150"/>
  <c r="N22" i="150"/>
  <c r="M22" i="150"/>
  <c r="H22" i="150"/>
  <c r="G22" i="150"/>
  <c r="B22" i="150"/>
  <c r="AF21" i="150"/>
  <c r="AD21" i="150"/>
  <c r="AB21" i="150" s="1"/>
  <c r="Z21" i="150"/>
  <c r="X21" i="150"/>
  <c r="V21" i="150" s="1"/>
  <c r="T21" i="150"/>
  <c r="R21" i="150"/>
  <c r="P21" i="150" s="1"/>
  <c r="N21" i="150"/>
  <c r="L21" i="150"/>
  <c r="J21" i="150" s="1"/>
  <c r="B21" i="150"/>
  <c r="B9" i="150"/>
  <c r="G197" i="150" s="1"/>
  <c r="B197" i="149"/>
  <c r="AD187" i="149"/>
  <c r="BV17" i="4" s="1"/>
  <c r="X187" i="149"/>
  <c r="BU17" i="4" s="1"/>
  <c r="R187" i="149"/>
  <c r="BT17" i="4" s="1"/>
  <c r="L187" i="149"/>
  <c r="BS17" i="4" s="1"/>
  <c r="AF184" i="149"/>
  <c r="AE184" i="149"/>
  <c r="Z184" i="149"/>
  <c r="Y184" i="149"/>
  <c r="T184" i="149"/>
  <c r="S184" i="149"/>
  <c r="N184" i="149"/>
  <c r="M184" i="149"/>
  <c r="G184" i="149"/>
  <c r="H184" i="149" s="1"/>
  <c r="D184" i="149" s="1"/>
  <c r="B184" i="149"/>
  <c r="AF183" i="149"/>
  <c r="AE183" i="149"/>
  <c r="Z183" i="149"/>
  <c r="Y183" i="149"/>
  <c r="T183" i="149"/>
  <c r="S183" i="149"/>
  <c r="N183" i="149"/>
  <c r="M183" i="149"/>
  <c r="G183" i="149"/>
  <c r="H183" i="149" s="1"/>
  <c r="B183" i="149"/>
  <c r="AF182" i="149"/>
  <c r="AE182" i="149"/>
  <c r="Z182" i="149"/>
  <c r="Y182" i="149"/>
  <c r="T182" i="149"/>
  <c r="S182" i="149"/>
  <c r="N182" i="149"/>
  <c r="M182" i="149"/>
  <c r="G182" i="149"/>
  <c r="H182" i="149" s="1"/>
  <c r="D182" i="149" s="1"/>
  <c r="B182" i="149"/>
  <c r="AF181" i="149"/>
  <c r="AE181" i="149"/>
  <c r="Z181" i="149"/>
  <c r="Y181" i="149"/>
  <c r="T181" i="149"/>
  <c r="S181" i="149"/>
  <c r="N181" i="149"/>
  <c r="M181" i="149"/>
  <c r="G181" i="149"/>
  <c r="H181" i="149" s="1"/>
  <c r="B181" i="149"/>
  <c r="AF180" i="149"/>
  <c r="AE180" i="149"/>
  <c r="Z180" i="149"/>
  <c r="Y180" i="149"/>
  <c r="T180" i="149"/>
  <c r="S180" i="149"/>
  <c r="N180" i="149"/>
  <c r="M180" i="149"/>
  <c r="G180" i="149"/>
  <c r="H180" i="149" s="1"/>
  <c r="D180" i="149" s="1"/>
  <c r="B180" i="149"/>
  <c r="AF179" i="149"/>
  <c r="AE179" i="149"/>
  <c r="Z179" i="149"/>
  <c r="Y179" i="149"/>
  <c r="T179" i="149"/>
  <c r="S179" i="149"/>
  <c r="N179" i="149"/>
  <c r="M179" i="149"/>
  <c r="G179" i="149"/>
  <c r="H179" i="149" s="1"/>
  <c r="B179" i="149"/>
  <c r="AF178" i="149"/>
  <c r="AE178" i="149"/>
  <c r="Z178" i="149"/>
  <c r="Y178" i="149"/>
  <c r="T178" i="149"/>
  <c r="S178" i="149"/>
  <c r="N178" i="149"/>
  <c r="M178" i="149"/>
  <c r="G178" i="149"/>
  <c r="H178" i="149" s="1"/>
  <c r="B178" i="149"/>
  <c r="AF177" i="149"/>
  <c r="AE177" i="149"/>
  <c r="Z177" i="149"/>
  <c r="Y177" i="149"/>
  <c r="T177" i="149"/>
  <c r="S177" i="149"/>
  <c r="N177" i="149"/>
  <c r="M177" i="149"/>
  <c r="G177" i="149"/>
  <c r="H177" i="149" s="1"/>
  <c r="B177" i="149"/>
  <c r="AF176" i="149"/>
  <c r="AE176" i="149"/>
  <c r="Z176" i="149"/>
  <c r="Y176" i="149"/>
  <c r="T176" i="149"/>
  <c r="S176" i="149"/>
  <c r="N176" i="149"/>
  <c r="M176" i="149"/>
  <c r="G176" i="149"/>
  <c r="H176" i="149" s="1"/>
  <c r="D176" i="149" s="1"/>
  <c r="B176" i="149"/>
  <c r="AF175" i="149"/>
  <c r="AE175" i="149"/>
  <c r="Z175" i="149"/>
  <c r="Y175" i="149"/>
  <c r="T175" i="149"/>
  <c r="S175" i="149"/>
  <c r="N175" i="149"/>
  <c r="M175" i="149"/>
  <c r="G175" i="149"/>
  <c r="H175" i="149" s="1"/>
  <c r="B175" i="149"/>
  <c r="AF174" i="149"/>
  <c r="AE174" i="149"/>
  <c r="Z174" i="149"/>
  <c r="Y174" i="149"/>
  <c r="T174" i="149"/>
  <c r="S174" i="149"/>
  <c r="N174" i="149"/>
  <c r="M174" i="149"/>
  <c r="G174" i="149"/>
  <c r="H174" i="149" s="1"/>
  <c r="D174" i="149" s="1"/>
  <c r="B174" i="149"/>
  <c r="AF173" i="149"/>
  <c r="AE173" i="149"/>
  <c r="Z173" i="149"/>
  <c r="Y173" i="149"/>
  <c r="T173" i="149"/>
  <c r="S173" i="149"/>
  <c r="N173" i="149"/>
  <c r="M173" i="149"/>
  <c r="G173" i="149"/>
  <c r="H173" i="149" s="1"/>
  <c r="B173" i="149"/>
  <c r="AF172" i="149"/>
  <c r="AE172" i="149"/>
  <c r="Z172" i="149"/>
  <c r="Y172" i="149"/>
  <c r="T172" i="149"/>
  <c r="S172" i="149"/>
  <c r="N172" i="149"/>
  <c r="M172" i="149"/>
  <c r="G172" i="149"/>
  <c r="H172" i="149" s="1"/>
  <c r="D172" i="149" s="1"/>
  <c r="B172" i="149"/>
  <c r="AF171" i="149"/>
  <c r="AE171" i="149"/>
  <c r="Z171" i="149"/>
  <c r="Y171" i="149"/>
  <c r="T171" i="149"/>
  <c r="S171" i="149"/>
  <c r="N171" i="149"/>
  <c r="M171" i="149"/>
  <c r="G171" i="149"/>
  <c r="B171" i="149"/>
  <c r="AF170" i="149"/>
  <c r="AE170" i="149"/>
  <c r="Z170" i="149"/>
  <c r="Y170" i="149"/>
  <c r="T170" i="149"/>
  <c r="S170" i="149"/>
  <c r="N170" i="149"/>
  <c r="M170" i="149"/>
  <c r="G170" i="149"/>
  <c r="H170" i="149" s="1"/>
  <c r="B170" i="149"/>
  <c r="AF169" i="149"/>
  <c r="AD169" i="149"/>
  <c r="AB169" i="149" s="1"/>
  <c r="Z169" i="149"/>
  <c r="X169" i="149"/>
  <c r="V169" i="149" s="1"/>
  <c r="T169" i="149"/>
  <c r="R169" i="149"/>
  <c r="P169" i="149" s="1"/>
  <c r="N169" i="149"/>
  <c r="L169" i="149"/>
  <c r="J169" i="149" s="1"/>
  <c r="B169" i="149"/>
  <c r="AB168" i="149"/>
  <c r="V168" i="149"/>
  <c r="P168" i="149"/>
  <c r="J168" i="149"/>
  <c r="D168" i="149"/>
  <c r="AF167" i="149"/>
  <c r="AE167" i="149"/>
  <c r="Z167" i="149"/>
  <c r="Y167" i="149"/>
  <c r="T167" i="149"/>
  <c r="S167" i="149"/>
  <c r="N167" i="149"/>
  <c r="M167" i="149"/>
  <c r="G167" i="149"/>
  <c r="H167" i="149" s="1"/>
  <c r="B167" i="149"/>
  <c r="AF166" i="149"/>
  <c r="AE166" i="149"/>
  <c r="Z166" i="149"/>
  <c r="Y166" i="149"/>
  <c r="T166" i="149"/>
  <c r="S166" i="149"/>
  <c r="N166" i="149"/>
  <c r="M166" i="149"/>
  <c r="H166" i="149"/>
  <c r="G166" i="149"/>
  <c r="B166" i="149"/>
  <c r="AF165" i="149"/>
  <c r="AE165" i="149"/>
  <c r="Z165" i="149"/>
  <c r="Y165" i="149"/>
  <c r="T165" i="149"/>
  <c r="S165" i="149"/>
  <c r="N165" i="149"/>
  <c r="M165" i="149"/>
  <c r="G165" i="149"/>
  <c r="H165" i="149" s="1"/>
  <c r="B165" i="149"/>
  <c r="AF164" i="149"/>
  <c r="AE164" i="149"/>
  <c r="Z164" i="149"/>
  <c r="Y164" i="149"/>
  <c r="T164" i="149"/>
  <c r="S164" i="149"/>
  <c r="N164" i="149"/>
  <c r="M164" i="149"/>
  <c r="H164" i="149"/>
  <c r="G164" i="149"/>
  <c r="B164" i="149"/>
  <c r="AF163" i="149"/>
  <c r="AE163" i="149"/>
  <c r="Z163" i="149"/>
  <c r="Y163" i="149"/>
  <c r="T163" i="149"/>
  <c r="S163" i="149"/>
  <c r="N163" i="149"/>
  <c r="M163" i="149"/>
  <c r="G163" i="149"/>
  <c r="H163" i="149" s="1"/>
  <c r="B163" i="149"/>
  <c r="AF162" i="149"/>
  <c r="AE162" i="149"/>
  <c r="Z162" i="149"/>
  <c r="Y162" i="149"/>
  <c r="T162" i="149"/>
  <c r="S162" i="149"/>
  <c r="N162" i="149"/>
  <c r="M162" i="149"/>
  <c r="H162" i="149"/>
  <c r="G162" i="149"/>
  <c r="B162" i="149"/>
  <c r="AF161" i="149"/>
  <c r="AE161" i="149"/>
  <c r="Z161" i="149"/>
  <c r="Y161" i="149"/>
  <c r="T161" i="149"/>
  <c r="S161" i="149"/>
  <c r="N161" i="149"/>
  <c r="M161" i="149"/>
  <c r="G161" i="149"/>
  <c r="H161" i="149" s="1"/>
  <c r="B161" i="149"/>
  <c r="AF160" i="149"/>
  <c r="AE160" i="149"/>
  <c r="Z160" i="149"/>
  <c r="Y160" i="149"/>
  <c r="T160" i="149"/>
  <c r="S160" i="149"/>
  <c r="N160" i="149"/>
  <c r="M160" i="149"/>
  <c r="H160" i="149"/>
  <c r="G160" i="149"/>
  <c r="B160" i="149"/>
  <c r="AF159" i="149"/>
  <c r="AE159" i="149"/>
  <c r="Z159" i="149"/>
  <c r="Y159" i="149"/>
  <c r="T159" i="149"/>
  <c r="S159" i="149"/>
  <c r="N159" i="149"/>
  <c r="M159" i="149"/>
  <c r="G159" i="149"/>
  <c r="H159" i="149" s="1"/>
  <c r="B159" i="149"/>
  <c r="AF158" i="149"/>
  <c r="AE158" i="149"/>
  <c r="Z158" i="149"/>
  <c r="Y158" i="149"/>
  <c r="T158" i="149"/>
  <c r="S158" i="149"/>
  <c r="N158" i="149"/>
  <c r="M158" i="149"/>
  <c r="H158" i="149"/>
  <c r="G158" i="149"/>
  <c r="B158" i="149"/>
  <c r="AF157" i="149"/>
  <c r="AE157" i="149"/>
  <c r="Z157" i="149"/>
  <c r="Y157" i="149"/>
  <c r="T157" i="149"/>
  <c r="S157" i="149"/>
  <c r="N157" i="149"/>
  <c r="M157" i="149"/>
  <c r="G157" i="149"/>
  <c r="H157" i="149" s="1"/>
  <c r="B157" i="149"/>
  <c r="AF156" i="149"/>
  <c r="AE156" i="149"/>
  <c r="Z156" i="149"/>
  <c r="Y156" i="149"/>
  <c r="T156" i="149"/>
  <c r="S156" i="149"/>
  <c r="N156" i="149"/>
  <c r="M156" i="149"/>
  <c r="H156" i="149"/>
  <c r="G156" i="149"/>
  <c r="B156" i="149"/>
  <c r="AF155" i="149"/>
  <c r="AE155" i="149"/>
  <c r="Z155" i="149"/>
  <c r="Y155" i="149"/>
  <c r="T155" i="149"/>
  <c r="S155" i="149"/>
  <c r="N155" i="149"/>
  <c r="M155" i="149"/>
  <c r="G155" i="149"/>
  <c r="H155" i="149" s="1"/>
  <c r="B155" i="149"/>
  <c r="AF154" i="149"/>
  <c r="AE154" i="149"/>
  <c r="Z154" i="149"/>
  <c r="Y154" i="149"/>
  <c r="T154" i="149"/>
  <c r="S154" i="149"/>
  <c r="N154" i="149"/>
  <c r="M154" i="149"/>
  <c r="H154" i="149"/>
  <c r="G154" i="149"/>
  <c r="B154" i="149"/>
  <c r="AF153" i="149"/>
  <c r="AE153" i="149"/>
  <c r="Z153" i="149"/>
  <c r="Y153" i="149"/>
  <c r="T153" i="149"/>
  <c r="S153" i="149"/>
  <c r="N153" i="149"/>
  <c r="M153" i="149"/>
  <c r="G153" i="149"/>
  <c r="B153" i="149"/>
  <c r="AF152" i="149"/>
  <c r="AD152" i="149"/>
  <c r="AB152" i="149" s="1"/>
  <c r="Z152" i="149"/>
  <c r="X152" i="149"/>
  <c r="V152" i="149" s="1"/>
  <c r="T152" i="149"/>
  <c r="R152" i="149"/>
  <c r="P152" i="149" s="1"/>
  <c r="N152" i="149"/>
  <c r="L152" i="149"/>
  <c r="J152" i="149" s="1"/>
  <c r="B152" i="149"/>
  <c r="AB151" i="149"/>
  <c r="V151" i="149"/>
  <c r="P151" i="149"/>
  <c r="J151" i="149"/>
  <c r="D151" i="149"/>
  <c r="AF150" i="149"/>
  <c r="AE150" i="149"/>
  <c r="Z150" i="149"/>
  <c r="Y150" i="149"/>
  <c r="T150" i="149"/>
  <c r="S150" i="149"/>
  <c r="N150" i="149"/>
  <c r="M150" i="149"/>
  <c r="H150" i="149"/>
  <c r="G150" i="149"/>
  <c r="B150" i="149"/>
  <c r="AF149" i="149"/>
  <c r="AE149" i="149"/>
  <c r="Z149" i="149"/>
  <c r="Y149" i="149"/>
  <c r="T149" i="149"/>
  <c r="S149" i="149"/>
  <c r="N149" i="149"/>
  <c r="M149" i="149"/>
  <c r="H149" i="149"/>
  <c r="G149" i="149"/>
  <c r="B149" i="149"/>
  <c r="AF148" i="149"/>
  <c r="AE148" i="149"/>
  <c r="Z148" i="149"/>
  <c r="Y148" i="149"/>
  <c r="T148" i="149"/>
  <c r="S148" i="149"/>
  <c r="N148" i="149"/>
  <c r="M148" i="149"/>
  <c r="H148" i="149"/>
  <c r="G148" i="149"/>
  <c r="B148" i="149"/>
  <c r="AF147" i="149"/>
  <c r="AE147" i="149"/>
  <c r="Z147" i="149"/>
  <c r="Y147" i="149"/>
  <c r="T147" i="149"/>
  <c r="S147" i="149"/>
  <c r="N147" i="149"/>
  <c r="M147" i="149"/>
  <c r="G147" i="149"/>
  <c r="H147" i="149" s="1"/>
  <c r="B147" i="149"/>
  <c r="AF146" i="149"/>
  <c r="AE146" i="149"/>
  <c r="Z146" i="149"/>
  <c r="Y146" i="149"/>
  <c r="T146" i="149"/>
  <c r="S146" i="149"/>
  <c r="N146" i="149"/>
  <c r="M146" i="149"/>
  <c r="H146" i="149"/>
  <c r="G146" i="149"/>
  <c r="B146" i="149"/>
  <c r="AF145" i="149"/>
  <c r="AE145" i="149"/>
  <c r="Z145" i="149"/>
  <c r="Y145" i="149"/>
  <c r="T145" i="149"/>
  <c r="S145" i="149"/>
  <c r="N145" i="149"/>
  <c r="M145" i="149"/>
  <c r="G145" i="149"/>
  <c r="H145" i="149" s="1"/>
  <c r="B145" i="149"/>
  <c r="AF144" i="149"/>
  <c r="AE144" i="149"/>
  <c r="Z144" i="149"/>
  <c r="Y144" i="149"/>
  <c r="T144" i="149"/>
  <c r="S144" i="149"/>
  <c r="N144" i="149"/>
  <c r="M144" i="149"/>
  <c r="H144" i="149"/>
  <c r="G144" i="149"/>
  <c r="B144" i="149"/>
  <c r="AF143" i="149"/>
  <c r="AE143" i="149"/>
  <c r="Z143" i="149"/>
  <c r="Y143" i="149"/>
  <c r="T143" i="149"/>
  <c r="S143" i="149"/>
  <c r="N143" i="149"/>
  <c r="M143" i="149"/>
  <c r="H143" i="149"/>
  <c r="G143" i="149"/>
  <c r="B143" i="149"/>
  <c r="AF142" i="149"/>
  <c r="AE142" i="149"/>
  <c r="Z142" i="149"/>
  <c r="Y142" i="149"/>
  <c r="T142" i="149"/>
  <c r="S142" i="149"/>
  <c r="N142" i="149"/>
  <c r="M142" i="149"/>
  <c r="H142" i="149"/>
  <c r="G142" i="149"/>
  <c r="B142" i="149"/>
  <c r="AF141" i="149"/>
  <c r="AE141" i="149"/>
  <c r="Z141" i="149"/>
  <c r="Y141" i="149"/>
  <c r="T141" i="149"/>
  <c r="S141" i="149"/>
  <c r="N141" i="149"/>
  <c r="M141" i="149"/>
  <c r="H141" i="149"/>
  <c r="G141" i="149"/>
  <c r="B141" i="149"/>
  <c r="AF140" i="149"/>
  <c r="AE140" i="149"/>
  <c r="Z140" i="149"/>
  <c r="Y140" i="149"/>
  <c r="T140" i="149"/>
  <c r="S140" i="149"/>
  <c r="N140" i="149"/>
  <c r="M140" i="149"/>
  <c r="H140" i="149"/>
  <c r="G140" i="149"/>
  <c r="B140" i="149"/>
  <c r="AF139" i="149"/>
  <c r="AE139" i="149"/>
  <c r="Z139" i="149"/>
  <c r="Y139" i="149"/>
  <c r="T139" i="149"/>
  <c r="S139" i="149"/>
  <c r="N139" i="149"/>
  <c r="M139" i="149"/>
  <c r="H139" i="149"/>
  <c r="G139" i="149"/>
  <c r="B139" i="149"/>
  <c r="AF138" i="149"/>
  <c r="AE138" i="149"/>
  <c r="Z138" i="149"/>
  <c r="Y138" i="149"/>
  <c r="T138" i="149"/>
  <c r="S138" i="149"/>
  <c r="N138" i="149"/>
  <c r="M138" i="149"/>
  <c r="H138" i="149"/>
  <c r="G138" i="149"/>
  <c r="B138" i="149"/>
  <c r="AF137" i="149"/>
  <c r="AE137" i="149"/>
  <c r="Z137" i="149"/>
  <c r="Y137" i="149"/>
  <c r="T137" i="149"/>
  <c r="S137" i="149"/>
  <c r="N137" i="149"/>
  <c r="M137" i="149"/>
  <c r="H137" i="149"/>
  <c r="G137" i="149"/>
  <c r="B137" i="149"/>
  <c r="AF136" i="149"/>
  <c r="AE136" i="149"/>
  <c r="Z136" i="149"/>
  <c r="Y136" i="149"/>
  <c r="T136" i="149"/>
  <c r="S136" i="149"/>
  <c r="N136" i="149"/>
  <c r="M136" i="149"/>
  <c r="H136" i="149"/>
  <c r="G136" i="149"/>
  <c r="B136" i="149"/>
  <c r="AF135" i="149"/>
  <c r="AD135" i="149"/>
  <c r="AB135" i="149" s="1"/>
  <c r="Z135" i="149"/>
  <c r="X135" i="149"/>
  <c r="V135" i="149" s="1"/>
  <c r="T135" i="149"/>
  <c r="R135" i="149"/>
  <c r="P135" i="149" s="1"/>
  <c r="N135" i="149"/>
  <c r="L135" i="149"/>
  <c r="J135" i="149" s="1"/>
  <c r="B135" i="149"/>
  <c r="AB134" i="149"/>
  <c r="V134" i="149"/>
  <c r="P134" i="149"/>
  <c r="J134" i="149"/>
  <c r="D134" i="149"/>
  <c r="AF133" i="149"/>
  <c r="AE133" i="149"/>
  <c r="Z133" i="149"/>
  <c r="Y133" i="149"/>
  <c r="T133" i="149"/>
  <c r="S133" i="149"/>
  <c r="N133" i="149"/>
  <c r="M133" i="149"/>
  <c r="H133" i="149"/>
  <c r="G133" i="149"/>
  <c r="B133" i="149"/>
  <c r="AF132" i="149"/>
  <c r="AE132" i="149"/>
  <c r="Z132" i="149"/>
  <c r="Y132" i="149"/>
  <c r="T132" i="149"/>
  <c r="S132" i="149"/>
  <c r="N132" i="149"/>
  <c r="M132" i="149"/>
  <c r="H132" i="149"/>
  <c r="G132" i="149"/>
  <c r="B132" i="149"/>
  <c r="AF131" i="149"/>
  <c r="AE131" i="149"/>
  <c r="Z131" i="149"/>
  <c r="Y131" i="149"/>
  <c r="T131" i="149"/>
  <c r="S131" i="149"/>
  <c r="N131" i="149"/>
  <c r="M131" i="149"/>
  <c r="H131" i="149"/>
  <c r="G131" i="149"/>
  <c r="B131" i="149"/>
  <c r="AF130" i="149"/>
  <c r="AE130" i="149"/>
  <c r="Z130" i="149"/>
  <c r="Y130" i="149"/>
  <c r="T130" i="149"/>
  <c r="S130" i="149"/>
  <c r="N130" i="149"/>
  <c r="M130" i="149"/>
  <c r="H130" i="149"/>
  <c r="G130" i="149"/>
  <c r="B130" i="149"/>
  <c r="AF129" i="149"/>
  <c r="AE129" i="149"/>
  <c r="Z129" i="149"/>
  <c r="Y129" i="149"/>
  <c r="T129" i="149"/>
  <c r="S129" i="149"/>
  <c r="N129" i="149"/>
  <c r="M129" i="149"/>
  <c r="H129" i="149"/>
  <c r="G129" i="149"/>
  <c r="B129" i="149"/>
  <c r="AF128" i="149"/>
  <c r="AE128" i="149"/>
  <c r="Z128" i="149"/>
  <c r="Y128" i="149"/>
  <c r="T128" i="149"/>
  <c r="S128" i="149"/>
  <c r="N128" i="149"/>
  <c r="M128" i="149"/>
  <c r="H128" i="149"/>
  <c r="G128" i="149"/>
  <c r="B128" i="149"/>
  <c r="AF127" i="149"/>
  <c r="AE127" i="149"/>
  <c r="Z127" i="149"/>
  <c r="Y127" i="149"/>
  <c r="T127" i="149"/>
  <c r="S127" i="149"/>
  <c r="N127" i="149"/>
  <c r="M127" i="149"/>
  <c r="H127" i="149"/>
  <c r="G127" i="149"/>
  <c r="B127" i="149"/>
  <c r="AF126" i="149"/>
  <c r="AE126" i="149"/>
  <c r="Z126" i="149"/>
  <c r="Y126" i="149"/>
  <c r="T126" i="149"/>
  <c r="S126" i="149"/>
  <c r="N126" i="149"/>
  <c r="M126" i="149"/>
  <c r="H126" i="149"/>
  <c r="G126" i="149"/>
  <c r="B126" i="149"/>
  <c r="AF125" i="149"/>
  <c r="AE125" i="149"/>
  <c r="Z125" i="149"/>
  <c r="Y125" i="149"/>
  <c r="T125" i="149"/>
  <c r="S125" i="149"/>
  <c r="N125" i="149"/>
  <c r="M125" i="149"/>
  <c r="H125" i="149"/>
  <c r="G125" i="149"/>
  <c r="B125" i="149"/>
  <c r="AF124" i="149"/>
  <c r="AE124" i="149"/>
  <c r="Z124" i="149"/>
  <c r="Y124" i="149"/>
  <c r="T124" i="149"/>
  <c r="S124" i="149"/>
  <c r="N124" i="149"/>
  <c r="M124" i="149"/>
  <c r="H124" i="149"/>
  <c r="G124" i="149"/>
  <c r="B124" i="149"/>
  <c r="AF123" i="149"/>
  <c r="AE123" i="149"/>
  <c r="Z123" i="149"/>
  <c r="Y123" i="149"/>
  <c r="T123" i="149"/>
  <c r="S123" i="149"/>
  <c r="N123" i="149"/>
  <c r="M123" i="149"/>
  <c r="H123" i="149"/>
  <c r="G123" i="149"/>
  <c r="B123" i="149"/>
  <c r="AF122" i="149"/>
  <c r="AE122" i="149"/>
  <c r="Z122" i="149"/>
  <c r="Y122" i="149"/>
  <c r="T122" i="149"/>
  <c r="S122" i="149"/>
  <c r="N122" i="149"/>
  <c r="M122" i="149"/>
  <c r="H122" i="149"/>
  <c r="G122" i="149"/>
  <c r="B122" i="149"/>
  <c r="AF121" i="149"/>
  <c r="AE121" i="149"/>
  <c r="Z121" i="149"/>
  <c r="Y121" i="149"/>
  <c r="T121" i="149"/>
  <c r="S121" i="149"/>
  <c r="N121" i="149"/>
  <c r="M121" i="149"/>
  <c r="H121" i="149"/>
  <c r="G121" i="149"/>
  <c r="B121" i="149"/>
  <c r="AF120" i="149"/>
  <c r="AE120" i="149"/>
  <c r="Z120" i="149"/>
  <c r="Y120" i="149"/>
  <c r="T120" i="149"/>
  <c r="S120" i="149"/>
  <c r="N120" i="149"/>
  <c r="M120" i="149"/>
  <c r="H120" i="149"/>
  <c r="G120" i="149"/>
  <c r="B120" i="149"/>
  <c r="AF119" i="149"/>
  <c r="AD119" i="149"/>
  <c r="AB119" i="149" s="1"/>
  <c r="Z119" i="149"/>
  <c r="X119" i="149"/>
  <c r="V119" i="149" s="1"/>
  <c r="T119" i="149"/>
  <c r="R119" i="149"/>
  <c r="P119" i="149" s="1"/>
  <c r="N119" i="149"/>
  <c r="L119" i="149"/>
  <c r="J119" i="149" s="1"/>
  <c r="B119" i="149"/>
  <c r="AB118" i="149"/>
  <c r="V118" i="149"/>
  <c r="P118" i="149"/>
  <c r="J118" i="149"/>
  <c r="D118" i="149"/>
  <c r="AI118" i="149" s="1"/>
  <c r="AF117" i="149"/>
  <c r="AE117" i="149"/>
  <c r="Z117" i="149"/>
  <c r="Y117" i="149"/>
  <c r="T117" i="149"/>
  <c r="S117" i="149"/>
  <c r="N117" i="149"/>
  <c r="M117" i="149"/>
  <c r="G117" i="149"/>
  <c r="H117" i="149" s="1"/>
  <c r="D117" i="149" s="1"/>
  <c r="B117" i="149"/>
  <c r="AF116" i="149"/>
  <c r="AE116" i="149"/>
  <c r="Z116" i="149"/>
  <c r="V116" i="149" s="1"/>
  <c r="Y116" i="149"/>
  <c r="T116" i="149"/>
  <c r="S116" i="149"/>
  <c r="N116" i="149"/>
  <c r="M116" i="149"/>
  <c r="G116" i="149"/>
  <c r="H116" i="149" s="1"/>
  <c r="D116" i="149" s="1"/>
  <c r="B116" i="149"/>
  <c r="AF115" i="149"/>
  <c r="AE115" i="149"/>
  <c r="Z115" i="149"/>
  <c r="Y115" i="149"/>
  <c r="T115" i="149"/>
  <c r="S115" i="149"/>
  <c r="N115" i="149"/>
  <c r="M115" i="149"/>
  <c r="G115" i="149"/>
  <c r="H115" i="149" s="1"/>
  <c r="D115" i="149" s="1"/>
  <c r="B115" i="149"/>
  <c r="AF114" i="149"/>
  <c r="AE114" i="149"/>
  <c r="Z114" i="149"/>
  <c r="Y114" i="149"/>
  <c r="T114" i="149"/>
  <c r="S114" i="149"/>
  <c r="N114" i="149"/>
  <c r="M114" i="149"/>
  <c r="G114" i="149"/>
  <c r="H114" i="149" s="1"/>
  <c r="B114" i="149"/>
  <c r="AF113" i="149"/>
  <c r="AE113" i="149"/>
  <c r="Z113" i="149"/>
  <c r="Y113" i="149"/>
  <c r="T113" i="149"/>
  <c r="S113" i="149"/>
  <c r="N113" i="149"/>
  <c r="M113" i="149"/>
  <c r="G113" i="149"/>
  <c r="H113" i="149" s="1"/>
  <c r="D113" i="149" s="1"/>
  <c r="B113" i="149"/>
  <c r="AF112" i="149"/>
  <c r="AE112" i="149"/>
  <c r="Z112" i="149"/>
  <c r="Y112" i="149"/>
  <c r="T112" i="149"/>
  <c r="S112" i="149"/>
  <c r="N112" i="149"/>
  <c r="M112" i="149"/>
  <c r="G112" i="149"/>
  <c r="H112" i="149" s="1"/>
  <c r="D112" i="149" s="1"/>
  <c r="B112" i="149"/>
  <c r="AF111" i="149"/>
  <c r="AE111" i="149"/>
  <c r="Z111" i="149"/>
  <c r="Y111" i="149"/>
  <c r="T111" i="149"/>
  <c r="S111" i="149"/>
  <c r="N111" i="149"/>
  <c r="M111" i="149"/>
  <c r="G111" i="149"/>
  <c r="H111" i="149" s="1"/>
  <c r="B111" i="149"/>
  <c r="AF110" i="149"/>
  <c r="AE110" i="149"/>
  <c r="Z110" i="149"/>
  <c r="Y110" i="149"/>
  <c r="T110" i="149"/>
  <c r="S110" i="149"/>
  <c r="N110" i="149"/>
  <c r="M110" i="149"/>
  <c r="G110" i="149"/>
  <c r="H110" i="149" s="1"/>
  <c r="D110" i="149" s="1"/>
  <c r="B110" i="149"/>
  <c r="AF109" i="149"/>
  <c r="AE109" i="149"/>
  <c r="Z109" i="149"/>
  <c r="Y109" i="149"/>
  <c r="T109" i="149"/>
  <c r="S109" i="149"/>
  <c r="N109" i="149"/>
  <c r="M109" i="149"/>
  <c r="G109" i="149"/>
  <c r="H109" i="149" s="1"/>
  <c r="B109" i="149"/>
  <c r="AF108" i="149"/>
  <c r="AE108" i="149"/>
  <c r="Z108" i="149"/>
  <c r="Y108" i="149"/>
  <c r="T108" i="149"/>
  <c r="S108" i="149"/>
  <c r="N108" i="149"/>
  <c r="M108" i="149"/>
  <c r="G108" i="149"/>
  <c r="H108" i="149" s="1"/>
  <c r="D108" i="149" s="1"/>
  <c r="B108" i="149"/>
  <c r="AF107" i="149"/>
  <c r="AE107" i="149"/>
  <c r="Z107" i="149"/>
  <c r="Y107" i="149"/>
  <c r="T107" i="149"/>
  <c r="S107" i="149"/>
  <c r="N107" i="149"/>
  <c r="M107" i="149"/>
  <c r="G107" i="149"/>
  <c r="H107" i="149" s="1"/>
  <c r="B107" i="149"/>
  <c r="AF106" i="149"/>
  <c r="AE106" i="149"/>
  <c r="Z106" i="149"/>
  <c r="Y106" i="149"/>
  <c r="T106" i="149"/>
  <c r="S106" i="149"/>
  <c r="N106" i="149"/>
  <c r="M106" i="149"/>
  <c r="G106" i="149"/>
  <c r="H106" i="149" s="1"/>
  <c r="D106" i="149" s="1"/>
  <c r="B106" i="149"/>
  <c r="AF105" i="149"/>
  <c r="AE105" i="149"/>
  <c r="Z105" i="149"/>
  <c r="Y105" i="149"/>
  <c r="T105" i="149"/>
  <c r="S105" i="149"/>
  <c r="N105" i="149"/>
  <c r="M105" i="149"/>
  <c r="G105" i="149"/>
  <c r="B105" i="149"/>
  <c r="AF104" i="149"/>
  <c r="AD104" i="149"/>
  <c r="AB104" i="149" s="1"/>
  <c r="Z104" i="149"/>
  <c r="X104" i="149"/>
  <c r="V104" i="149" s="1"/>
  <c r="T104" i="149"/>
  <c r="R104" i="149"/>
  <c r="P104" i="149" s="1"/>
  <c r="N104" i="149"/>
  <c r="L104" i="149"/>
  <c r="J104" i="149" s="1"/>
  <c r="B104" i="149"/>
  <c r="AB103" i="149"/>
  <c r="V103" i="149"/>
  <c r="P103" i="149"/>
  <c r="J103" i="149"/>
  <c r="D103" i="149"/>
  <c r="AF102" i="149"/>
  <c r="AE102" i="149"/>
  <c r="Z102" i="149"/>
  <c r="Y102" i="149"/>
  <c r="T102" i="149"/>
  <c r="S102" i="149"/>
  <c r="N102" i="149"/>
  <c r="M102" i="149"/>
  <c r="G102" i="149"/>
  <c r="H102" i="149" s="1"/>
  <c r="D102" i="149" s="1"/>
  <c r="B102" i="149"/>
  <c r="AF101" i="149"/>
  <c r="AE101" i="149"/>
  <c r="Z101" i="149"/>
  <c r="Y101" i="149"/>
  <c r="T101" i="149"/>
  <c r="S101" i="149"/>
  <c r="N101" i="149"/>
  <c r="M101" i="149"/>
  <c r="G101" i="149"/>
  <c r="H101" i="149" s="1"/>
  <c r="B101" i="149"/>
  <c r="AF100" i="149"/>
  <c r="AE100" i="149"/>
  <c r="Z100" i="149"/>
  <c r="Y100" i="149"/>
  <c r="T100" i="149"/>
  <c r="S100" i="149"/>
  <c r="N100" i="149"/>
  <c r="M100" i="149"/>
  <c r="G100" i="149"/>
  <c r="H100" i="149" s="1"/>
  <c r="D100" i="149" s="1"/>
  <c r="B100" i="149"/>
  <c r="AF99" i="149"/>
  <c r="AE99" i="149"/>
  <c r="Z99" i="149"/>
  <c r="Y99" i="149"/>
  <c r="T99" i="149"/>
  <c r="S99" i="149"/>
  <c r="N99" i="149"/>
  <c r="M99" i="149"/>
  <c r="G99" i="149"/>
  <c r="H99" i="149" s="1"/>
  <c r="B99" i="149"/>
  <c r="AF98" i="149"/>
  <c r="AE98" i="149"/>
  <c r="Z98" i="149"/>
  <c r="Y98" i="149"/>
  <c r="T98" i="149"/>
  <c r="S98" i="149"/>
  <c r="N98" i="149"/>
  <c r="M98" i="149"/>
  <c r="G98" i="149"/>
  <c r="H98" i="149" s="1"/>
  <c r="D98" i="149" s="1"/>
  <c r="B98" i="149"/>
  <c r="AF97" i="149"/>
  <c r="AE97" i="149"/>
  <c r="Z97" i="149"/>
  <c r="Y97" i="149"/>
  <c r="T97" i="149"/>
  <c r="S97" i="149"/>
  <c r="N97" i="149"/>
  <c r="M97" i="149"/>
  <c r="G97" i="149"/>
  <c r="H97" i="149" s="1"/>
  <c r="B97" i="149"/>
  <c r="AF96" i="149"/>
  <c r="AE96" i="149"/>
  <c r="Z96" i="149"/>
  <c r="Y96" i="149"/>
  <c r="T96" i="149"/>
  <c r="S96" i="149"/>
  <c r="N96" i="149"/>
  <c r="M96" i="149"/>
  <c r="G96" i="149"/>
  <c r="H96" i="149" s="1"/>
  <c r="D96" i="149" s="1"/>
  <c r="B96" i="149"/>
  <c r="AF95" i="149"/>
  <c r="AE95" i="149"/>
  <c r="Z95" i="149"/>
  <c r="Y95" i="149"/>
  <c r="T95" i="149"/>
  <c r="S95" i="149"/>
  <c r="N95" i="149"/>
  <c r="M95" i="149"/>
  <c r="G95" i="149"/>
  <c r="H95" i="149" s="1"/>
  <c r="B95" i="149"/>
  <c r="AF94" i="149"/>
  <c r="AE94" i="149"/>
  <c r="Z94" i="149"/>
  <c r="Y94" i="149"/>
  <c r="T94" i="149"/>
  <c r="S94" i="149"/>
  <c r="N94" i="149"/>
  <c r="M94" i="149"/>
  <c r="G94" i="149"/>
  <c r="H94" i="149" s="1"/>
  <c r="D94" i="149" s="1"/>
  <c r="B94" i="149"/>
  <c r="AF93" i="149"/>
  <c r="AE93" i="149"/>
  <c r="Z93" i="149"/>
  <c r="Y93" i="149"/>
  <c r="T93" i="149"/>
  <c r="S93" i="149"/>
  <c r="N93" i="149"/>
  <c r="M93" i="149"/>
  <c r="G93" i="149"/>
  <c r="H93" i="149" s="1"/>
  <c r="B93" i="149"/>
  <c r="AF92" i="149"/>
  <c r="AE92" i="149"/>
  <c r="Z92" i="149"/>
  <c r="Y92" i="149"/>
  <c r="T92" i="149"/>
  <c r="S92" i="149"/>
  <c r="N92" i="149"/>
  <c r="M92" i="149"/>
  <c r="G92" i="149"/>
  <c r="H92" i="149" s="1"/>
  <c r="D92" i="149" s="1"/>
  <c r="B92" i="149"/>
  <c r="AF91" i="149"/>
  <c r="AE91" i="149"/>
  <c r="Z91" i="149"/>
  <c r="Y91" i="149"/>
  <c r="T91" i="149"/>
  <c r="S91" i="149"/>
  <c r="N91" i="149"/>
  <c r="M91" i="149"/>
  <c r="G91" i="149"/>
  <c r="H91" i="149" s="1"/>
  <c r="B91" i="149"/>
  <c r="AF90" i="149"/>
  <c r="AE90" i="149"/>
  <c r="Z90" i="149"/>
  <c r="Y90" i="149"/>
  <c r="T90" i="149"/>
  <c r="S90" i="149"/>
  <c r="N90" i="149"/>
  <c r="M90" i="149"/>
  <c r="G90" i="149"/>
  <c r="H90" i="149" s="1"/>
  <c r="D90" i="149" s="1"/>
  <c r="B90" i="149"/>
  <c r="AF89" i="149"/>
  <c r="AE89" i="149"/>
  <c r="Z89" i="149"/>
  <c r="Y89" i="149"/>
  <c r="T89" i="149"/>
  <c r="S89" i="149"/>
  <c r="N89" i="149"/>
  <c r="M89" i="149"/>
  <c r="G89" i="149"/>
  <c r="H89" i="149" s="1"/>
  <c r="B89" i="149"/>
  <c r="AF88" i="149"/>
  <c r="AE88" i="149"/>
  <c r="Z88" i="149"/>
  <c r="Y88" i="149"/>
  <c r="T88" i="149"/>
  <c r="S88" i="149"/>
  <c r="N88" i="149"/>
  <c r="M88" i="149"/>
  <c r="G88" i="149"/>
  <c r="H88" i="149" s="1"/>
  <c r="B88" i="149"/>
  <c r="AF87" i="149"/>
  <c r="AD87" i="149"/>
  <c r="AB87" i="149" s="1"/>
  <c r="Z87" i="149"/>
  <c r="X87" i="149"/>
  <c r="V87" i="149" s="1"/>
  <c r="T87" i="149"/>
  <c r="R87" i="149"/>
  <c r="P87" i="149" s="1"/>
  <c r="N87" i="149"/>
  <c r="L87" i="149"/>
  <c r="J87" i="149" s="1"/>
  <c r="B87" i="149"/>
  <c r="AB86" i="149"/>
  <c r="V86" i="149"/>
  <c r="P86" i="149"/>
  <c r="J86" i="149"/>
  <c r="D86" i="149"/>
  <c r="AF85" i="149"/>
  <c r="AE85" i="149"/>
  <c r="Z85" i="149"/>
  <c r="Y85" i="149"/>
  <c r="T85" i="149"/>
  <c r="P85" i="149" s="1"/>
  <c r="S85" i="149"/>
  <c r="N85" i="149"/>
  <c r="M85" i="149"/>
  <c r="G85" i="149"/>
  <c r="H85" i="149" s="1"/>
  <c r="B85" i="149"/>
  <c r="AF84" i="149"/>
  <c r="AE84" i="149"/>
  <c r="Z84" i="149"/>
  <c r="V84" i="149" s="1"/>
  <c r="Y84" i="149"/>
  <c r="T84" i="149"/>
  <c r="S84" i="149"/>
  <c r="N84" i="149"/>
  <c r="M84" i="149"/>
  <c r="G84" i="149"/>
  <c r="H84" i="149" s="1"/>
  <c r="D84" i="149" s="1"/>
  <c r="B84" i="149"/>
  <c r="AF83" i="149"/>
  <c r="AE83" i="149"/>
  <c r="Z83" i="149"/>
  <c r="Y83" i="149"/>
  <c r="T83" i="149"/>
  <c r="S83" i="149"/>
  <c r="N83" i="149"/>
  <c r="M83" i="149"/>
  <c r="G83" i="149"/>
  <c r="H83" i="149" s="1"/>
  <c r="B83" i="149"/>
  <c r="AF82" i="149"/>
  <c r="AE82" i="149"/>
  <c r="Z82" i="149"/>
  <c r="Y82" i="149"/>
  <c r="T82" i="149"/>
  <c r="S82" i="149"/>
  <c r="N82" i="149"/>
  <c r="M82" i="149"/>
  <c r="G82" i="149"/>
  <c r="H82" i="149" s="1"/>
  <c r="D82" i="149" s="1"/>
  <c r="B82" i="149"/>
  <c r="AF81" i="149"/>
  <c r="AE81" i="149"/>
  <c r="Z81" i="149"/>
  <c r="Y81" i="149"/>
  <c r="T81" i="149"/>
  <c r="S81" i="149"/>
  <c r="N81" i="149"/>
  <c r="M81" i="149"/>
  <c r="G81" i="149"/>
  <c r="H81" i="149" s="1"/>
  <c r="B81" i="149"/>
  <c r="AF80" i="149"/>
  <c r="AE80" i="149"/>
  <c r="Z80" i="149"/>
  <c r="Y80" i="149"/>
  <c r="T80" i="149"/>
  <c r="S80" i="149"/>
  <c r="N80" i="149"/>
  <c r="J80" i="149" s="1"/>
  <c r="M80" i="149"/>
  <c r="G80" i="149"/>
  <c r="H80" i="149" s="1"/>
  <c r="D80" i="149" s="1"/>
  <c r="B80" i="149"/>
  <c r="AF79" i="149"/>
  <c r="AE79" i="149"/>
  <c r="Z79" i="149"/>
  <c r="Y79" i="149"/>
  <c r="T79" i="149"/>
  <c r="P79" i="149" s="1"/>
  <c r="S79" i="149"/>
  <c r="N79" i="149"/>
  <c r="M79" i="149"/>
  <c r="G79" i="149"/>
  <c r="H79" i="149" s="1"/>
  <c r="B79" i="149"/>
  <c r="AF78" i="149"/>
  <c r="AE78" i="149"/>
  <c r="Z78" i="149"/>
  <c r="V78" i="149" s="1"/>
  <c r="Y78" i="149"/>
  <c r="T78" i="149"/>
  <c r="S78" i="149"/>
  <c r="N78" i="149"/>
  <c r="M78" i="149"/>
  <c r="G78" i="149"/>
  <c r="H78" i="149" s="1"/>
  <c r="D78" i="149" s="1"/>
  <c r="B78" i="149"/>
  <c r="AF77" i="149"/>
  <c r="AE77" i="149"/>
  <c r="Z77" i="149"/>
  <c r="Y77" i="149"/>
  <c r="T77" i="149"/>
  <c r="S77" i="149"/>
  <c r="N77" i="149"/>
  <c r="M77" i="149"/>
  <c r="G77" i="149"/>
  <c r="H77" i="149" s="1"/>
  <c r="B77" i="149"/>
  <c r="AF76" i="149"/>
  <c r="AE76" i="149"/>
  <c r="Z76" i="149"/>
  <c r="Y76" i="149"/>
  <c r="T76" i="149"/>
  <c r="S76" i="149"/>
  <c r="N76" i="149"/>
  <c r="J76" i="149" s="1"/>
  <c r="M76" i="149"/>
  <c r="G76" i="149"/>
  <c r="H76" i="149" s="1"/>
  <c r="D76" i="149" s="1"/>
  <c r="B76" i="149"/>
  <c r="AF75" i="149"/>
  <c r="AE75" i="149"/>
  <c r="Z75" i="149"/>
  <c r="Y75" i="149"/>
  <c r="T75" i="149"/>
  <c r="S75" i="149"/>
  <c r="N75" i="149"/>
  <c r="M75" i="149"/>
  <c r="G75" i="149"/>
  <c r="H75" i="149" s="1"/>
  <c r="B75" i="149"/>
  <c r="AF74" i="149"/>
  <c r="AE74" i="149"/>
  <c r="Z74" i="149"/>
  <c r="Y74" i="149"/>
  <c r="T74" i="149"/>
  <c r="S74" i="149"/>
  <c r="N74" i="149"/>
  <c r="M74" i="149"/>
  <c r="G74" i="149"/>
  <c r="H74" i="149" s="1"/>
  <c r="D74" i="149" s="1"/>
  <c r="B74" i="149"/>
  <c r="AF73" i="149"/>
  <c r="AE73" i="149"/>
  <c r="Z73" i="149"/>
  <c r="Y73" i="149"/>
  <c r="T73" i="149"/>
  <c r="S73" i="149"/>
  <c r="N73" i="149"/>
  <c r="M73" i="149"/>
  <c r="G73" i="149"/>
  <c r="H73" i="149" s="1"/>
  <c r="B73" i="149"/>
  <c r="AF72" i="149"/>
  <c r="AE72" i="149"/>
  <c r="Z72" i="149"/>
  <c r="Y72" i="149"/>
  <c r="T72" i="149"/>
  <c r="S72" i="149"/>
  <c r="N72" i="149"/>
  <c r="M72" i="149"/>
  <c r="G72" i="149"/>
  <c r="H72" i="149" s="1"/>
  <c r="B72" i="149"/>
  <c r="AF71" i="149"/>
  <c r="AD71" i="149"/>
  <c r="AB71" i="149" s="1"/>
  <c r="Z71" i="149"/>
  <c r="X71" i="149"/>
  <c r="V71" i="149" s="1"/>
  <c r="T71" i="149"/>
  <c r="R71" i="149"/>
  <c r="P71" i="149" s="1"/>
  <c r="N71" i="149"/>
  <c r="L71" i="149"/>
  <c r="J71" i="149" s="1"/>
  <c r="B71" i="149"/>
  <c r="AB70" i="149"/>
  <c r="V70" i="149"/>
  <c r="P70" i="149"/>
  <c r="J70" i="149"/>
  <c r="D70" i="149"/>
  <c r="AF69" i="149"/>
  <c r="AE69" i="149"/>
  <c r="Z69" i="149"/>
  <c r="Y69" i="149"/>
  <c r="T69" i="149"/>
  <c r="S69" i="149"/>
  <c r="N69" i="149"/>
  <c r="M69" i="149"/>
  <c r="G69" i="149"/>
  <c r="H69" i="149" s="1"/>
  <c r="B69" i="149"/>
  <c r="AF68" i="149"/>
  <c r="AE68" i="149"/>
  <c r="Z68" i="149"/>
  <c r="Y68" i="149"/>
  <c r="T68" i="149"/>
  <c r="S68" i="149"/>
  <c r="N68" i="149"/>
  <c r="M68" i="149"/>
  <c r="G68" i="149"/>
  <c r="H68" i="149" s="1"/>
  <c r="D68" i="149" s="1"/>
  <c r="B68" i="149"/>
  <c r="AF67" i="149"/>
  <c r="AE67" i="149"/>
  <c r="Z67" i="149"/>
  <c r="Y67" i="149"/>
  <c r="T67" i="149"/>
  <c r="S67" i="149"/>
  <c r="N67" i="149"/>
  <c r="M67" i="149"/>
  <c r="G67" i="149"/>
  <c r="H67" i="149" s="1"/>
  <c r="D67" i="149" s="1"/>
  <c r="B67" i="149"/>
  <c r="AF66" i="149"/>
  <c r="AE66" i="149"/>
  <c r="Z66" i="149"/>
  <c r="Y66" i="149"/>
  <c r="T66" i="149"/>
  <c r="S66" i="149"/>
  <c r="N66" i="149"/>
  <c r="M66" i="149"/>
  <c r="G66" i="149"/>
  <c r="H66" i="149" s="1"/>
  <c r="D66" i="149" s="1"/>
  <c r="B66" i="149"/>
  <c r="AF65" i="149"/>
  <c r="AE65" i="149"/>
  <c r="Z65" i="149"/>
  <c r="Y65" i="149"/>
  <c r="T65" i="149"/>
  <c r="S65" i="149"/>
  <c r="N65" i="149"/>
  <c r="M65" i="149"/>
  <c r="G65" i="149"/>
  <c r="H65" i="149" s="1"/>
  <c r="D65" i="149" s="1"/>
  <c r="B65" i="149"/>
  <c r="AF64" i="149"/>
  <c r="AE64" i="149"/>
  <c r="Z64" i="149"/>
  <c r="Y64" i="149"/>
  <c r="T64" i="149"/>
  <c r="S64" i="149"/>
  <c r="N64" i="149"/>
  <c r="M64" i="149"/>
  <c r="G64" i="149"/>
  <c r="H64" i="149" s="1"/>
  <c r="D64" i="149" s="1"/>
  <c r="B64" i="149"/>
  <c r="AF63" i="149"/>
  <c r="AE63" i="149"/>
  <c r="Z63" i="149"/>
  <c r="Y63" i="149"/>
  <c r="T63" i="149"/>
  <c r="S63" i="149"/>
  <c r="N63" i="149"/>
  <c r="M63" i="149"/>
  <c r="G63" i="149"/>
  <c r="H63" i="149" s="1"/>
  <c r="D63" i="149" s="1"/>
  <c r="B63" i="149"/>
  <c r="AF62" i="149"/>
  <c r="AE62" i="149"/>
  <c r="Z62" i="149"/>
  <c r="Y62" i="149"/>
  <c r="T62" i="149"/>
  <c r="S62" i="149"/>
  <c r="N62" i="149"/>
  <c r="M62" i="149"/>
  <c r="G62" i="149"/>
  <c r="H62" i="149" s="1"/>
  <c r="D62" i="149" s="1"/>
  <c r="B62" i="149"/>
  <c r="AF61" i="149"/>
  <c r="AE61" i="149"/>
  <c r="Z61" i="149"/>
  <c r="Y61" i="149"/>
  <c r="T61" i="149"/>
  <c r="S61" i="149"/>
  <c r="N61" i="149"/>
  <c r="M61" i="149"/>
  <c r="G61" i="149"/>
  <c r="H61" i="149" s="1"/>
  <c r="D61" i="149" s="1"/>
  <c r="B61" i="149"/>
  <c r="AF60" i="149"/>
  <c r="AE60" i="149"/>
  <c r="Z60" i="149"/>
  <c r="Y60" i="149"/>
  <c r="T60" i="149"/>
  <c r="S60" i="149"/>
  <c r="N60" i="149"/>
  <c r="M60" i="149"/>
  <c r="G60" i="149"/>
  <c r="H60" i="149" s="1"/>
  <c r="D60" i="149" s="1"/>
  <c r="B60" i="149"/>
  <c r="AF59" i="149"/>
  <c r="AE59" i="149"/>
  <c r="Z59" i="149"/>
  <c r="Y59" i="149"/>
  <c r="T59" i="149"/>
  <c r="S59" i="149"/>
  <c r="N59" i="149"/>
  <c r="M59" i="149"/>
  <c r="G59" i="149"/>
  <c r="H59" i="149" s="1"/>
  <c r="D59" i="149" s="1"/>
  <c r="B59" i="149"/>
  <c r="AF58" i="149"/>
  <c r="AE58" i="149"/>
  <c r="Z58" i="149"/>
  <c r="Y58" i="149"/>
  <c r="T58" i="149"/>
  <c r="S58" i="149"/>
  <c r="N58" i="149"/>
  <c r="M58" i="149"/>
  <c r="G58" i="149"/>
  <c r="H58" i="149" s="1"/>
  <c r="D58" i="149" s="1"/>
  <c r="B58" i="149"/>
  <c r="AF57" i="149"/>
  <c r="AE57" i="149"/>
  <c r="Z57" i="149"/>
  <c r="Y57" i="149"/>
  <c r="T57" i="149"/>
  <c r="S57" i="149"/>
  <c r="N57" i="149"/>
  <c r="M57" i="149"/>
  <c r="G57" i="149"/>
  <c r="H57" i="149" s="1"/>
  <c r="D57" i="149" s="1"/>
  <c r="B57" i="149"/>
  <c r="AF56" i="149"/>
  <c r="AE56" i="149"/>
  <c r="Z56" i="149"/>
  <c r="Y56" i="149"/>
  <c r="T56" i="149"/>
  <c r="S56" i="149"/>
  <c r="N56" i="149"/>
  <c r="M56" i="149"/>
  <c r="G56" i="149"/>
  <c r="B56" i="149"/>
  <c r="AF55" i="149"/>
  <c r="AD55" i="149"/>
  <c r="AB55" i="149" s="1"/>
  <c r="Z55" i="149"/>
  <c r="X55" i="149"/>
  <c r="V55" i="149" s="1"/>
  <c r="T55" i="149"/>
  <c r="R55" i="149"/>
  <c r="P55" i="149" s="1"/>
  <c r="N55" i="149"/>
  <c r="L55" i="149"/>
  <c r="J55" i="149" s="1"/>
  <c r="B55" i="149"/>
  <c r="AB54" i="149"/>
  <c r="V54" i="149"/>
  <c r="P54" i="149"/>
  <c r="J54" i="149"/>
  <c r="D54" i="149"/>
  <c r="AF53" i="149"/>
  <c r="AE53" i="149"/>
  <c r="Z53" i="149"/>
  <c r="Y53" i="149"/>
  <c r="T53" i="149"/>
  <c r="S53" i="149"/>
  <c r="N53" i="149"/>
  <c r="M53" i="149"/>
  <c r="H53" i="149"/>
  <c r="G53" i="149"/>
  <c r="B53" i="149"/>
  <c r="AF52" i="149"/>
  <c r="AE52" i="149"/>
  <c r="Z52" i="149"/>
  <c r="Y52" i="149"/>
  <c r="T52" i="149"/>
  <c r="S52" i="149"/>
  <c r="N52" i="149"/>
  <c r="M52" i="149"/>
  <c r="G52" i="149"/>
  <c r="H52" i="149" s="1"/>
  <c r="B52" i="149"/>
  <c r="AF51" i="149"/>
  <c r="AE51" i="149"/>
  <c r="Z51" i="149"/>
  <c r="Y51" i="149"/>
  <c r="T51" i="149"/>
  <c r="S51" i="149"/>
  <c r="N51" i="149"/>
  <c r="M51" i="149"/>
  <c r="H51" i="149"/>
  <c r="G51" i="149"/>
  <c r="B51" i="149"/>
  <c r="AF50" i="149"/>
  <c r="AE50" i="149"/>
  <c r="Z50" i="149"/>
  <c r="Y50" i="149"/>
  <c r="T50" i="149"/>
  <c r="S50" i="149"/>
  <c r="N50" i="149"/>
  <c r="M50" i="149"/>
  <c r="G50" i="149"/>
  <c r="H50" i="149" s="1"/>
  <c r="B50" i="149"/>
  <c r="AF49" i="149"/>
  <c r="AE49" i="149"/>
  <c r="Z49" i="149"/>
  <c r="Y49" i="149"/>
  <c r="T49" i="149"/>
  <c r="S49" i="149"/>
  <c r="N49" i="149"/>
  <c r="M49" i="149"/>
  <c r="H49" i="149"/>
  <c r="G49" i="149"/>
  <c r="B49" i="149"/>
  <c r="AF48" i="149"/>
  <c r="AE48" i="149"/>
  <c r="Z48" i="149"/>
  <c r="Y48" i="149"/>
  <c r="T48" i="149"/>
  <c r="S48" i="149"/>
  <c r="N48" i="149"/>
  <c r="M48" i="149"/>
  <c r="G48" i="149"/>
  <c r="H48" i="149" s="1"/>
  <c r="B48" i="149"/>
  <c r="AF47" i="149"/>
  <c r="AE47" i="149"/>
  <c r="Z47" i="149"/>
  <c r="Y47" i="149"/>
  <c r="T47" i="149"/>
  <c r="S47" i="149"/>
  <c r="N47" i="149"/>
  <c r="M47" i="149"/>
  <c r="H47" i="149"/>
  <c r="G47" i="149"/>
  <c r="B47" i="149"/>
  <c r="AF46" i="149"/>
  <c r="AE46" i="149"/>
  <c r="Z46" i="149"/>
  <c r="Y46" i="149"/>
  <c r="T46" i="149"/>
  <c r="S46" i="149"/>
  <c r="N46" i="149"/>
  <c r="M46" i="149"/>
  <c r="G46" i="149"/>
  <c r="H46" i="149" s="1"/>
  <c r="B46" i="149"/>
  <c r="AF45" i="149"/>
  <c r="AE45" i="149"/>
  <c r="Z45" i="149"/>
  <c r="Y45" i="149"/>
  <c r="T45" i="149"/>
  <c r="S45" i="149"/>
  <c r="N45" i="149"/>
  <c r="M45" i="149"/>
  <c r="H45" i="149"/>
  <c r="G45" i="149"/>
  <c r="B45" i="149"/>
  <c r="AF44" i="149"/>
  <c r="AE44" i="149"/>
  <c r="Z44" i="149"/>
  <c r="Y44" i="149"/>
  <c r="T44" i="149"/>
  <c r="S44" i="149"/>
  <c r="N44" i="149"/>
  <c r="M44" i="149"/>
  <c r="G44" i="149"/>
  <c r="H44" i="149" s="1"/>
  <c r="B44" i="149"/>
  <c r="AF43" i="149"/>
  <c r="AE43" i="149"/>
  <c r="Z43" i="149"/>
  <c r="Y43" i="149"/>
  <c r="T43" i="149"/>
  <c r="S43" i="149"/>
  <c r="N43" i="149"/>
  <c r="M43" i="149"/>
  <c r="H43" i="149"/>
  <c r="G43" i="149"/>
  <c r="B43" i="149"/>
  <c r="AF42" i="149"/>
  <c r="AE42" i="149"/>
  <c r="Z42" i="149"/>
  <c r="Y42" i="149"/>
  <c r="T42" i="149"/>
  <c r="S42" i="149"/>
  <c r="N42" i="149"/>
  <c r="M42" i="149"/>
  <c r="G42" i="149"/>
  <c r="H42" i="149" s="1"/>
  <c r="B42" i="149"/>
  <c r="AF41" i="149"/>
  <c r="AE41" i="149"/>
  <c r="Z41" i="149"/>
  <c r="Y41" i="149"/>
  <c r="T41" i="149"/>
  <c r="S41" i="149"/>
  <c r="N41" i="149"/>
  <c r="M41" i="149"/>
  <c r="H41" i="149"/>
  <c r="G41" i="149"/>
  <c r="B41" i="149"/>
  <c r="AF40" i="149"/>
  <c r="AE40" i="149"/>
  <c r="Z40" i="149"/>
  <c r="Y40" i="149"/>
  <c r="T40" i="149"/>
  <c r="S40" i="149"/>
  <c r="N40" i="149"/>
  <c r="M40" i="149"/>
  <c r="G40" i="149"/>
  <c r="H40" i="149" s="1"/>
  <c r="B40" i="149"/>
  <c r="AF39" i="149"/>
  <c r="AE39" i="149"/>
  <c r="Z39" i="149"/>
  <c r="Y39" i="149"/>
  <c r="T39" i="149"/>
  <c r="S39" i="149"/>
  <c r="N39" i="149"/>
  <c r="M39" i="149"/>
  <c r="H39" i="149"/>
  <c r="G39" i="149"/>
  <c r="B39" i="149"/>
  <c r="AF38" i="149"/>
  <c r="AD38" i="149"/>
  <c r="AB38" i="149" s="1"/>
  <c r="Z38" i="149"/>
  <c r="X38" i="149"/>
  <c r="V38" i="149" s="1"/>
  <c r="T38" i="149"/>
  <c r="R38" i="149"/>
  <c r="P38" i="149" s="1"/>
  <c r="N38" i="149"/>
  <c r="L38" i="149"/>
  <c r="J38" i="149" s="1"/>
  <c r="B38" i="149"/>
  <c r="AB37" i="149"/>
  <c r="V37" i="149"/>
  <c r="P37" i="149"/>
  <c r="J37" i="149"/>
  <c r="D37" i="149"/>
  <c r="AF36" i="149"/>
  <c r="AE36" i="149"/>
  <c r="Z36" i="149"/>
  <c r="Y36" i="149"/>
  <c r="T36" i="149"/>
  <c r="S36" i="149"/>
  <c r="N36" i="149"/>
  <c r="M36" i="149"/>
  <c r="G36" i="149"/>
  <c r="H36" i="149" s="1"/>
  <c r="B36" i="149"/>
  <c r="AF35" i="149"/>
  <c r="AE35" i="149"/>
  <c r="Z35" i="149"/>
  <c r="Y35" i="149"/>
  <c r="T35" i="149"/>
  <c r="S35" i="149"/>
  <c r="N35" i="149"/>
  <c r="M35" i="149"/>
  <c r="H35" i="149"/>
  <c r="G35" i="149"/>
  <c r="B35" i="149"/>
  <c r="AF34" i="149"/>
  <c r="AE34" i="149"/>
  <c r="Z34" i="149"/>
  <c r="Y34" i="149"/>
  <c r="T34" i="149"/>
  <c r="S34" i="149"/>
  <c r="N34" i="149"/>
  <c r="M34" i="149"/>
  <c r="G34" i="149"/>
  <c r="H34" i="149" s="1"/>
  <c r="B34" i="149"/>
  <c r="AF33" i="149"/>
  <c r="AE33" i="149"/>
  <c r="Z33" i="149"/>
  <c r="Y33" i="149"/>
  <c r="T33" i="149"/>
  <c r="S33" i="149"/>
  <c r="N33" i="149"/>
  <c r="M33" i="149"/>
  <c r="H33" i="149"/>
  <c r="G33" i="149"/>
  <c r="B33" i="149"/>
  <c r="AF32" i="149"/>
  <c r="AE32" i="149"/>
  <c r="Z32" i="149"/>
  <c r="Y32" i="149"/>
  <c r="T32" i="149"/>
  <c r="S32" i="149"/>
  <c r="N32" i="149"/>
  <c r="M32" i="149"/>
  <c r="G32" i="149"/>
  <c r="H32" i="149" s="1"/>
  <c r="B32" i="149"/>
  <c r="AF31" i="149"/>
  <c r="AE31" i="149"/>
  <c r="Z31" i="149"/>
  <c r="Y31" i="149"/>
  <c r="T31" i="149"/>
  <c r="S31" i="149"/>
  <c r="N31" i="149"/>
  <c r="M31" i="149"/>
  <c r="H31" i="149"/>
  <c r="G31" i="149"/>
  <c r="B31" i="149"/>
  <c r="AF30" i="149"/>
  <c r="AE30" i="149"/>
  <c r="Z30" i="149"/>
  <c r="Y30" i="149"/>
  <c r="T30" i="149"/>
  <c r="S30" i="149"/>
  <c r="N30" i="149"/>
  <c r="M30" i="149"/>
  <c r="G30" i="149"/>
  <c r="H30" i="149" s="1"/>
  <c r="B30" i="149"/>
  <c r="AF29" i="149"/>
  <c r="AE29" i="149"/>
  <c r="Z29" i="149"/>
  <c r="Y29" i="149"/>
  <c r="T29" i="149"/>
  <c r="S29" i="149"/>
  <c r="N29" i="149"/>
  <c r="M29" i="149"/>
  <c r="H29" i="149"/>
  <c r="G29" i="149"/>
  <c r="B29" i="149"/>
  <c r="AF28" i="149"/>
  <c r="AE28" i="149"/>
  <c r="Z28" i="149"/>
  <c r="Y28" i="149"/>
  <c r="T28" i="149"/>
  <c r="S28" i="149"/>
  <c r="N28" i="149"/>
  <c r="M28" i="149"/>
  <c r="G28" i="149"/>
  <c r="H28" i="149" s="1"/>
  <c r="B28" i="149"/>
  <c r="AF27" i="149"/>
  <c r="AE27" i="149"/>
  <c r="Z27" i="149"/>
  <c r="Y27" i="149"/>
  <c r="T27" i="149"/>
  <c r="S27" i="149"/>
  <c r="N27" i="149"/>
  <c r="M27" i="149"/>
  <c r="H27" i="149"/>
  <c r="G27" i="149"/>
  <c r="B27" i="149"/>
  <c r="AF26" i="149"/>
  <c r="AE26" i="149"/>
  <c r="Z26" i="149"/>
  <c r="Y26" i="149"/>
  <c r="T26" i="149"/>
  <c r="S26" i="149"/>
  <c r="N26" i="149"/>
  <c r="M26" i="149"/>
  <c r="G26" i="149"/>
  <c r="H26" i="149" s="1"/>
  <c r="B26" i="149"/>
  <c r="AF25" i="149"/>
  <c r="AE25" i="149"/>
  <c r="Z25" i="149"/>
  <c r="Y25" i="149"/>
  <c r="T25" i="149"/>
  <c r="S25" i="149"/>
  <c r="N25" i="149"/>
  <c r="M25" i="149"/>
  <c r="H25" i="149"/>
  <c r="G25" i="149"/>
  <c r="B25" i="149"/>
  <c r="AF24" i="149"/>
  <c r="AE24" i="149"/>
  <c r="Z24" i="149"/>
  <c r="Y24" i="149"/>
  <c r="T24" i="149"/>
  <c r="S24" i="149"/>
  <c r="N24" i="149"/>
  <c r="M24" i="149"/>
  <c r="G24" i="149"/>
  <c r="H24" i="149" s="1"/>
  <c r="B24" i="149"/>
  <c r="AF23" i="149"/>
  <c r="AE23" i="149"/>
  <c r="Z23" i="149"/>
  <c r="Y23" i="149"/>
  <c r="T23" i="149"/>
  <c r="S23" i="149"/>
  <c r="N23" i="149"/>
  <c r="M23" i="149"/>
  <c r="H23" i="149"/>
  <c r="G23" i="149"/>
  <c r="B23" i="149"/>
  <c r="AF22" i="149"/>
  <c r="AE22" i="149"/>
  <c r="Z22" i="149"/>
  <c r="Y22" i="149"/>
  <c r="T22" i="149"/>
  <c r="S22" i="149"/>
  <c r="N22" i="149"/>
  <c r="M22" i="149"/>
  <c r="G22" i="149"/>
  <c r="B22" i="149"/>
  <c r="AF21" i="149"/>
  <c r="AD21" i="149"/>
  <c r="AB21" i="149" s="1"/>
  <c r="Z21" i="149"/>
  <c r="X21" i="149"/>
  <c r="V21" i="149" s="1"/>
  <c r="T21" i="149"/>
  <c r="R21" i="149"/>
  <c r="P21" i="149" s="1"/>
  <c r="N21" i="149"/>
  <c r="L21" i="149"/>
  <c r="J21" i="149" s="1"/>
  <c r="B21" i="149"/>
  <c r="B9" i="149"/>
  <c r="G197" i="149" s="1"/>
  <c r="B197" i="148"/>
  <c r="AD187" i="148"/>
  <c r="BV16" i="4" s="1"/>
  <c r="X187" i="148"/>
  <c r="BU16" i="4" s="1"/>
  <c r="R187" i="148"/>
  <c r="BT16" i="4" s="1"/>
  <c r="L187" i="148"/>
  <c r="BS16" i="4" s="1"/>
  <c r="AF184" i="148"/>
  <c r="AE184" i="148"/>
  <c r="Z184" i="148"/>
  <c r="Y184" i="148"/>
  <c r="T184" i="148"/>
  <c r="S184" i="148"/>
  <c r="N184" i="148"/>
  <c r="M184" i="148"/>
  <c r="H184" i="148"/>
  <c r="G184" i="148"/>
  <c r="B184" i="148"/>
  <c r="AF183" i="148"/>
  <c r="AE183" i="148"/>
  <c r="Z183" i="148"/>
  <c r="Y183" i="148"/>
  <c r="T183" i="148"/>
  <c r="S183" i="148"/>
  <c r="N183" i="148"/>
  <c r="M183" i="148"/>
  <c r="G183" i="148"/>
  <c r="H183" i="148" s="1"/>
  <c r="B183" i="148"/>
  <c r="AF182" i="148"/>
  <c r="AE182" i="148"/>
  <c r="Z182" i="148"/>
  <c r="Y182" i="148"/>
  <c r="T182" i="148"/>
  <c r="S182" i="148"/>
  <c r="N182" i="148"/>
  <c r="M182" i="148"/>
  <c r="H182" i="148"/>
  <c r="G182" i="148"/>
  <c r="B182" i="148"/>
  <c r="AF181" i="148"/>
  <c r="AE181" i="148"/>
  <c r="Z181" i="148"/>
  <c r="Y181" i="148"/>
  <c r="T181" i="148"/>
  <c r="S181" i="148"/>
  <c r="N181" i="148"/>
  <c r="M181" i="148"/>
  <c r="G181" i="148"/>
  <c r="H181" i="148" s="1"/>
  <c r="B181" i="148"/>
  <c r="AF180" i="148"/>
  <c r="AE180" i="148"/>
  <c r="Z180" i="148"/>
  <c r="Y180" i="148"/>
  <c r="T180" i="148"/>
  <c r="S180" i="148"/>
  <c r="N180" i="148"/>
  <c r="M180" i="148"/>
  <c r="H180" i="148"/>
  <c r="G180" i="148"/>
  <c r="B180" i="148"/>
  <c r="AF179" i="148"/>
  <c r="AE179" i="148"/>
  <c r="Z179" i="148"/>
  <c r="Y179" i="148"/>
  <c r="T179" i="148"/>
  <c r="S179" i="148"/>
  <c r="N179" i="148"/>
  <c r="M179" i="148"/>
  <c r="G179" i="148"/>
  <c r="H179" i="148" s="1"/>
  <c r="B179" i="148"/>
  <c r="AF178" i="148"/>
  <c r="AE178" i="148"/>
  <c r="Z178" i="148"/>
  <c r="Y178" i="148"/>
  <c r="T178" i="148"/>
  <c r="S178" i="148"/>
  <c r="N178" i="148"/>
  <c r="M178" i="148"/>
  <c r="H178" i="148"/>
  <c r="G178" i="148"/>
  <c r="B178" i="148"/>
  <c r="AF177" i="148"/>
  <c r="AE177" i="148"/>
  <c r="Z177" i="148"/>
  <c r="Y177" i="148"/>
  <c r="T177" i="148"/>
  <c r="S177" i="148"/>
  <c r="N177" i="148"/>
  <c r="M177" i="148"/>
  <c r="G177" i="148"/>
  <c r="H177" i="148" s="1"/>
  <c r="B177" i="148"/>
  <c r="AF176" i="148"/>
  <c r="AE176" i="148"/>
  <c r="Z176" i="148"/>
  <c r="Y176" i="148"/>
  <c r="T176" i="148"/>
  <c r="S176" i="148"/>
  <c r="N176" i="148"/>
  <c r="M176" i="148"/>
  <c r="H176" i="148"/>
  <c r="G176" i="148"/>
  <c r="B176" i="148"/>
  <c r="AF175" i="148"/>
  <c r="AE175" i="148"/>
  <c r="Z175" i="148"/>
  <c r="Y175" i="148"/>
  <c r="T175" i="148"/>
  <c r="S175" i="148"/>
  <c r="N175" i="148"/>
  <c r="M175" i="148"/>
  <c r="G175" i="148"/>
  <c r="H175" i="148" s="1"/>
  <c r="B175" i="148"/>
  <c r="AF174" i="148"/>
  <c r="AE174" i="148"/>
  <c r="Z174" i="148"/>
  <c r="Y174" i="148"/>
  <c r="T174" i="148"/>
  <c r="S174" i="148"/>
  <c r="N174" i="148"/>
  <c r="M174" i="148"/>
  <c r="H174" i="148"/>
  <c r="G174" i="148"/>
  <c r="B174" i="148"/>
  <c r="AF173" i="148"/>
  <c r="AE173" i="148"/>
  <c r="Z173" i="148"/>
  <c r="Y173" i="148"/>
  <c r="T173" i="148"/>
  <c r="S173" i="148"/>
  <c r="N173" i="148"/>
  <c r="M173" i="148"/>
  <c r="G173" i="148"/>
  <c r="H173" i="148" s="1"/>
  <c r="B173" i="148"/>
  <c r="AF172" i="148"/>
  <c r="AE172" i="148"/>
  <c r="Z172" i="148"/>
  <c r="Y172" i="148"/>
  <c r="T172" i="148"/>
  <c r="S172" i="148"/>
  <c r="N172" i="148"/>
  <c r="M172" i="148"/>
  <c r="H172" i="148"/>
  <c r="G172" i="148"/>
  <c r="B172" i="148"/>
  <c r="AF171" i="148"/>
  <c r="AE171" i="148"/>
  <c r="Z171" i="148"/>
  <c r="Y171" i="148"/>
  <c r="T171" i="148"/>
  <c r="S171" i="148"/>
  <c r="N171" i="148"/>
  <c r="M171" i="148"/>
  <c r="G171" i="148"/>
  <c r="H171" i="148" s="1"/>
  <c r="B171" i="148"/>
  <c r="AF170" i="148"/>
  <c r="AE170" i="148"/>
  <c r="Z170" i="148"/>
  <c r="Y170" i="148"/>
  <c r="T170" i="148"/>
  <c r="S170" i="148"/>
  <c r="N170" i="148"/>
  <c r="M170" i="148"/>
  <c r="H170" i="148"/>
  <c r="G170" i="148"/>
  <c r="B170" i="148"/>
  <c r="AF169" i="148"/>
  <c r="AD169" i="148"/>
  <c r="AB169" i="148" s="1"/>
  <c r="Z169" i="148"/>
  <c r="X169" i="148"/>
  <c r="V169" i="148" s="1"/>
  <c r="T169" i="148"/>
  <c r="R169" i="148"/>
  <c r="P169" i="148" s="1"/>
  <c r="N169" i="148"/>
  <c r="L169" i="148"/>
  <c r="J169" i="148" s="1"/>
  <c r="B169" i="148"/>
  <c r="AB168" i="148"/>
  <c r="V168" i="148"/>
  <c r="P168" i="148"/>
  <c r="J168" i="148"/>
  <c r="D168" i="148"/>
  <c r="AF167" i="148"/>
  <c r="AE167" i="148"/>
  <c r="Z167" i="148"/>
  <c r="Y167" i="148"/>
  <c r="T167" i="148"/>
  <c r="S167" i="148"/>
  <c r="N167" i="148"/>
  <c r="M167" i="148"/>
  <c r="G167" i="148"/>
  <c r="H167" i="148" s="1"/>
  <c r="B167" i="148"/>
  <c r="AF166" i="148"/>
  <c r="AE166" i="148"/>
  <c r="Z166" i="148"/>
  <c r="Y166" i="148"/>
  <c r="T166" i="148"/>
  <c r="S166" i="148"/>
  <c r="N166" i="148"/>
  <c r="M166" i="148"/>
  <c r="H166" i="148"/>
  <c r="G166" i="148"/>
  <c r="B166" i="148"/>
  <c r="AF165" i="148"/>
  <c r="AE165" i="148"/>
  <c r="Z165" i="148"/>
  <c r="Y165" i="148"/>
  <c r="T165" i="148"/>
  <c r="S165" i="148"/>
  <c r="N165" i="148"/>
  <c r="M165" i="148"/>
  <c r="G165" i="148"/>
  <c r="H165" i="148" s="1"/>
  <c r="B165" i="148"/>
  <c r="AF164" i="148"/>
  <c r="AE164" i="148"/>
  <c r="Z164" i="148"/>
  <c r="Y164" i="148"/>
  <c r="T164" i="148"/>
  <c r="S164" i="148"/>
  <c r="N164" i="148"/>
  <c r="M164" i="148"/>
  <c r="H164" i="148"/>
  <c r="G164" i="148"/>
  <c r="B164" i="148"/>
  <c r="AF163" i="148"/>
  <c r="AE163" i="148"/>
  <c r="Z163" i="148"/>
  <c r="Y163" i="148"/>
  <c r="T163" i="148"/>
  <c r="S163" i="148"/>
  <c r="N163" i="148"/>
  <c r="M163" i="148"/>
  <c r="G163" i="148"/>
  <c r="H163" i="148" s="1"/>
  <c r="B163" i="148"/>
  <c r="AF162" i="148"/>
  <c r="AE162" i="148"/>
  <c r="Z162" i="148"/>
  <c r="Y162" i="148"/>
  <c r="T162" i="148"/>
  <c r="S162" i="148"/>
  <c r="N162" i="148"/>
  <c r="M162" i="148"/>
  <c r="H162" i="148"/>
  <c r="G162" i="148"/>
  <c r="B162" i="148"/>
  <c r="AF161" i="148"/>
  <c r="AE161" i="148"/>
  <c r="Z161" i="148"/>
  <c r="Y161" i="148"/>
  <c r="T161" i="148"/>
  <c r="S161" i="148"/>
  <c r="N161" i="148"/>
  <c r="M161" i="148"/>
  <c r="G161" i="148"/>
  <c r="H161" i="148" s="1"/>
  <c r="B161" i="148"/>
  <c r="AF160" i="148"/>
  <c r="AE160" i="148"/>
  <c r="Z160" i="148"/>
  <c r="Y160" i="148"/>
  <c r="T160" i="148"/>
  <c r="S160" i="148"/>
  <c r="N160" i="148"/>
  <c r="M160" i="148"/>
  <c r="H160" i="148"/>
  <c r="G160" i="148"/>
  <c r="B160" i="148"/>
  <c r="AF159" i="148"/>
  <c r="AE159" i="148"/>
  <c r="Z159" i="148"/>
  <c r="Y159" i="148"/>
  <c r="T159" i="148"/>
  <c r="S159" i="148"/>
  <c r="N159" i="148"/>
  <c r="M159" i="148"/>
  <c r="G159" i="148"/>
  <c r="H159" i="148" s="1"/>
  <c r="B159" i="148"/>
  <c r="AF158" i="148"/>
  <c r="AE158" i="148"/>
  <c r="Z158" i="148"/>
  <c r="Y158" i="148"/>
  <c r="T158" i="148"/>
  <c r="S158" i="148"/>
  <c r="N158" i="148"/>
  <c r="M158" i="148"/>
  <c r="H158" i="148"/>
  <c r="G158" i="148"/>
  <c r="B158" i="148"/>
  <c r="AF157" i="148"/>
  <c r="AE157" i="148"/>
  <c r="Z157" i="148"/>
  <c r="Y157" i="148"/>
  <c r="T157" i="148"/>
  <c r="S157" i="148"/>
  <c r="N157" i="148"/>
  <c r="M157" i="148"/>
  <c r="G157" i="148"/>
  <c r="H157" i="148" s="1"/>
  <c r="B157" i="148"/>
  <c r="AF156" i="148"/>
  <c r="AE156" i="148"/>
  <c r="Z156" i="148"/>
  <c r="Y156" i="148"/>
  <c r="T156" i="148"/>
  <c r="S156" i="148"/>
  <c r="N156" i="148"/>
  <c r="M156" i="148"/>
  <c r="H156" i="148"/>
  <c r="G156" i="148"/>
  <c r="B156" i="148"/>
  <c r="AF155" i="148"/>
  <c r="AE155" i="148"/>
  <c r="Z155" i="148"/>
  <c r="Y155" i="148"/>
  <c r="T155" i="148"/>
  <c r="S155" i="148"/>
  <c r="N155" i="148"/>
  <c r="M155" i="148"/>
  <c r="G155" i="148"/>
  <c r="H155" i="148" s="1"/>
  <c r="B155" i="148"/>
  <c r="AF154" i="148"/>
  <c r="AE154" i="148"/>
  <c r="Z154" i="148"/>
  <c r="Y154" i="148"/>
  <c r="T154" i="148"/>
  <c r="S154" i="148"/>
  <c r="N154" i="148"/>
  <c r="M154" i="148"/>
  <c r="H154" i="148"/>
  <c r="G154" i="148"/>
  <c r="B154" i="148"/>
  <c r="AF153" i="148"/>
  <c r="AE153" i="148"/>
  <c r="Z153" i="148"/>
  <c r="Y153" i="148"/>
  <c r="T153" i="148"/>
  <c r="S153" i="148"/>
  <c r="N153" i="148"/>
  <c r="M153" i="148"/>
  <c r="G153" i="148"/>
  <c r="B153" i="148"/>
  <c r="AF152" i="148"/>
  <c r="AD152" i="148"/>
  <c r="AB152" i="148" s="1"/>
  <c r="Z152" i="148"/>
  <c r="X152" i="148"/>
  <c r="V152" i="148" s="1"/>
  <c r="T152" i="148"/>
  <c r="R152" i="148"/>
  <c r="P152" i="148" s="1"/>
  <c r="N152" i="148"/>
  <c r="L152" i="148"/>
  <c r="J152" i="148" s="1"/>
  <c r="B152" i="148"/>
  <c r="AB151" i="148"/>
  <c r="V151" i="148"/>
  <c r="P151" i="148"/>
  <c r="J151" i="148"/>
  <c r="D151" i="148"/>
  <c r="AF150" i="148"/>
  <c r="AE150" i="148"/>
  <c r="Z150" i="148"/>
  <c r="Y150" i="148"/>
  <c r="T150" i="148"/>
  <c r="S150" i="148"/>
  <c r="N150" i="148"/>
  <c r="M150" i="148"/>
  <c r="H150" i="148"/>
  <c r="G150" i="148"/>
  <c r="B150" i="148"/>
  <c r="AF149" i="148"/>
  <c r="AE149" i="148"/>
  <c r="Z149" i="148"/>
  <c r="Y149" i="148"/>
  <c r="T149" i="148"/>
  <c r="S149" i="148"/>
  <c r="N149" i="148"/>
  <c r="M149" i="148"/>
  <c r="H149" i="148"/>
  <c r="G149" i="148"/>
  <c r="B149" i="148"/>
  <c r="AF148" i="148"/>
  <c r="AE148" i="148"/>
  <c r="Z148" i="148"/>
  <c r="Y148" i="148"/>
  <c r="T148" i="148"/>
  <c r="S148" i="148"/>
  <c r="N148" i="148"/>
  <c r="M148" i="148"/>
  <c r="G148" i="148"/>
  <c r="H148" i="148" s="1"/>
  <c r="B148" i="148"/>
  <c r="AF147" i="148"/>
  <c r="AE147" i="148"/>
  <c r="Z147" i="148"/>
  <c r="Y147" i="148"/>
  <c r="T147" i="148"/>
  <c r="S147" i="148"/>
  <c r="N147" i="148"/>
  <c r="M147" i="148"/>
  <c r="G147" i="148"/>
  <c r="H147" i="148" s="1"/>
  <c r="B147" i="148"/>
  <c r="AF146" i="148"/>
  <c r="AE146" i="148"/>
  <c r="Z146" i="148"/>
  <c r="Y146" i="148"/>
  <c r="T146" i="148"/>
  <c r="S146" i="148"/>
  <c r="N146" i="148"/>
  <c r="M146" i="148"/>
  <c r="G146" i="148"/>
  <c r="H146" i="148" s="1"/>
  <c r="B146" i="148"/>
  <c r="AF145" i="148"/>
  <c r="AE145" i="148"/>
  <c r="Z145" i="148"/>
  <c r="Y145" i="148"/>
  <c r="T145" i="148"/>
  <c r="S145" i="148"/>
  <c r="N145" i="148"/>
  <c r="M145" i="148"/>
  <c r="G145" i="148"/>
  <c r="H145" i="148" s="1"/>
  <c r="D145" i="148" s="1"/>
  <c r="B145" i="148"/>
  <c r="AF144" i="148"/>
  <c r="AE144" i="148"/>
  <c r="Z144" i="148"/>
  <c r="Y144" i="148"/>
  <c r="T144" i="148"/>
  <c r="S144" i="148"/>
  <c r="N144" i="148"/>
  <c r="M144" i="148"/>
  <c r="G144" i="148"/>
  <c r="H144" i="148" s="1"/>
  <c r="B144" i="148"/>
  <c r="AF143" i="148"/>
  <c r="AE143" i="148"/>
  <c r="Z143" i="148"/>
  <c r="Y143" i="148"/>
  <c r="T143" i="148"/>
  <c r="S143" i="148"/>
  <c r="N143" i="148"/>
  <c r="M143" i="148"/>
  <c r="G143" i="148"/>
  <c r="H143" i="148" s="1"/>
  <c r="D143" i="148" s="1"/>
  <c r="B143" i="148"/>
  <c r="AF142" i="148"/>
  <c r="AE142" i="148"/>
  <c r="Z142" i="148"/>
  <c r="Y142" i="148"/>
  <c r="T142" i="148"/>
  <c r="S142" i="148"/>
  <c r="N142" i="148"/>
  <c r="M142" i="148"/>
  <c r="G142" i="148"/>
  <c r="H142" i="148" s="1"/>
  <c r="B142" i="148"/>
  <c r="AF141" i="148"/>
  <c r="AE141" i="148"/>
  <c r="Z141" i="148"/>
  <c r="Y141" i="148"/>
  <c r="T141" i="148"/>
  <c r="S141" i="148"/>
  <c r="N141" i="148"/>
  <c r="M141" i="148"/>
  <c r="G141" i="148"/>
  <c r="H141" i="148" s="1"/>
  <c r="D141" i="148" s="1"/>
  <c r="B141" i="148"/>
  <c r="AF140" i="148"/>
  <c r="AE140" i="148"/>
  <c r="Z140" i="148"/>
  <c r="Y140" i="148"/>
  <c r="T140" i="148"/>
  <c r="S140" i="148"/>
  <c r="N140" i="148"/>
  <c r="M140" i="148"/>
  <c r="G140" i="148"/>
  <c r="H140" i="148" s="1"/>
  <c r="B140" i="148"/>
  <c r="AF139" i="148"/>
  <c r="AE139" i="148"/>
  <c r="Z139" i="148"/>
  <c r="Y139" i="148"/>
  <c r="T139" i="148"/>
  <c r="S139" i="148"/>
  <c r="N139" i="148"/>
  <c r="M139" i="148"/>
  <c r="G139" i="148"/>
  <c r="H139" i="148" s="1"/>
  <c r="B139" i="148"/>
  <c r="AF138" i="148"/>
  <c r="AE138" i="148"/>
  <c r="Z138" i="148"/>
  <c r="Y138" i="148"/>
  <c r="T138" i="148"/>
  <c r="S138" i="148"/>
  <c r="N138" i="148"/>
  <c r="M138" i="148"/>
  <c r="G138" i="148"/>
  <c r="H138" i="148" s="1"/>
  <c r="B138" i="148"/>
  <c r="AF137" i="148"/>
  <c r="AE137" i="148"/>
  <c r="Z137" i="148"/>
  <c r="Y137" i="148"/>
  <c r="T137" i="148"/>
  <c r="S137" i="148"/>
  <c r="N137" i="148"/>
  <c r="M137" i="148"/>
  <c r="G137" i="148"/>
  <c r="H137" i="148" s="1"/>
  <c r="D137" i="148" s="1"/>
  <c r="B137" i="148"/>
  <c r="AF136" i="148"/>
  <c r="AE136" i="148"/>
  <c r="Z136" i="148"/>
  <c r="Y136" i="148"/>
  <c r="T136" i="148"/>
  <c r="S136" i="148"/>
  <c r="N136" i="148"/>
  <c r="M136" i="148"/>
  <c r="G136" i="148"/>
  <c r="B136" i="148"/>
  <c r="AF135" i="148"/>
  <c r="AD135" i="148"/>
  <c r="AB135" i="148" s="1"/>
  <c r="Z135" i="148"/>
  <c r="X135" i="148"/>
  <c r="V135" i="148" s="1"/>
  <c r="T135" i="148"/>
  <c r="R135" i="148"/>
  <c r="P135" i="148" s="1"/>
  <c r="N135" i="148"/>
  <c r="L135" i="148"/>
  <c r="J135" i="148" s="1"/>
  <c r="B135" i="148"/>
  <c r="AB134" i="148"/>
  <c r="V134" i="148"/>
  <c r="P134" i="148"/>
  <c r="J134" i="148"/>
  <c r="D134" i="148"/>
  <c r="AF133" i="148"/>
  <c r="AE133" i="148"/>
  <c r="Z133" i="148"/>
  <c r="Y133" i="148"/>
  <c r="T133" i="148"/>
  <c r="S133" i="148"/>
  <c r="N133" i="148"/>
  <c r="M133" i="148"/>
  <c r="G133" i="148"/>
  <c r="H133" i="148" s="1"/>
  <c r="D133" i="148" s="1"/>
  <c r="B133" i="148"/>
  <c r="AF132" i="148"/>
  <c r="AE132" i="148"/>
  <c r="Z132" i="148"/>
  <c r="Y132" i="148"/>
  <c r="T132" i="148"/>
  <c r="S132" i="148"/>
  <c r="N132" i="148"/>
  <c r="M132" i="148"/>
  <c r="G132" i="148"/>
  <c r="H132" i="148" s="1"/>
  <c r="B132" i="148"/>
  <c r="AF131" i="148"/>
  <c r="AE131" i="148"/>
  <c r="Z131" i="148"/>
  <c r="Y131" i="148"/>
  <c r="T131" i="148"/>
  <c r="S131" i="148"/>
  <c r="N131" i="148"/>
  <c r="M131" i="148"/>
  <c r="G131" i="148"/>
  <c r="H131" i="148" s="1"/>
  <c r="D131" i="148" s="1"/>
  <c r="B131" i="148"/>
  <c r="AF130" i="148"/>
  <c r="AE130" i="148"/>
  <c r="Z130" i="148"/>
  <c r="Y130" i="148"/>
  <c r="T130" i="148"/>
  <c r="S130" i="148"/>
  <c r="N130" i="148"/>
  <c r="M130" i="148"/>
  <c r="G130" i="148"/>
  <c r="H130" i="148" s="1"/>
  <c r="B130" i="148"/>
  <c r="AF129" i="148"/>
  <c r="AE129" i="148"/>
  <c r="Z129" i="148"/>
  <c r="Y129" i="148"/>
  <c r="T129" i="148"/>
  <c r="S129" i="148"/>
  <c r="N129" i="148"/>
  <c r="M129" i="148"/>
  <c r="G129" i="148"/>
  <c r="H129" i="148" s="1"/>
  <c r="D129" i="148" s="1"/>
  <c r="B129" i="148"/>
  <c r="AF128" i="148"/>
  <c r="AE128" i="148"/>
  <c r="Z128" i="148"/>
  <c r="Y128" i="148"/>
  <c r="T128" i="148"/>
  <c r="S128" i="148"/>
  <c r="N128" i="148"/>
  <c r="M128" i="148"/>
  <c r="G128" i="148"/>
  <c r="H128" i="148" s="1"/>
  <c r="B128" i="148"/>
  <c r="AF127" i="148"/>
  <c r="AE127" i="148"/>
  <c r="Z127" i="148"/>
  <c r="Y127" i="148"/>
  <c r="T127" i="148"/>
  <c r="S127" i="148"/>
  <c r="N127" i="148"/>
  <c r="M127" i="148"/>
  <c r="G127" i="148"/>
  <c r="H127" i="148" s="1"/>
  <c r="B127" i="148"/>
  <c r="AF126" i="148"/>
  <c r="AE126" i="148"/>
  <c r="Z126" i="148"/>
  <c r="Y126" i="148"/>
  <c r="T126" i="148"/>
  <c r="S126" i="148"/>
  <c r="N126" i="148"/>
  <c r="M126" i="148"/>
  <c r="G126" i="148"/>
  <c r="H126" i="148" s="1"/>
  <c r="B126" i="148"/>
  <c r="AF125" i="148"/>
  <c r="AE125" i="148"/>
  <c r="Z125" i="148"/>
  <c r="Y125" i="148"/>
  <c r="T125" i="148"/>
  <c r="S125" i="148"/>
  <c r="N125" i="148"/>
  <c r="M125" i="148"/>
  <c r="G125" i="148"/>
  <c r="H125" i="148" s="1"/>
  <c r="D125" i="148" s="1"/>
  <c r="B125" i="148"/>
  <c r="AF124" i="148"/>
  <c r="AE124" i="148"/>
  <c r="Z124" i="148"/>
  <c r="Y124" i="148"/>
  <c r="T124" i="148"/>
  <c r="S124" i="148"/>
  <c r="N124" i="148"/>
  <c r="M124" i="148"/>
  <c r="G124" i="148"/>
  <c r="H124" i="148" s="1"/>
  <c r="B124" i="148"/>
  <c r="AF123" i="148"/>
  <c r="AE123" i="148"/>
  <c r="Z123" i="148"/>
  <c r="Y123" i="148"/>
  <c r="T123" i="148"/>
  <c r="S123" i="148"/>
  <c r="N123" i="148"/>
  <c r="M123" i="148"/>
  <c r="G123" i="148"/>
  <c r="H123" i="148" s="1"/>
  <c r="D123" i="148" s="1"/>
  <c r="B123" i="148"/>
  <c r="AF122" i="148"/>
  <c r="AE122" i="148"/>
  <c r="Z122" i="148"/>
  <c r="Y122" i="148"/>
  <c r="T122" i="148"/>
  <c r="S122" i="148"/>
  <c r="N122" i="148"/>
  <c r="M122" i="148"/>
  <c r="G122" i="148"/>
  <c r="H122" i="148" s="1"/>
  <c r="B122" i="148"/>
  <c r="AF121" i="148"/>
  <c r="AE121" i="148"/>
  <c r="Z121" i="148"/>
  <c r="Y121" i="148"/>
  <c r="T121" i="148"/>
  <c r="S121" i="148"/>
  <c r="N121" i="148"/>
  <c r="M121" i="148"/>
  <c r="G121" i="148"/>
  <c r="H121" i="148" s="1"/>
  <c r="D121" i="148" s="1"/>
  <c r="B121" i="148"/>
  <c r="AF120" i="148"/>
  <c r="AE120" i="148"/>
  <c r="Z120" i="148"/>
  <c r="Y120" i="148"/>
  <c r="T120" i="148"/>
  <c r="S120" i="148"/>
  <c r="N120" i="148"/>
  <c r="M120" i="148"/>
  <c r="G120" i="148"/>
  <c r="B120" i="148"/>
  <c r="AF119" i="148"/>
  <c r="AD119" i="148"/>
  <c r="AB119" i="148" s="1"/>
  <c r="Z119" i="148"/>
  <c r="X119" i="148"/>
  <c r="V119" i="148" s="1"/>
  <c r="T119" i="148"/>
  <c r="R119" i="148"/>
  <c r="P119" i="148" s="1"/>
  <c r="N119" i="148"/>
  <c r="L119" i="148"/>
  <c r="J119" i="148" s="1"/>
  <c r="B119" i="148"/>
  <c r="AB118" i="148"/>
  <c r="V118" i="148"/>
  <c r="P118" i="148"/>
  <c r="J118" i="148"/>
  <c r="D118" i="148"/>
  <c r="AI118" i="148" s="1"/>
  <c r="AF117" i="148"/>
  <c r="AE117" i="148"/>
  <c r="Z117" i="148"/>
  <c r="Y117" i="148"/>
  <c r="T117" i="148"/>
  <c r="S117" i="148"/>
  <c r="N117" i="148"/>
  <c r="M117" i="148"/>
  <c r="H117" i="148"/>
  <c r="G117" i="148"/>
  <c r="B117" i="148"/>
  <c r="AF116" i="148"/>
  <c r="AE116" i="148"/>
  <c r="Z116" i="148"/>
  <c r="Y116" i="148"/>
  <c r="T116" i="148"/>
  <c r="S116" i="148"/>
  <c r="N116" i="148"/>
  <c r="M116" i="148"/>
  <c r="H116" i="148"/>
  <c r="G116" i="148"/>
  <c r="B116" i="148"/>
  <c r="AF115" i="148"/>
  <c r="AE115" i="148"/>
  <c r="Z115" i="148"/>
  <c r="Y115" i="148"/>
  <c r="T115" i="148"/>
  <c r="S115" i="148"/>
  <c r="N115" i="148"/>
  <c r="M115" i="148"/>
  <c r="H115" i="148"/>
  <c r="G115" i="148"/>
  <c r="B115" i="148"/>
  <c r="AF114" i="148"/>
  <c r="AE114" i="148"/>
  <c r="Z114" i="148"/>
  <c r="Y114" i="148"/>
  <c r="T114" i="148"/>
  <c r="S114" i="148"/>
  <c r="N114" i="148"/>
  <c r="M114" i="148"/>
  <c r="H114" i="148"/>
  <c r="G114" i="148"/>
  <c r="B114" i="148"/>
  <c r="AF113" i="148"/>
  <c r="AE113" i="148"/>
  <c r="Z113" i="148"/>
  <c r="Y113" i="148"/>
  <c r="T113" i="148"/>
  <c r="S113" i="148"/>
  <c r="N113" i="148"/>
  <c r="M113" i="148"/>
  <c r="G113" i="148"/>
  <c r="H113" i="148" s="1"/>
  <c r="B113" i="148"/>
  <c r="AF112" i="148"/>
  <c r="AE112" i="148"/>
  <c r="Z112" i="148"/>
  <c r="Y112" i="148"/>
  <c r="T112" i="148"/>
  <c r="S112" i="148"/>
  <c r="N112" i="148"/>
  <c r="M112" i="148"/>
  <c r="H112" i="148"/>
  <c r="G112" i="148"/>
  <c r="B112" i="148"/>
  <c r="AF111" i="148"/>
  <c r="AE111" i="148"/>
  <c r="Z111" i="148"/>
  <c r="Y111" i="148"/>
  <c r="T111" i="148"/>
  <c r="S111" i="148"/>
  <c r="N111" i="148"/>
  <c r="M111" i="148"/>
  <c r="G111" i="148"/>
  <c r="H111" i="148" s="1"/>
  <c r="B111" i="148"/>
  <c r="AF110" i="148"/>
  <c r="AE110" i="148"/>
  <c r="Z110" i="148"/>
  <c r="Y110" i="148"/>
  <c r="T110" i="148"/>
  <c r="S110" i="148"/>
  <c r="N110" i="148"/>
  <c r="M110" i="148"/>
  <c r="H110" i="148"/>
  <c r="G110" i="148"/>
  <c r="B110" i="148"/>
  <c r="AF109" i="148"/>
  <c r="AE109" i="148"/>
  <c r="Z109" i="148"/>
  <c r="Y109" i="148"/>
  <c r="T109" i="148"/>
  <c r="S109" i="148"/>
  <c r="N109" i="148"/>
  <c r="M109" i="148"/>
  <c r="G109" i="148"/>
  <c r="H109" i="148" s="1"/>
  <c r="B109" i="148"/>
  <c r="AF108" i="148"/>
  <c r="AE108" i="148"/>
  <c r="Z108" i="148"/>
  <c r="Y108" i="148"/>
  <c r="T108" i="148"/>
  <c r="S108" i="148"/>
  <c r="N108" i="148"/>
  <c r="M108" i="148"/>
  <c r="H108" i="148"/>
  <c r="G108" i="148"/>
  <c r="B108" i="148"/>
  <c r="AF107" i="148"/>
  <c r="AE107" i="148"/>
  <c r="Z107" i="148"/>
  <c r="Y107" i="148"/>
  <c r="T107" i="148"/>
  <c r="S107" i="148"/>
  <c r="N107" i="148"/>
  <c r="M107" i="148"/>
  <c r="G107" i="148"/>
  <c r="H107" i="148" s="1"/>
  <c r="B107" i="148"/>
  <c r="AF106" i="148"/>
  <c r="AE106" i="148"/>
  <c r="Z106" i="148"/>
  <c r="Y106" i="148"/>
  <c r="T106" i="148"/>
  <c r="S106" i="148"/>
  <c r="N106" i="148"/>
  <c r="M106" i="148"/>
  <c r="H106" i="148"/>
  <c r="G106" i="148"/>
  <c r="B106" i="148"/>
  <c r="AF105" i="148"/>
  <c r="AE105" i="148"/>
  <c r="Z105" i="148"/>
  <c r="Y105" i="148"/>
  <c r="T105" i="148"/>
  <c r="S105" i="148"/>
  <c r="N105" i="148"/>
  <c r="M105" i="148"/>
  <c r="G105" i="148"/>
  <c r="B105" i="148"/>
  <c r="AF104" i="148"/>
  <c r="AD104" i="148"/>
  <c r="AB104" i="148" s="1"/>
  <c r="Z104" i="148"/>
  <c r="X104" i="148"/>
  <c r="V104" i="148" s="1"/>
  <c r="T104" i="148"/>
  <c r="R104" i="148"/>
  <c r="P104" i="148" s="1"/>
  <c r="N104" i="148"/>
  <c r="L104" i="148"/>
  <c r="J104" i="148" s="1"/>
  <c r="B104" i="148"/>
  <c r="AB103" i="148"/>
  <c r="V103" i="148"/>
  <c r="P103" i="148"/>
  <c r="J103" i="148"/>
  <c r="D103" i="148"/>
  <c r="AF102" i="148"/>
  <c r="AE102" i="148"/>
  <c r="Z102" i="148"/>
  <c r="Y102" i="148"/>
  <c r="T102" i="148"/>
  <c r="S102" i="148"/>
  <c r="N102" i="148"/>
  <c r="M102" i="148"/>
  <c r="H102" i="148"/>
  <c r="G102" i="148"/>
  <c r="B102" i="148"/>
  <c r="AF101" i="148"/>
  <c r="AE101" i="148"/>
  <c r="Z101" i="148"/>
  <c r="Y101" i="148"/>
  <c r="T101" i="148"/>
  <c r="S101" i="148"/>
  <c r="N101" i="148"/>
  <c r="M101" i="148"/>
  <c r="G101" i="148"/>
  <c r="H101" i="148" s="1"/>
  <c r="B101" i="148"/>
  <c r="AF100" i="148"/>
  <c r="AE100" i="148"/>
  <c r="Z100" i="148"/>
  <c r="Y100" i="148"/>
  <c r="T100" i="148"/>
  <c r="S100" i="148"/>
  <c r="N100" i="148"/>
  <c r="M100" i="148"/>
  <c r="H100" i="148"/>
  <c r="G100" i="148"/>
  <c r="B100" i="148"/>
  <c r="AF99" i="148"/>
  <c r="AE99" i="148"/>
  <c r="Z99" i="148"/>
  <c r="Y99" i="148"/>
  <c r="T99" i="148"/>
  <c r="S99" i="148"/>
  <c r="N99" i="148"/>
  <c r="M99" i="148"/>
  <c r="G99" i="148"/>
  <c r="H99" i="148" s="1"/>
  <c r="B99" i="148"/>
  <c r="AF98" i="148"/>
  <c r="AE98" i="148"/>
  <c r="Z98" i="148"/>
  <c r="Y98" i="148"/>
  <c r="T98" i="148"/>
  <c r="S98" i="148"/>
  <c r="N98" i="148"/>
  <c r="M98" i="148"/>
  <c r="H98" i="148"/>
  <c r="G98" i="148"/>
  <c r="B98" i="148"/>
  <c r="AF97" i="148"/>
  <c r="AE97" i="148"/>
  <c r="Z97" i="148"/>
  <c r="Y97" i="148"/>
  <c r="T97" i="148"/>
  <c r="S97" i="148"/>
  <c r="N97" i="148"/>
  <c r="M97" i="148"/>
  <c r="G97" i="148"/>
  <c r="H97" i="148" s="1"/>
  <c r="B97" i="148"/>
  <c r="AF96" i="148"/>
  <c r="AE96" i="148"/>
  <c r="Z96" i="148"/>
  <c r="Y96" i="148"/>
  <c r="T96" i="148"/>
  <c r="S96" i="148"/>
  <c r="N96" i="148"/>
  <c r="M96" i="148"/>
  <c r="H96" i="148"/>
  <c r="G96" i="148"/>
  <c r="B96" i="148"/>
  <c r="AF95" i="148"/>
  <c r="AE95" i="148"/>
  <c r="Z95" i="148"/>
  <c r="Y95" i="148"/>
  <c r="T95" i="148"/>
  <c r="S95" i="148"/>
  <c r="N95" i="148"/>
  <c r="M95" i="148"/>
  <c r="G95" i="148"/>
  <c r="H95" i="148" s="1"/>
  <c r="B95" i="148"/>
  <c r="AF94" i="148"/>
  <c r="AE94" i="148"/>
  <c r="Z94" i="148"/>
  <c r="Y94" i="148"/>
  <c r="T94" i="148"/>
  <c r="S94" i="148"/>
  <c r="N94" i="148"/>
  <c r="M94" i="148"/>
  <c r="H94" i="148"/>
  <c r="G94" i="148"/>
  <c r="B94" i="148"/>
  <c r="AF93" i="148"/>
  <c r="AE93" i="148"/>
  <c r="Z93" i="148"/>
  <c r="Y93" i="148"/>
  <c r="T93" i="148"/>
  <c r="S93" i="148"/>
  <c r="N93" i="148"/>
  <c r="M93" i="148"/>
  <c r="G93" i="148"/>
  <c r="H93" i="148" s="1"/>
  <c r="B93" i="148"/>
  <c r="AF92" i="148"/>
  <c r="AE92" i="148"/>
  <c r="Z92" i="148"/>
  <c r="Y92" i="148"/>
  <c r="T92" i="148"/>
  <c r="S92" i="148"/>
  <c r="N92" i="148"/>
  <c r="M92" i="148"/>
  <c r="H92" i="148"/>
  <c r="G92" i="148"/>
  <c r="B92" i="148"/>
  <c r="AF91" i="148"/>
  <c r="AE91" i="148"/>
  <c r="Z91" i="148"/>
  <c r="Y91" i="148"/>
  <c r="T91" i="148"/>
  <c r="S91" i="148"/>
  <c r="N91" i="148"/>
  <c r="M91" i="148"/>
  <c r="G91" i="148"/>
  <c r="H91" i="148" s="1"/>
  <c r="B91" i="148"/>
  <c r="AF90" i="148"/>
  <c r="AE90" i="148"/>
  <c r="Z90" i="148"/>
  <c r="Y90" i="148"/>
  <c r="T90" i="148"/>
  <c r="S90" i="148"/>
  <c r="N90" i="148"/>
  <c r="M90" i="148"/>
  <c r="H90" i="148"/>
  <c r="G90" i="148"/>
  <c r="B90" i="148"/>
  <c r="AF89" i="148"/>
  <c r="AE89" i="148"/>
  <c r="Z89" i="148"/>
  <c r="Y89" i="148"/>
  <c r="T89" i="148"/>
  <c r="S89" i="148"/>
  <c r="N89" i="148"/>
  <c r="M89" i="148"/>
  <c r="G89" i="148"/>
  <c r="H89" i="148" s="1"/>
  <c r="B89" i="148"/>
  <c r="AF88" i="148"/>
  <c r="AE88" i="148"/>
  <c r="Z88" i="148"/>
  <c r="Y88" i="148"/>
  <c r="T88" i="148"/>
  <c r="S88" i="148"/>
  <c r="N88" i="148"/>
  <c r="M88" i="148"/>
  <c r="H88" i="148"/>
  <c r="G88" i="148"/>
  <c r="B88" i="148"/>
  <c r="AF87" i="148"/>
  <c r="AD87" i="148"/>
  <c r="AB87" i="148" s="1"/>
  <c r="Z87" i="148"/>
  <c r="X87" i="148"/>
  <c r="V87" i="148" s="1"/>
  <c r="T87" i="148"/>
  <c r="R87" i="148"/>
  <c r="P87" i="148" s="1"/>
  <c r="N87" i="148"/>
  <c r="L87" i="148"/>
  <c r="J87" i="148" s="1"/>
  <c r="B87" i="148"/>
  <c r="AB86" i="148"/>
  <c r="V86" i="148"/>
  <c r="P86" i="148"/>
  <c r="J86" i="148"/>
  <c r="D86" i="148"/>
  <c r="AF85" i="148"/>
  <c r="AE85" i="148"/>
  <c r="Z85" i="148"/>
  <c r="Y85" i="148"/>
  <c r="T85" i="148"/>
  <c r="S85" i="148"/>
  <c r="N85" i="148"/>
  <c r="M85" i="148"/>
  <c r="G85" i="148"/>
  <c r="H85" i="148" s="1"/>
  <c r="B85" i="148"/>
  <c r="AF84" i="148"/>
  <c r="AE84" i="148"/>
  <c r="Z84" i="148"/>
  <c r="Y84" i="148"/>
  <c r="T84" i="148"/>
  <c r="S84" i="148"/>
  <c r="N84" i="148"/>
  <c r="M84" i="148"/>
  <c r="H84" i="148"/>
  <c r="G84" i="148"/>
  <c r="B84" i="148"/>
  <c r="AF83" i="148"/>
  <c r="AE83" i="148"/>
  <c r="Z83" i="148"/>
  <c r="Y83" i="148"/>
  <c r="T83" i="148"/>
  <c r="S83" i="148"/>
  <c r="N83" i="148"/>
  <c r="M83" i="148"/>
  <c r="G83" i="148"/>
  <c r="H83" i="148" s="1"/>
  <c r="B83" i="148"/>
  <c r="AF82" i="148"/>
  <c r="AE82" i="148"/>
  <c r="Z82" i="148"/>
  <c r="Y82" i="148"/>
  <c r="T82" i="148"/>
  <c r="S82" i="148"/>
  <c r="N82" i="148"/>
  <c r="M82" i="148"/>
  <c r="H82" i="148"/>
  <c r="G82" i="148"/>
  <c r="B82" i="148"/>
  <c r="AF81" i="148"/>
  <c r="AE81" i="148"/>
  <c r="Z81" i="148"/>
  <c r="Y81" i="148"/>
  <c r="T81" i="148"/>
  <c r="S81" i="148"/>
  <c r="N81" i="148"/>
  <c r="M81" i="148"/>
  <c r="G81" i="148"/>
  <c r="H81" i="148" s="1"/>
  <c r="B81" i="148"/>
  <c r="AF80" i="148"/>
  <c r="AE80" i="148"/>
  <c r="Z80" i="148"/>
  <c r="Y80" i="148"/>
  <c r="T80" i="148"/>
  <c r="S80" i="148"/>
  <c r="N80" i="148"/>
  <c r="M80" i="148"/>
  <c r="H80" i="148"/>
  <c r="G80" i="148"/>
  <c r="B80" i="148"/>
  <c r="AF79" i="148"/>
  <c r="AE79" i="148"/>
  <c r="Z79" i="148"/>
  <c r="Y79" i="148"/>
  <c r="T79" i="148"/>
  <c r="S79" i="148"/>
  <c r="N79" i="148"/>
  <c r="M79" i="148"/>
  <c r="G79" i="148"/>
  <c r="H79" i="148" s="1"/>
  <c r="B79" i="148"/>
  <c r="AF78" i="148"/>
  <c r="AE78" i="148"/>
  <c r="Z78" i="148"/>
  <c r="Y78" i="148"/>
  <c r="T78" i="148"/>
  <c r="S78" i="148"/>
  <c r="N78" i="148"/>
  <c r="M78" i="148"/>
  <c r="H78" i="148"/>
  <c r="G78" i="148"/>
  <c r="B78" i="148"/>
  <c r="AF77" i="148"/>
  <c r="AE77" i="148"/>
  <c r="Z77" i="148"/>
  <c r="Y77" i="148"/>
  <c r="T77" i="148"/>
  <c r="S77" i="148"/>
  <c r="N77" i="148"/>
  <c r="M77" i="148"/>
  <c r="G77" i="148"/>
  <c r="H77" i="148" s="1"/>
  <c r="B77" i="148"/>
  <c r="AF76" i="148"/>
  <c r="AE76" i="148"/>
  <c r="Z76" i="148"/>
  <c r="Y76" i="148"/>
  <c r="T76" i="148"/>
  <c r="S76" i="148"/>
  <c r="N76" i="148"/>
  <c r="M76" i="148"/>
  <c r="H76" i="148"/>
  <c r="G76" i="148"/>
  <c r="B76" i="148"/>
  <c r="AF75" i="148"/>
  <c r="AE75" i="148"/>
  <c r="Z75" i="148"/>
  <c r="Y75" i="148"/>
  <c r="T75" i="148"/>
  <c r="S75" i="148"/>
  <c r="N75" i="148"/>
  <c r="M75" i="148"/>
  <c r="G75" i="148"/>
  <c r="H75" i="148" s="1"/>
  <c r="B75" i="148"/>
  <c r="AF74" i="148"/>
  <c r="AE74" i="148"/>
  <c r="Z74" i="148"/>
  <c r="Y74" i="148"/>
  <c r="T74" i="148"/>
  <c r="S74" i="148"/>
  <c r="N74" i="148"/>
  <c r="M74" i="148"/>
  <c r="H74" i="148"/>
  <c r="G74" i="148"/>
  <c r="B74" i="148"/>
  <c r="AF73" i="148"/>
  <c r="AE73" i="148"/>
  <c r="Z73" i="148"/>
  <c r="Y73" i="148"/>
  <c r="T73" i="148"/>
  <c r="S73" i="148"/>
  <c r="N73" i="148"/>
  <c r="M73" i="148"/>
  <c r="H73" i="148"/>
  <c r="G73" i="148"/>
  <c r="B73" i="148"/>
  <c r="AF72" i="148"/>
  <c r="AE72" i="148"/>
  <c r="Z72" i="148"/>
  <c r="Y72" i="148"/>
  <c r="T72" i="148"/>
  <c r="S72" i="148"/>
  <c r="N72" i="148"/>
  <c r="M72" i="148"/>
  <c r="H72" i="148"/>
  <c r="G72" i="148"/>
  <c r="B72" i="148"/>
  <c r="AF71" i="148"/>
  <c r="AD71" i="148"/>
  <c r="AB71" i="148" s="1"/>
  <c r="Z71" i="148"/>
  <c r="X71" i="148"/>
  <c r="V71" i="148" s="1"/>
  <c r="T71" i="148"/>
  <c r="R71" i="148"/>
  <c r="P71" i="148" s="1"/>
  <c r="N71" i="148"/>
  <c r="L71" i="148"/>
  <c r="J71" i="148" s="1"/>
  <c r="B71" i="148"/>
  <c r="AB70" i="148"/>
  <c r="V70" i="148"/>
  <c r="P70" i="148"/>
  <c r="J70" i="148"/>
  <c r="D70" i="148"/>
  <c r="AF69" i="148"/>
  <c r="AE69" i="148"/>
  <c r="Z69" i="148"/>
  <c r="Y69" i="148"/>
  <c r="T69" i="148"/>
  <c r="S69" i="148"/>
  <c r="N69" i="148"/>
  <c r="M69" i="148"/>
  <c r="H69" i="148"/>
  <c r="G69" i="148"/>
  <c r="B69" i="148"/>
  <c r="AF68" i="148"/>
  <c r="AE68" i="148"/>
  <c r="Z68" i="148"/>
  <c r="Y68" i="148"/>
  <c r="T68" i="148"/>
  <c r="S68" i="148"/>
  <c r="N68" i="148"/>
  <c r="M68" i="148"/>
  <c r="H68" i="148"/>
  <c r="G68" i="148"/>
  <c r="B68" i="148"/>
  <c r="AF67" i="148"/>
  <c r="AE67" i="148"/>
  <c r="Z67" i="148"/>
  <c r="Y67" i="148"/>
  <c r="T67" i="148"/>
  <c r="S67" i="148"/>
  <c r="N67" i="148"/>
  <c r="M67" i="148"/>
  <c r="H67" i="148"/>
  <c r="G67" i="148"/>
  <c r="B67" i="148"/>
  <c r="AF66" i="148"/>
  <c r="AE66" i="148"/>
  <c r="Z66" i="148"/>
  <c r="Y66" i="148"/>
  <c r="T66" i="148"/>
  <c r="S66" i="148"/>
  <c r="N66" i="148"/>
  <c r="M66" i="148"/>
  <c r="H66" i="148"/>
  <c r="G66" i="148"/>
  <c r="B66" i="148"/>
  <c r="AF65" i="148"/>
  <c r="AE65" i="148"/>
  <c r="Z65" i="148"/>
  <c r="Y65" i="148"/>
  <c r="T65" i="148"/>
  <c r="S65" i="148"/>
  <c r="N65" i="148"/>
  <c r="M65" i="148"/>
  <c r="H65" i="148"/>
  <c r="G65" i="148"/>
  <c r="B65" i="148"/>
  <c r="AF64" i="148"/>
  <c r="AE64" i="148"/>
  <c r="Z64" i="148"/>
  <c r="Y64" i="148"/>
  <c r="T64" i="148"/>
  <c r="S64" i="148"/>
  <c r="N64" i="148"/>
  <c r="M64" i="148"/>
  <c r="H64" i="148"/>
  <c r="G64" i="148"/>
  <c r="B64" i="148"/>
  <c r="AF63" i="148"/>
  <c r="AE63" i="148"/>
  <c r="Z63" i="148"/>
  <c r="Y63" i="148"/>
  <c r="T63" i="148"/>
  <c r="S63" i="148"/>
  <c r="N63" i="148"/>
  <c r="M63" i="148"/>
  <c r="H63" i="148"/>
  <c r="G63" i="148"/>
  <c r="B63" i="148"/>
  <c r="AF62" i="148"/>
  <c r="AE62" i="148"/>
  <c r="Z62" i="148"/>
  <c r="Y62" i="148"/>
  <c r="T62" i="148"/>
  <c r="S62" i="148"/>
  <c r="N62" i="148"/>
  <c r="M62" i="148"/>
  <c r="H62" i="148"/>
  <c r="G62" i="148"/>
  <c r="B62" i="148"/>
  <c r="AF61" i="148"/>
  <c r="AE61" i="148"/>
  <c r="Z61" i="148"/>
  <c r="Y61" i="148"/>
  <c r="T61" i="148"/>
  <c r="S61" i="148"/>
  <c r="N61" i="148"/>
  <c r="M61" i="148"/>
  <c r="H61" i="148"/>
  <c r="G61" i="148"/>
  <c r="B61" i="148"/>
  <c r="AF60" i="148"/>
  <c r="AE60" i="148"/>
  <c r="Z60" i="148"/>
  <c r="Y60" i="148"/>
  <c r="T60" i="148"/>
  <c r="S60" i="148"/>
  <c r="N60" i="148"/>
  <c r="M60" i="148"/>
  <c r="H60" i="148"/>
  <c r="G60" i="148"/>
  <c r="B60" i="148"/>
  <c r="AF59" i="148"/>
  <c r="AE59" i="148"/>
  <c r="Z59" i="148"/>
  <c r="Y59" i="148"/>
  <c r="T59" i="148"/>
  <c r="S59" i="148"/>
  <c r="N59" i="148"/>
  <c r="M59" i="148"/>
  <c r="H59" i="148"/>
  <c r="G59" i="148"/>
  <c r="B59" i="148"/>
  <c r="AF58" i="148"/>
  <c r="AE58" i="148"/>
  <c r="Z58" i="148"/>
  <c r="Y58" i="148"/>
  <c r="T58" i="148"/>
  <c r="S58" i="148"/>
  <c r="N58" i="148"/>
  <c r="M58" i="148"/>
  <c r="H58" i="148"/>
  <c r="G58" i="148"/>
  <c r="B58" i="148"/>
  <c r="AF57" i="148"/>
  <c r="AE57" i="148"/>
  <c r="Z57" i="148"/>
  <c r="Y57" i="148"/>
  <c r="T57" i="148"/>
  <c r="S57" i="148"/>
  <c r="N57" i="148"/>
  <c r="M57" i="148"/>
  <c r="H57" i="148"/>
  <c r="G57" i="148"/>
  <c r="B57" i="148"/>
  <c r="AF56" i="148"/>
  <c r="AE56" i="148"/>
  <c r="Z56" i="148"/>
  <c r="Y56" i="148"/>
  <c r="T56" i="148"/>
  <c r="S56" i="148"/>
  <c r="N56" i="148"/>
  <c r="M56" i="148"/>
  <c r="H56" i="148"/>
  <c r="G56" i="148"/>
  <c r="B56" i="148"/>
  <c r="AF55" i="148"/>
  <c r="AD55" i="148"/>
  <c r="AB55" i="148" s="1"/>
  <c r="Z55" i="148"/>
  <c r="X55" i="148"/>
  <c r="V55" i="148" s="1"/>
  <c r="T55" i="148"/>
  <c r="R55" i="148"/>
  <c r="P55" i="148" s="1"/>
  <c r="N55" i="148"/>
  <c r="L55" i="148"/>
  <c r="J55" i="148" s="1"/>
  <c r="B55" i="148"/>
  <c r="AB54" i="148"/>
  <c r="V54" i="148"/>
  <c r="P54" i="148"/>
  <c r="J54" i="148"/>
  <c r="D54" i="148"/>
  <c r="AF53" i="148"/>
  <c r="AE53" i="148"/>
  <c r="Z53" i="148"/>
  <c r="Y53" i="148"/>
  <c r="T53" i="148"/>
  <c r="S53" i="148"/>
  <c r="N53" i="148"/>
  <c r="M53" i="148"/>
  <c r="H53" i="148"/>
  <c r="G53" i="148"/>
  <c r="B53" i="148"/>
  <c r="AF52" i="148"/>
  <c r="AE52" i="148"/>
  <c r="Z52" i="148"/>
  <c r="Y52" i="148"/>
  <c r="T52" i="148"/>
  <c r="S52" i="148"/>
  <c r="N52" i="148"/>
  <c r="M52" i="148"/>
  <c r="H52" i="148"/>
  <c r="G52" i="148"/>
  <c r="B52" i="148"/>
  <c r="AF51" i="148"/>
  <c r="AE51" i="148"/>
  <c r="Z51" i="148"/>
  <c r="Y51" i="148"/>
  <c r="T51" i="148"/>
  <c r="S51" i="148"/>
  <c r="N51" i="148"/>
  <c r="M51" i="148"/>
  <c r="H51" i="148"/>
  <c r="G51" i="148"/>
  <c r="B51" i="148"/>
  <c r="AF50" i="148"/>
  <c r="AE50" i="148"/>
  <c r="Z50" i="148"/>
  <c r="Y50" i="148"/>
  <c r="T50" i="148"/>
  <c r="S50" i="148"/>
  <c r="N50" i="148"/>
  <c r="M50" i="148"/>
  <c r="H50" i="148"/>
  <c r="G50" i="148"/>
  <c r="B50" i="148"/>
  <c r="AF49" i="148"/>
  <c r="AE49" i="148"/>
  <c r="Z49" i="148"/>
  <c r="Y49" i="148"/>
  <c r="T49" i="148"/>
  <c r="S49" i="148"/>
  <c r="N49" i="148"/>
  <c r="M49" i="148"/>
  <c r="H49" i="148"/>
  <c r="G49" i="148"/>
  <c r="B49" i="148"/>
  <c r="AF48" i="148"/>
  <c r="AE48" i="148"/>
  <c r="Z48" i="148"/>
  <c r="Y48" i="148"/>
  <c r="T48" i="148"/>
  <c r="S48" i="148"/>
  <c r="N48" i="148"/>
  <c r="M48" i="148"/>
  <c r="H48" i="148"/>
  <c r="G48" i="148"/>
  <c r="B48" i="148"/>
  <c r="AF47" i="148"/>
  <c r="AE47" i="148"/>
  <c r="Z47" i="148"/>
  <c r="Y47" i="148"/>
  <c r="T47" i="148"/>
  <c r="S47" i="148"/>
  <c r="N47" i="148"/>
  <c r="M47" i="148"/>
  <c r="H47" i="148"/>
  <c r="G47" i="148"/>
  <c r="B47" i="148"/>
  <c r="AF46" i="148"/>
  <c r="AE46" i="148"/>
  <c r="Z46" i="148"/>
  <c r="Y46" i="148"/>
  <c r="T46" i="148"/>
  <c r="S46" i="148"/>
  <c r="N46" i="148"/>
  <c r="M46" i="148"/>
  <c r="H46" i="148"/>
  <c r="G46" i="148"/>
  <c r="B46" i="148"/>
  <c r="AF45" i="148"/>
  <c r="AE45" i="148"/>
  <c r="Z45" i="148"/>
  <c r="Y45" i="148"/>
  <c r="T45" i="148"/>
  <c r="S45" i="148"/>
  <c r="N45" i="148"/>
  <c r="M45" i="148"/>
  <c r="H45" i="148"/>
  <c r="G45" i="148"/>
  <c r="B45" i="148"/>
  <c r="AF44" i="148"/>
  <c r="AE44" i="148"/>
  <c r="Z44" i="148"/>
  <c r="Y44" i="148"/>
  <c r="T44" i="148"/>
  <c r="S44" i="148"/>
  <c r="N44" i="148"/>
  <c r="M44" i="148"/>
  <c r="H44" i="148"/>
  <c r="G44" i="148"/>
  <c r="B44" i="148"/>
  <c r="AF43" i="148"/>
  <c r="AE43" i="148"/>
  <c r="Z43" i="148"/>
  <c r="Y43" i="148"/>
  <c r="T43" i="148"/>
  <c r="S43" i="148"/>
  <c r="N43" i="148"/>
  <c r="M43" i="148"/>
  <c r="H43" i="148"/>
  <c r="G43" i="148"/>
  <c r="B43" i="148"/>
  <c r="AF42" i="148"/>
  <c r="AE42" i="148"/>
  <c r="Z42" i="148"/>
  <c r="Y42" i="148"/>
  <c r="T42" i="148"/>
  <c r="S42" i="148"/>
  <c r="N42" i="148"/>
  <c r="M42" i="148"/>
  <c r="H42" i="148"/>
  <c r="G42" i="148"/>
  <c r="B42" i="148"/>
  <c r="AF41" i="148"/>
  <c r="AE41" i="148"/>
  <c r="Z41" i="148"/>
  <c r="Y41" i="148"/>
  <c r="T41" i="148"/>
  <c r="S41" i="148"/>
  <c r="N41" i="148"/>
  <c r="M41" i="148"/>
  <c r="H41" i="148"/>
  <c r="G41" i="148"/>
  <c r="B41" i="148"/>
  <c r="AF40" i="148"/>
  <c r="AE40" i="148"/>
  <c r="Z40" i="148"/>
  <c r="Y40" i="148"/>
  <c r="T40" i="148"/>
  <c r="S40" i="148"/>
  <c r="N40" i="148"/>
  <c r="M40" i="148"/>
  <c r="H40" i="148"/>
  <c r="G40" i="148"/>
  <c r="B40" i="148"/>
  <c r="AF39" i="148"/>
  <c r="AE39" i="148"/>
  <c r="Z39" i="148"/>
  <c r="Y39" i="148"/>
  <c r="T39" i="148"/>
  <c r="S39" i="148"/>
  <c r="N39" i="148"/>
  <c r="M39" i="148"/>
  <c r="H39" i="148"/>
  <c r="G39" i="148"/>
  <c r="B39" i="148"/>
  <c r="AF38" i="148"/>
  <c r="AD38" i="148"/>
  <c r="AB38" i="148" s="1"/>
  <c r="Z38" i="148"/>
  <c r="X38" i="148"/>
  <c r="V38" i="148" s="1"/>
  <c r="T38" i="148"/>
  <c r="R38" i="148"/>
  <c r="P38" i="148" s="1"/>
  <c r="N38" i="148"/>
  <c r="L38" i="148"/>
  <c r="J38" i="148" s="1"/>
  <c r="H38" i="148"/>
  <c r="B38" i="148"/>
  <c r="AB37" i="148"/>
  <c r="V37" i="148"/>
  <c r="P37" i="148"/>
  <c r="J37" i="148"/>
  <c r="D37" i="148"/>
  <c r="AF36" i="148"/>
  <c r="AE36" i="148"/>
  <c r="Z36" i="148"/>
  <c r="Y36" i="148"/>
  <c r="T36" i="148"/>
  <c r="S36" i="148"/>
  <c r="N36" i="148"/>
  <c r="M36" i="148"/>
  <c r="H36" i="148"/>
  <c r="G36" i="148"/>
  <c r="B36" i="148"/>
  <c r="AF35" i="148"/>
  <c r="AE35" i="148"/>
  <c r="Z35" i="148"/>
  <c r="Y35" i="148"/>
  <c r="T35" i="148"/>
  <c r="S35" i="148"/>
  <c r="N35" i="148"/>
  <c r="M35" i="148"/>
  <c r="H35" i="148"/>
  <c r="G35" i="148"/>
  <c r="B35" i="148"/>
  <c r="AF34" i="148"/>
  <c r="AE34" i="148"/>
  <c r="Z34" i="148"/>
  <c r="Y34" i="148"/>
  <c r="T34" i="148"/>
  <c r="S34" i="148"/>
  <c r="N34" i="148"/>
  <c r="M34" i="148"/>
  <c r="H34" i="148"/>
  <c r="G34" i="148"/>
  <c r="B34" i="148"/>
  <c r="AF33" i="148"/>
  <c r="AE33" i="148"/>
  <c r="Z33" i="148"/>
  <c r="Y33" i="148"/>
  <c r="T33" i="148"/>
  <c r="S33" i="148"/>
  <c r="N33" i="148"/>
  <c r="M33" i="148"/>
  <c r="H33" i="148"/>
  <c r="G33" i="148"/>
  <c r="B33" i="148"/>
  <c r="AF32" i="148"/>
  <c r="AE32" i="148"/>
  <c r="Z32" i="148"/>
  <c r="Y32" i="148"/>
  <c r="T32" i="148"/>
  <c r="S32" i="148"/>
  <c r="N32" i="148"/>
  <c r="M32" i="148"/>
  <c r="H32" i="148"/>
  <c r="G32" i="148"/>
  <c r="B32" i="148"/>
  <c r="AF31" i="148"/>
  <c r="AE31" i="148"/>
  <c r="Z31" i="148"/>
  <c r="Y31" i="148"/>
  <c r="T31" i="148"/>
  <c r="S31" i="148"/>
  <c r="N31" i="148"/>
  <c r="M31" i="148"/>
  <c r="H31" i="148"/>
  <c r="G31" i="148"/>
  <c r="B31" i="148"/>
  <c r="AF30" i="148"/>
  <c r="AE30" i="148"/>
  <c r="Z30" i="148"/>
  <c r="Y30" i="148"/>
  <c r="T30" i="148"/>
  <c r="S30" i="148"/>
  <c r="N30" i="148"/>
  <c r="M30" i="148"/>
  <c r="H30" i="148"/>
  <c r="G30" i="148"/>
  <c r="B30" i="148"/>
  <c r="AF29" i="148"/>
  <c r="AE29" i="148"/>
  <c r="Z29" i="148"/>
  <c r="Y29" i="148"/>
  <c r="T29" i="148"/>
  <c r="S29" i="148"/>
  <c r="N29" i="148"/>
  <c r="M29" i="148"/>
  <c r="H29" i="148"/>
  <c r="G29" i="148"/>
  <c r="B29" i="148"/>
  <c r="AF28" i="148"/>
  <c r="AE28" i="148"/>
  <c r="Z28" i="148"/>
  <c r="Y28" i="148"/>
  <c r="T28" i="148"/>
  <c r="S28" i="148"/>
  <c r="N28" i="148"/>
  <c r="M28" i="148"/>
  <c r="H28" i="148"/>
  <c r="G28" i="148"/>
  <c r="B28" i="148"/>
  <c r="AF27" i="148"/>
  <c r="AE27" i="148"/>
  <c r="Z27" i="148"/>
  <c r="Y27" i="148"/>
  <c r="T27" i="148"/>
  <c r="S27" i="148"/>
  <c r="N27" i="148"/>
  <c r="M27" i="148"/>
  <c r="H27" i="148"/>
  <c r="G27" i="148"/>
  <c r="B27" i="148"/>
  <c r="AF26" i="148"/>
  <c r="AE26" i="148"/>
  <c r="Z26" i="148"/>
  <c r="Y26" i="148"/>
  <c r="T26" i="148"/>
  <c r="S26" i="148"/>
  <c r="N26" i="148"/>
  <c r="M26" i="148"/>
  <c r="H26" i="148"/>
  <c r="G26" i="148"/>
  <c r="B26" i="148"/>
  <c r="AF25" i="148"/>
  <c r="AE25" i="148"/>
  <c r="Z25" i="148"/>
  <c r="Y25" i="148"/>
  <c r="T25" i="148"/>
  <c r="S25" i="148"/>
  <c r="N25" i="148"/>
  <c r="M25" i="148"/>
  <c r="H25" i="148"/>
  <c r="G25" i="148"/>
  <c r="B25" i="148"/>
  <c r="AF24" i="148"/>
  <c r="AE24" i="148"/>
  <c r="Z24" i="148"/>
  <c r="Y24" i="148"/>
  <c r="T24" i="148"/>
  <c r="S24" i="148"/>
  <c r="N24" i="148"/>
  <c r="M24" i="148"/>
  <c r="H24" i="148"/>
  <c r="G24" i="148"/>
  <c r="B24" i="148"/>
  <c r="AF23" i="148"/>
  <c r="AE23" i="148"/>
  <c r="Z23" i="148"/>
  <c r="Y23" i="148"/>
  <c r="T23" i="148"/>
  <c r="S23" i="148"/>
  <c r="N23" i="148"/>
  <c r="M23" i="148"/>
  <c r="H23" i="148"/>
  <c r="G23" i="148"/>
  <c r="B23" i="148"/>
  <c r="AF22" i="148"/>
  <c r="AE22" i="148"/>
  <c r="Z22" i="148"/>
  <c r="Y22" i="148"/>
  <c r="T22" i="148"/>
  <c r="S22" i="148"/>
  <c r="N22" i="148"/>
  <c r="M22" i="148"/>
  <c r="H22" i="148"/>
  <c r="G22" i="148"/>
  <c r="B22" i="148"/>
  <c r="AF21" i="148"/>
  <c r="AD21" i="148"/>
  <c r="AB21" i="148" s="1"/>
  <c r="Z21" i="148"/>
  <c r="X21" i="148"/>
  <c r="V21" i="148" s="1"/>
  <c r="T21" i="148"/>
  <c r="R21" i="148"/>
  <c r="P21" i="148" s="1"/>
  <c r="N21" i="148"/>
  <c r="L21" i="148"/>
  <c r="J21" i="148" s="1"/>
  <c r="B21" i="148"/>
  <c r="B9" i="148"/>
  <c r="G197" i="148" s="1"/>
  <c r="B197" i="147"/>
  <c r="AD187" i="147"/>
  <c r="BV15" i="4" s="1"/>
  <c r="X187" i="147"/>
  <c r="BU15" i="4" s="1"/>
  <c r="R187" i="147"/>
  <c r="BT15" i="4" s="1"/>
  <c r="L187" i="147"/>
  <c r="BS15" i="4" s="1"/>
  <c r="AF184" i="147"/>
  <c r="AE184" i="147"/>
  <c r="Z184" i="147"/>
  <c r="Y184" i="147"/>
  <c r="T184" i="147"/>
  <c r="S184" i="147"/>
  <c r="N184" i="147"/>
  <c r="M184" i="147"/>
  <c r="H184" i="147"/>
  <c r="G184" i="147"/>
  <c r="B184" i="147"/>
  <c r="AF183" i="147"/>
  <c r="AE183" i="147"/>
  <c r="Z183" i="147"/>
  <c r="Y183" i="147"/>
  <c r="T183" i="147"/>
  <c r="S183" i="147"/>
  <c r="N183" i="147"/>
  <c r="M183" i="147"/>
  <c r="G183" i="147"/>
  <c r="H183" i="147" s="1"/>
  <c r="B183" i="147"/>
  <c r="AF182" i="147"/>
  <c r="AE182" i="147"/>
  <c r="Z182" i="147"/>
  <c r="Y182" i="147"/>
  <c r="T182" i="147"/>
  <c r="S182" i="147"/>
  <c r="N182" i="147"/>
  <c r="M182" i="147"/>
  <c r="H182" i="147"/>
  <c r="G182" i="147"/>
  <c r="B182" i="147"/>
  <c r="AF181" i="147"/>
  <c r="AE181" i="147"/>
  <c r="Z181" i="147"/>
  <c r="Y181" i="147"/>
  <c r="T181" i="147"/>
  <c r="S181" i="147"/>
  <c r="N181" i="147"/>
  <c r="M181" i="147"/>
  <c r="G181" i="147"/>
  <c r="H181" i="147" s="1"/>
  <c r="B181" i="147"/>
  <c r="AF180" i="147"/>
  <c r="AE180" i="147"/>
  <c r="Z180" i="147"/>
  <c r="Y180" i="147"/>
  <c r="T180" i="147"/>
  <c r="S180" i="147"/>
  <c r="N180" i="147"/>
  <c r="M180" i="147"/>
  <c r="H180" i="147"/>
  <c r="G180" i="147"/>
  <c r="B180" i="147"/>
  <c r="AF179" i="147"/>
  <c r="AE179" i="147"/>
  <c r="Z179" i="147"/>
  <c r="Y179" i="147"/>
  <c r="T179" i="147"/>
  <c r="S179" i="147"/>
  <c r="N179" i="147"/>
  <c r="M179" i="147"/>
  <c r="G179" i="147"/>
  <c r="H179" i="147" s="1"/>
  <c r="B179" i="147"/>
  <c r="AF178" i="147"/>
  <c r="AE178" i="147"/>
  <c r="Z178" i="147"/>
  <c r="Y178" i="147"/>
  <c r="T178" i="147"/>
  <c r="S178" i="147"/>
  <c r="N178" i="147"/>
  <c r="M178" i="147"/>
  <c r="H178" i="147"/>
  <c r="G178" i="147"/>
  <c r="B178" i="147"/>
  <c r="AF177" i="147"/>
  <c r="AE177" i="147"/>
  <c r="Z177" i="147"/>
  <c r="Y177" i="147"/>
  <c r="T177" i="147"/>
  <c r="S177" i="147"/>
  <c r="N177" i="147"/>
  <c r="M177" i="147"/>
  <c r="G177" i="147"/>
  <c r="H177" i="147" s="1"/>
  <c r="B177" i="147"/>
  <c r="AF176" i="147"/>
  <c r="AE176" i="147"/>
  <c r="Z176" i="147"/>
  <c r="Y176" i="147"/>
  <c r="T176" i="147"/>
  <c r="S176" i="147"/>
  <c r="N176" i="147"/>
  <c r="M176" i="147"/>
  <c r="H176" i="147"/>
  <c r="G176" i="147"/>
  <c r="B176" i="147"/>
  <c r="AF175" i="147"/>
  <c r="AE175" i="147"/>
  <c r="Z175" i="147"/>
  <c r="Y175" i="147"/>
  <c r="T175" i="147"/>
  <c r="S175" i="147"/>
  <c r="N175" i="147"/>
  <c r="M175" i="147"/>
  <c r="G175" i="147"/>
  <c r="H175" i="147" s="1"/>
  <c r="B175" i="147"/>
  <c r="AF174" i="147"/>
  <c r="AE174" i="147"/>
  <c r="Z174" i="147"/>
  <c r="Y174" i="147"/>
  <c r="T174" i="147"/>
  <c r="S174" i="147"/>
  <c r="N174" i="147"/>
  <c r="M174" i="147"/>
  <c r="H174" i="147"/>
  <c r="G174" i="147"/>
  <c r="B174" i="147"/>
  <c r="AF173" i="147"/>
  <c r="AE173" i="147"/>
  <c r="Z173" i="147"/>
  <c r="Y173" i="147"/>
  <c r="T173" i="147"/>
  <c r="S173" i="147"/>
  <c r="N173" i="147"/>
  <c r="M173" i="147"/>
  <c r="G173" i="147"/>
  <c r="H173" i="147" s="1"/>
  <c r="B173" i="147"/>
  <c r="AF172" i="147"/>
  <c r="AE172" i="147"/>
  <c r="Z172" i="147"/>
  <c r="Y172" i="147"/>
  <c r="T172" i="147"/>
  <c r="S172" i="147"/>
  <c r="N172" i="147"/>
  <c r="M172" i="147"/>
  <c r="H172" i="147"/>
  <c r="G172" i="147"/>
  <c r="B172" i="147"/>
  <c r="AF171" i="147"/>
  <c r="AE171" i="147"/>
  <c r="Z171" i="147"/>
  <c r="Y171" i="147"/>
  <c r="T171" i="147"/>
  <c r="S171" i="147"/>
  <c r="N171" i="147"/>
  <c r="M171" i="147"/>
  <c r="G171" i="147"/>
  <c r="H171" i="147" s="1"/>
  <c r="B171" i="147"/>
  <c r="AF170" i="147"/>
  <c r="AE170" i="147"/>
  <c r="Z170" i="147"/>
  <c r="Y170" i="147"/>
  <c r="T170" i="147"/>
  <c r="S170" i="147"/>
  <c r="N170" i="147"/>
  <c r="M170" i="147"/>
  <c r="H170" i="147"/>
  <c r="G170" i="147"/>
  <c r="B170" i="147"/>
  <c r="AF169" i="147"/>
  <c r="AD169" i="147"/>
  <c r="AB169" i="147" s="1"/>
  <c r="Z169" i="147"/>
  <c r="X169" i="147"/>
  <c r="V169" i="147" s="1"/>
  <c r="T169" i="147"/>
  <c r="R169" i="147"/>
  <c r="P169" i="147" s="1"/>
  <c r="N169" i="147"/>
  <c r="L169" i="147"/>
  <c r="J169" i="147" s="1"/>
  <c r="B169" i="147"/>
  <c r="AB168" i="147"/>
  <c r="V168" i="147"/>
  <c r="P168" i="147"/>
  <c r="J168" i="147"/>
  <c r="D168" i="147"/>
  <c r="AF167" i="147"/>
  <c r="AE167" i="147"/>
  <c r="Z167" i="147"/>
  <c r="Y167" i="147"/>
  <c r="T167" i="147"/>
  <c r="S167" i="147"/>
  <c r="N167" i="147"/>
  <c r="M167" i="147"/>
  <c r="G167" i="147"/>
  <c r="H167" i="147" s="1"/>
  <c r="B167" i="147"/>
  <c r="AF166" i="147"/>
  <c r="AE166" i="147"/>
  <c r="Z166" i="147"/>
  <c r="Y166" i="147"/>
  <c r="T166" i="147"/>
  <c r="S166" i="147"/>
  <c r="N166" i="147"/>
  <c r="M166" i="147"/>
  <c r="H166" i="147"/>
  <c r="G166" i="147"/>
  <c r="B166" i="147"/>
  <c r="AF165" i="147"/>
  <c r="AE165" i="147"/>
  <c r="Z165" i="147"/>
  <c r="Y165" i="147"/>
  <c r="T165" i="147"/>
  <c r="S165" i="147"/>
  <c r="N165" i="147"/>
  <c r="M165" i="147"/>
  <c r="G165" i="147"/>
  <c r="H165" i="147" s="1"/>
  <c r="B165" i="147"/>
  <c r="AF164" i="147"/>
  <c r="AE164" i="147"/>
  <c r="Z164" i="147"/>
  <c r="Y164" i="147"/>
  <c r="T164" i="147"/>
  <c r="S164" i="147"/>
  <c r="N164" i="147"/>
  <c r="M164" i="147"/>
  <c r="H164" i="147"/>
  <c r="G164" i="147"/>
  <c r="B164" i="147"/>
  <c r="AF163" i="147"/>
  <c r="AE163" i="147"/>
  <c r="Z163" i="147"/>
  <c r="Y163" i="147"/>
  <c r="T163" i="147"/>
  <c r="S163" i="147"/>
  <c r="N163" i="147"/>
  <c r="M163" i="147"/>
  <c r="G163" i="147"/>
  <c r="H163" i="147" s="1"/>
  <c r="B163" i="147"/>
  <c r="AF162" i="147"/>
  <c r="AE162" i="147"/>
  <c r="Z162" i="147"/>
  <c r="Y162" i="147"/>
  <c r="T162" i="147"/>
  <c r="S162" i="147"/>
  <c r="N162" i="147"/>
  <c r="M162" i="147"/>
  <c r="H162" i="147"/>
  <c r="G162" i="147"/>
  <c r="B162" i="147"/>
  <c r="AF161" i="147"/>
  <c r="AE161" i="147"/>
  <c r="Z161" i="147"/>
  <c r="Y161" i="147"/>
  <c r="T161" i="147"/>
  <c r="S161" i="147"/>
  <c r="N161" i="147"/>
  <c r="M161" i="147"/>
  <c r="G161" i="147"/>
  <c r="H161" i="147" s="1"/>
  <c r="B161" i="147"/>
  <c r="AF160" i="147"/>
  <c r="AE160" i="147"/>
  <c r="Z160" i="147"/>
  <c r="Y160" i="147"/>
  <c r="T160" i="147"/>
  <c r="S160" i="147"/>
  <c r="N160" i="147"/>
  <c r="M160" i="147"/>
  <c r="H160" i="147"/>
  <c r="G160" i="147"/>
  <c r="B160" i="147"/>
  <c r="AF159" i="147"/>
  <c r="AE159" i="147"/>
  <c r="Z159" i="147"/>
  <c r="Y159" i="147"/>
  <c r="T159" i="147"/>
  <c r="S159" i="147"/>
  <c r="N159" i="147"/>
  <c r="M159" i="147"/>
  <c r="G159" i="147"/>
  <c r="H159" i="147" s="1"/>
  <c r="B159" i="147"/>
  <c r="AF158" i="147"/>
  <c r="AE158" i="147"/>
  <c r="Z158" i="147"/>
  <c r="Y158" i="147"/>
  <c r="T158" i="147"/>
  <c r="S158" i="147"/>
  <c r="N158" i="147"/>
  <c r="M158" i="147"/>
  <c r="H158" i="147"/>
  <c r="G158" i="147"/>
  <c r="B158" i="147"/>
  <c r="AF157" i="147"/>
  <c r="AE157" i="147"/>
  <c r="Z157" i="147"/>
  <c r="Y157" i="147"/>
  <c r="T157" i="147"/>
  <c r="S157" i="147"/>
  <c r="N157" i="147"/>
  <c r="M157" i="147"/>
  <c r="G157" i="147"/>
  <c r="H157" i="147" s="1"/>
  <c r="B157" i="147"/>
  <c r="AF156" i="147"/>
  <c r="AE156" i="147"/>
  <c r="Z156" i="147"/>
  <c r="Y156" i="147"/>
  <c r="T156" i="147"/>
  <c r="S156" i="147"/>
  <c r="N156" i="147"/>
  <c r="M156" i="147"/>
  <c r="H156" i="147"/>
  <c r="G156" i="147"/>
  <c r="B156" i="147"/>
  <c r="AF155" i="147"/>
  <c r="AE155" i="147"/>
  <c r="Z155" i="147"/>
  <c r="Y155" i="147"/>
  <c r="T155" i="147"/>
  <c r="S155" i="147"/>
  <c r="N155" i="147"/>
  <c r="M155" i="147"/>
  <c r="G155" i="147"/>
  <c r="H155" i="147" s="1"/>
  <c r="B155" i="147"/>
  <c r="AF154" i="147"/>
  <c r="AE154" i="147"/>
  <c r="Z154" i="147"/>
  <c r="Y154" i="147"/>
  <c r="T154" i="147"/>
  <c r="S154" i="147"/>
  <c r="N154" i="147"/>
  <c r="M154" i="147"/>
  <c r="H154" i="147"/>
  <c r="G154" i="147"/>
  <c r="B154" i="147"/>
  <c r="AF153" i="147"/>
  <c r="AE153" i="147"/>
  <c r="Z153" i="147"/>
  <c r="Y153" i="147"/>
  <c r="T153" i="147"/>
  <c r="S153" i="147"/>
  <c r="N153" i="147"/>
  <c r="M153" i="147"/>
  <c r="G153" i="147"/>
  <c r="B153" i="147"/>
  <c r="AF152" i="147"/>
  <c r="AD152" i="147"/>
  <c r="AB152" i="147" s="1"/>
  <c r="Z152" i="147"/>
  <c r="X152" i="147"/>
  <c r="V152" i="147" s="1"/>
  <c r="T152" i="147"/>
  <c r="R152" i="147"/>
  <c r="P152" i="147" s="1"/>
  <c r="N152" i="147"/>
  <c r="L152" i="147"/>
  <c r="J152" i="147" s="1"/>
  <c r="B152" i="147"/>
  <c r="AB151" i="147"/>
  <c r="V151" i="147"/>
  <c r="P151" i="147"/>
  <c r="J151" i="147"/>
  <c r="D151" i="147"/>
  <c r="AF150" i="147"/>
  <c r="AE150" i="147"/>
  <c r="Z150" i="147"/>
  <c r="Y150" i="147"/>
  <c r="T150" i="147"/>
  <c r="S150" i="147"/>
  <c r="N150" i="147"/>
  <c r="M150" i="147"/>
  <c r="H150" i="147"/>
  <c r="G150" i="147"/>
  <c r="B150" i="147"/>
  <c r="AF149" i="147"/>
  <c r="AE149" i="147"/>
  <c r="Z149" i="147"/>
  <c r="Y149" i="147"/>
  <c r="T149" i="147"/>
  <c r="S149" i="147"/>
  <c r="N149" i="147"/>
  <c r="M149" i="147"/>
  <c r="G149" i="147"/>
  <c r="H149" i="147" s="1"/>
  <c r="B149" i="147"/>
  <c r="AF148" i="147"/>
  <c r="AE148" i="147"/>
  <c r="Z148" i="147"/>
  <c r="Y148" i="147"/>
  <c r="T148" i="147"/>
  <c r="S148" i="147"/>
  <c r="N148" i="147"/>
  <c r="M148" i="147"/>
  <c r="H148" i="147"/>
  <c r="G148" i="147"/>
  <c r="B148" i="147"/>
  <c r="AF147" i="147"/>
  <c r="AE147" i="147"/>
  <c r="Z147" i="147"/>
  <c r="Y147" i="147"/>
  <c r="T147" i="147"/>
  <c r="S147" i="147"/>
  <c r="N147" i="147"/>
  <c r="M147" i="147"/>
  <c r="H147" i="147"/>
  <c r="G147" i="147"/>
  <c r="B147" i="147"/>
  <c r="AF146" i="147"/>
  <c r="AE146" i="147"/>
  <c r="Z146" i="147"/>
  <c r="Y146" i="147"/>
  <c r="T146" i="147"/>
  <c r="S146" i="147"/>
  <c r="N146" i="147"/>
  <c r="M146" i="147"/>
  <c r="H146" i="147"/>
  <c r="G146" i="147"/>
  <c r="B146" i="147"/>
  <c r="AF145" i="147"/>
  <c r="AE145" i="147"/>
  <c r="Z145" i="147"/>
  <c r="Y145" i="147"/>
  <c r="T145" i="147"/>
  <c r="S145" i="147"/>
  <c r="N145" i="147"/>
  <c r="M145" i="147"/>
  <c r="G145" i="147"/>
  <c r="H145" i="147" s="1"/>
  <c r="D145" i="147" s="1"/>
  <c r="B145" i="147"/>
  <c r="AF144" i="147"/>
  <c r="AE144" i="147"/>
  <c r="Z144" i="147"/>
  <c r="Y144" i="147"/>
  <c r="T144" i="147"/>
  <c r="S144" i="147"/>
  <c r="N144" i="147"/>
  <c r="M144" i="147"/>
  <c r="G144" i="147"/>
  <c r="H144" i="147" s="1"/>
  <c r="B144" i="147"/>
  <c r="AF143" i="147"/>
  <c r="AE143" i="147"/>
  <c r="Z143" i="147"/>
  <c r="Y143" i="147"/>
  <c r="T143" i="147"/>
  <c r="S143" i="147"/>
  <c r="N143" i="147"/>
  <c r="M143" i="147"/>
  <c r="G143" i="147"/>
  <c r="H143" i="147" s="1"/>
  <c r="D143" i="147" s="1"/>
  <c r="B143" i="147"/>
  <c r="AF142" i="147"/>
  <c r="AE142" i="147"/>
  <c r="Z142" i="147"/>
  <c r="Y142" i="147"/>
  <c r="T142" i="147"/>
  <c r="S142" i="147"/>
  <c r="N142" i="147"/>
  <c r="M142" i="147"/>
  <c r="G142" i="147"/>
  <c r="H142" i="147" s="1"/>
  <c r="B142" i="147"/>
  <c r="AF141" i="147"/>
  <c r="AE141" i="147"/>
  <c r="Z141" i="147"/>
  <c r="Y141" i="147"/>
  <c r="T141" i="147"/>
  <c r="S141" i="147"/>
  <c r="N141" i="147"/>
  <c r="M141" i="147"/>
  <c r="G141" i="147"/>
  <c r="H141" i="147" s="1"/>
  <c r="B141" i="147"/>
  <c r="AF140" i="147"/>
  <c r="AE140" i="147"/>
  <c r="Z140" i="147"/>
  <c r="Y140" i="147"/>
  <c r="T140" i="147"/>
  <c r="S140" i="147"/>
  <c r="N140" i="147"/>
  <c r="M140" i="147"/>
  <c r="G140" i="147"/>
  <c r="H140" i="147" s="1"/>
  <c r="B140" i="147"/>
  <c r="AF139" i="147"/>
  <c r="AE139" i="147"/>
  <c r="Z139" i="147"/>
  <c r="Y139" i="147"/>
  <c r="T139" i="147"/>
  <c r="S139" i="147"/>
  <c r="N139" i="147"/>
  <c r="M139" i="147"/>
  <c r="G139" i="147"/>
  <c r="H139" i="147" s="1"/>
  <c r="D139" i="147" s="1"/>
  <c r="B139" i="147"/>
  <c r="AF138" i="147"/>
  <c r="AE138" i="147"/>
  <c r="Z138" i="147"/>
  <c r="Y138" i="147"/>
  <c r="T138" i="147"/>
  <c r="S138" i="147"/>
  <c r="N138" i="147"/>
  <c r="M138" i="147"/>
  <c r="G138" i="147"/>
  <c r="H138" i="147" s="1"/>
  <c r="B138" i="147"/>
  <c r="AF137" i="147"/>
  <c r="AE137" i="147"/>
  <c r="Z137" i="147"/>
  <c r="Y137" i="147"/>
  <c r="T137" i="147"/>
  <c r="S137" i="147"/>
  <c r="N137" i="147"/>
  <c r="M137" i="147"/>
  <c r="G137" i="147"/>
  <c r="H137" i="147" s="1"/>
  <c r="D137" i="147" s="1"/>
  <c r="B137" i="147"/>
  <c r="AF136" i="147"/>
  <c r="AE136" i="147"/>
  <c r="Z136" i="147"/>
  <c r="Y136" i="147"/>
  <c r="T136" i="147"/>
  <c r="S136" i="147"/>
  <c r="N136" i="147"/>
  <c r="M136" i="147"/>
  <c r="G136" i="147"/>
  <c r="B136" i="147"/>
  <c r="AF135" i="147"/>
  <c r="AD135" i="147"/>
  <c r="AB135" i="147" s="1"/>
  <c r="Z135" i="147"/>
  <c r="X135" i="147"/>
  <c r="V135" i="147" s="1"/>
  <c r="T135" i="147"/>
  <c r="R135" i="147"/>
  <c r="P135" i="147" s="1"/>
  <c r="N135" i="147"/>
  <c r="L135" i="147"/>
  <c r="J135" i="147" s="1"/>
  <c r="B135" i="147"/>
  <c r="AB134" i="147"/>
  <c r="V134" i="147"/>
  <c r="P134" i="147"/>
  <c r="J134" i="147"/>
  <c r="D134" i="147"/>
  <c r="AF133" i="147"/>
  <c r="AE133" i="147"/>
  <c r="Z133" i="147"/>
  <c r="Y133" i="147"/>
  <c r="T133" i="147"/>
  <c r="S133" i="147"/>
  <c r="N133" i="147"/>
  <c r="M133" i="147"/>
  <c r="G133" i="147"/>
  <c r="H133" i="147" s="1"/>
  <c r="D133" i="147" s="1"/>
  <c r="B133" i="147"/>
  <c r="AF132" i="147"/>
  <c r="AE132" i="147"/>
  <c r="Z132" i="147"/>
  <c r="Y132" i="147"/>
  <c r="T132" i="147"/>
  <c r="S132" i="147"/>
  <c r="N132" i="147"/>
  <c r="M132" i="147"/>
  <c r="G132" i="147"/>
  <c r="H132" i="147" s="1"/>
  <c r="B132" i="147"/>
  <c r="AF131" i="147"/>
  <c r="AE131" i="147"/>
  <c r="Z131" i="147"/>
  <c r="Y131" i="147"/>
  <c r="T131" i="147"/>
  <c r="S131" i="147"/>
  <c r="N131" i="147"/>
  <c r="M131" i="147"/>
  <c r="G131" i="147"/>
  <c r="H131" i="147" s="1"/>
  <c r="B131" i="147"/>
  <c r="AF130" i="147"/>
  <c r="AE130" i="147"/>
  <c r="Z130" i="147"/>
  <c r="Y130" i="147"/>
  <c r="T130" i="147"/>
  <c r="S130" i="147"/>
  <c r="N130" i="147"/>
  <c r="M130" i="147"/>
  <c r="G130" i="147"/>
  <c r="H130" i="147" s="1"/>
  <c r="B130" i="147"/>
  <c r="AF129" i="147"/>
  <c r="AE129" i="147"/>
  <c r="Z129" i="147"/>
  <c r="Y129" i="147"/>
  <c r="T129" i="147"/>
  <c r="S129" i="147"/>
  <c r="N129" i="147"/>
  <c r="M129" i="147"/>
  <c r="G129" i="147"/>
  <c r="H129" i="147" s="1"/>
  <c r="D129" i="147" s="1"/>
  <c r="B129" i="147"/>
  <c r="AF128" i="147"/>
  <c r="AE128" i="147"/>
  <c r="Z128" i="147"/>
  <c r="Y128" i="147"/>
  <c r="T128" i="147"/>
  <c r="S128" i="147"/>
  <c r="N128" i="147"/>
  <c r="M128" i="147"/>
  <c r="H128" i="147"/>
  <c r="G128" i="147"/>
  <c r="B128" i="147"/>
  <c r="AF127" i="147"/>
  <c r="AE127" i="147"/>
  <c r="Z127" i="147"/>
  <c r="Y127" i="147"/>
  <c r="T127" i="147"/>
  <c r="S127" i="147"/>
  <c r="N127" i="147"/>
  <c r="M127" i="147"/>
  <c r="G127" i="147"/>
  <c r="H127" i="147" s="1"/>
  <c r="B127" i="147"/>
  <c r="AF126" i="147"/>
  <c r="AE126" i="147"/>
  <c r="Z126" i="147"/>
  <c r="Y126" i="147"/>
  <c r="T126" i="147"/>
  <c r="S126" i="147"/>
  <c r="N126" i="147"/>
  <c r="M126" i="147"/>
  <c r="H126" i="147"/>
  <c r="G126" i="147"/>
  <c r="B126" i="147"/>
  <c r="AF125" i="147"/>
  <c r="AE125" i="147"/>
  <c r="Z125" i="147"/>
  <c r="Y125" i="147"/>
  <c r="T125" i="147"/>
  <c r="S125" i="147"/>
  <c r="N125" i="147"/>
  <c r="M125" i="147"/>
  <c r="G125" i="147"/>
  <c r="H125" i="147" s="1"/>
  <c r="B125" i="147"/>
  <c r="AF124" i="147"/>
  <c r="AE124" i="147"/>
  <c r="Z124" i="147"/>
  <c r="Y124" i="147"/>
  <c r="T124" i="147"/>
  <c r="S124" i="147"/>
  <c r="N124" i="147"/>
  <c r="M124" i="147"/>
  <c r="H124" i="147"/>
  <c r="G124" i="147"/>
  <c r="B124" i="147"/>
  <c r="AF123" i="147"/>
  <c r="AE123" i="147"/>
  <c r="Z123" i="147"/>
  <c r="Y123" i="147"/>
  <c r="T123" i="147"/>
  <c r="S123" i="147"/>
  <c r="N123" i="147"/>
  <c r="M123" i="147"/>
  <c r="G123" i="147"/>
  <c r="H123" i="147" s="1"/>
  <c r="B123" i="147"/>
  <c r="AF122" i="147"/>
  <c r="AE122" i="147"/>
  <c r="Z122" i="147"/>
  <c r="Y122" i="147"/>
  <c r="T122" i="147"/>
  <c r="S122" i="147"/>
  <c r="N122" i="147"/>
  <c r="M122" i="147"/>
  <c r="H122" i="147"/>
  <c r="G122" i="147"/>
  <c r="B122" i="147"/>
  <c r="AF121" i="147"/>
  <c r="AE121" i="147"/>
  <c r="Z121" i="147"/>
  <c r="Y121" i="147"/>
  <c r="T121" i="147"/>
  <c r="S121" i="147"/>
  <c r="N121" i="147"/>
  <c r="M121" i="147"/>
  <c r="G121" i="147"/>
  <c r="H121" i="147" s="1"/>
  <c r="B121" i="147"/>
  <c r="AF120" i="147"/>
  <c r="AE120" i="147"/>
  <c r="Z120" i="147"/>
  <c r="Y120" i="147"/>
  <c r="T120" i="147"/>
  <c r="S120" i="147"/>
  <c r="N120" i="147"/>
  <c r="M120" i="147"/>
  <c r="H120" i="147"/>
  <c r="G120" i="147"/>
  <c r="B120" i="147"/>
  <c r="AF119" i="147"/>
  <c r="AD119" i="147"/>
  <c r="AB119" i="147" s="1"/>
  <c r="Z119" i="147"/>
  <c r="X119" i="147"/>
  <c r="V119" i="147" s="1"/>
  <c r="T119" i="147"/>
  <c r="R119" i="147"/>
  <c r="P119" i="147" s="1"/>
  <c r="N119" i="147"/>
  <c r="L119" i="147"/>
  <c r="J119" i="147" s="1"/>
  <c r="B119" i="147"/>
  <c r="AB118" i="147"/>
  <c r="V118" i="147"/>
  <c r="P118" i="147"/>
  <c r="J118" i="147"/>
  <c r="D118" i="147"/>
  <c r="AI118" i="147" s="1"/>
  <c r="AF117" i="147"/>
  <c r="AE117" i="147"/>
  <c r="Z117" i="147"/>
  <c r="Y117" i="147"/>
  <c r="T117" i="147"/>
  <c r="S117" i="147"/>
  <c r="N117" i="147"/>
  <c r="M117" i="147"/>
  <c r="G117" i="147"/>
  <c r="H117" i="147" s="1"/>
  <c r="B117" i="147"/>
  <c r="AF116" i="147"/>
  <c r="AE116" i="147"/>
  <c r="Z116" i="147"/>
  <c r="Y116" i="147"/>
  <c r="T116" i="147"/>
  <c r="S116" i="147"/>
  <c r="N116" i="147"/>
  <c r="M116" i="147"/>
  <c r="H116" i="147"/>
  <c r="G116" i="147"/>
  <c r="B116" i="147"/>
  <c r="AF115" i="147"/>
  <c r="AE115" i="147"/>
  <c r="Z115" i="147"/>
  <c r="Y115" i="147"/>
  <c r="T115" i="147"/>
  <c r="S115" i="147"/>
  <c r="N115" i="147"/>
  <c r="M115" i="147"/>
  <c r="G115" i="147"/>
  <c r="B115" i="147"/>
  <c r="AF114" i="147"/>
  <c r="AE114" i="147"/>
  <c r="Z114" i="147"/>
  <c r="Y114" i="147"/>
  <c r="T114" i="147"/>
  <c r="S114" i="147"/>
  <c r="N114" i="147"/>
  <c r="M114" i="147"/>
  <c r="H114" i="147"/>
  <c r="G114" i="147"/>
  <c r="B114" i="147"/>
  <c r="AF113" i="147"/>
  <c r="AE113" i="147"/>
  <c r="Z113" i="147"/>
  <c r="Y113" i="147"/>
  <c r="T113" i="147"/>
  <c r="S113" i="147"/>
  <c r="N113" i="147"/>
  <c r="M113" i="147"/>
  <c r="H113" i="147"/>
  <c r="G113" i="147"/>
  <c r="B113" i="147"/>
  <c r="AF112" i="147"/>
  <c r="AE112" i="147"/>
  <c r="Z112" i="147"/>
  <c r="Y112" i="147"/>
  <c r="T112" i="147"/>
  <c r="S112" i="147"/>
  <c r="N112" i="147"/>
  <c r="M112" i="147"/>
  <c r="H112" i="147"/>
  <c r="G112" i="147"/>
  <c r="B112" i="147"/>
  <c r="AF111" i="147"/>
  <c r="AE111" i="147"/>
  <c r="Z111" i="147"/>
  <c r="Y111" i="147"/>
  <c r="T111" i="147"/>
  <c r="S111" i="147"/>
  <c r="N111" i="147"/>
  <c r="M111" i="147"/>
  <c r="H111" i="147"/>
  <c r="G111" i="147"/>
  <c r="B111" i="147"/>
  <c r="AF110" i="147"/>
  <c r="AE110" i="147"/>
  <c r="Z110" i="147"/>
  <c r="Y110" i="147"/>
  <c r="T110" i="147"/>
  <c r="S110" i="147"/>
  <c r="N110" i="147"/>
  <c r="M110" i="147"/>
  <c r="H110" i="147"/>
  <c r="G110" i="147"/>
  <c r="B110" i="147"/>
  <c r="AF109" i="147"/>
  <c r="AE109" i="147"/>
  <c r="Z109" i="147"/>
  <c r="Y109" i="147"/>
  <c r="T109" i="147"/>
  <c r="S109" i="147"/>
  <c r="N109" i="147"/>
  <c r="M109" i="147"/>
  <c r="H109" i="147"/>
  <c r="G109" i="147"/>
  <c r="B109" i="147"/>
  <c r="AF108" i="147"/>
  <c r="AE108" i="147"/>
  <c r="Z108" i="147"/>
  <c r="Y108" i="147"/>
  <c r="T108" i="147"/>
  <c r="S108" i="147"/>
  <c r="N108" i="147"/>
  <c r="M108" i="147"/>
  <c r="H108" i="147"/>
  <c r="G108" i="147"/>
  <c r="B108" i="147"/>
  <c r="AF107" i="147"/>
  <c r="AE107" i="147"/>
  <c r="Z107" i="147"/>
  <c r="Y107" i="147"/>
  <c r="T107" i="147"/>
  <c r="S107" i="147"/>
  <c r="N107" i="147"/>
  <c r="M107" i="147"/>
  <c r="H107" i="147"/>
  <c r="G107" i="147"/>
  <c r="B107" i="147"/>
  <c r="AF106" i="147"/>
  <c r="AE106" i="147"/>
  <c r="Z106" i="147"/>
  <c r="Y106" i="147"/>
  <c r="T106" i="147"/>
  <c r="S106" i="147"/>
  <c r="N106" i="147"/>
  <c r="M106" i="147"/>
  <c r="H106" i="147"/>
  <c r="G106" i="147"/>
  <c r="B106" i="147"/>
  <c r="AF105" i="147"/>
  <c r="AE105" i="147"/>
  <c r="Z105" i="147"/>
  <c r="Y105" i="147"/>
  <c r="T105" i="147"/>
  <c r="S105" i="147"/>
  <c r="N105" i="147"/>
  <c r="M105" i="147"/>
  <c r="H105" i="147"/>
  <c r="G105" i="147"/>
  <c r="B105" i="147"/>
  <c r="AF104" i="147"/>
  <c r="AD104" i="147"/>
  <c r="AB104" i="147" s="1"/>
  <c r="Z104" i="147"/>
  <c r="X104" i="147"/>
  <c r="V104" i="147" s="1"/>
  <c r="T104" i="147"/>
  <c r="R104" i="147"/>
  <c r="P104" i="147" s="1"/>
  <c r="N104" i="147"/>
  <c r="L104" i="147"/>
  <c r="J104" i="147" s="1"/>
  <c r="B104" i="147"/>
  <c r="AB103" i="147"/>
  <c r="V103" i="147"/>
  <c r="P103" i="147"/>
  <c r="J103" i="147"/>
  <c r="D103" i="147"/>
  <c r="AF102" i="147"/>
  <c r="AE102" i="147"/>
  <c r="Z102" i="147"/>
  <c r="Y102" i="147"/>
  <c r="T102" i="147"/>
  <c r="S102" i="147"/>
  <c r="N102" i="147"/>
  <c r="M102" i="147"/>
  <c r="H102" i="147"/>
  <c r="G102" i="147"/>
  <c r="B102" i="147"/>
  <c r="AF101" i="147"/>
  <c r="AE101" i="147"/>
  <c r="Z101" i="147"/>
  <c r="Y101" i="147"/>
  <c r="T101" i="147"/>
  <c r="S101" i="147"/>
  <c r="N101" i="147"/>
  <c r="M101" i="147"/>
  <c r="H101" i="147"/>
  <c r="G101" i="147"/>
  <c r="B101" i="147"/>
  <c r="AF100" i="147"/>
  <c r="AE100" i="147"/>
  <c r="Z100" i="147"/>
  <c r="Y100" i="147"/>
  <c r="T100" i="147"/>
  <c r="S100" i="147"/>
  <c r="N100" i="147"/>
  <c r="M100" i="147"/>
  <c r="H100" i="147"/>
  <c r="G100" i="147"/>
  <c r="B100" i="147"/>
  <c r="AF99" i="147"/>
  <c r="AE99" i="147"/>
  <c r="Z99" i="147"/>
  <c r="Y99" i="147"/>
  <c r="T99" i="147"/>
  <c r="S99" i="147"/>
  <c r="N99" i="147"/>
  <c r="M99" i="147"/>
  <c r="H99" i="147"/>
  <c r="G99" i="147"/>
  <c r="B99" i="147"/>
  <c r="AF98" i="147"/>
  <c r="AE98" i="147"/>
  <c r="Z98" i="147"/>
  <c r="Y98" i="147"/>
  <c r="T98" i="147"/>
  <c r="S98" i="147"/>
  <c r="N98" i="147"/>
  <c r="M98" i="147"/>
  <c r="H98" i="147"/>
  <c r="G98" i="147"/>
  <c r="B98" i="147"/>
  <c r="AF97" i="147"/>
  <c r="AE97" i="147"/>
  <c r="Z97" i="147"/>
  <c r="Y97" i="147"/>
  <c r="T97" i="147"/>
  <c r="S97" i="147"/>
  <c r="N97" i="147"/>
  <c r="M97" i="147"/>
  <c r="H97" i="147"/>
  <c r="G97" i="147"/>
  <c r="B97" i="147"/>
  <c r="AF96" i="147"/>
  <c r="AE96" i="147"/>
  <c r="Z96" i="147"/>
  <c r="Y96" i="147"/>
  <c r="T96" i="147"/>
  <c r="S96" i="147"/>
  <c r="N96" i="147"/>
  <c r="M96" i="147"/>
  <c r="H96" i="147"/>
  <c r="G96" i="147"/>
  <c r="B96" i="147"/>
  <c r="AF95" i="147"/>
  <c r="AE95" i="147"/>
  <c r="Z95" i="147"/>
  <c r="Y95" i="147"/>
  <c r="T95" i="147"/>
  <c r="S95" i="147"/>
  <c r="N95" i="147"/>
  <c r="M95" i="147"/>
  <c r="H95" i="147"/>
  <c r="G95" i="147"/>
  <c r="B95" i="147"/>
  <c r="AF94" i="147"/>
  <c r="AE94" i="147"/>
  <c r="Z94" i="147"/>
  <c r="Y94" i="147"/>
  <c r="T94" i="147"/>
  <c r="S94" i="147"/>
  <c r="N94" i="147"/>
  <c r="M94" i="147"/>
  <c r="H94" i="147"/>
  <c r="G94" i="147"/>
  <c r="B94" i="147"/>
  <c r="AF93" i="147"/>
  <c r="AE93" i="147"/>
  <c r="Z93" i="147"/>
  <c r="Y93" i="147"/>
  <c r="T93" i="147"/>
  <c r="S93" i="147"/>
  <c r="N93" i="147"/>
  <c r="M93" i="147"/>
  <c r="H93" i="147"/>
  <c r="G93" i="147"/>
  <c r="B93" i="147"/>
  <c r="AF92" i="147"/>
  <c r="AE92" i="147"/>
  <c r="Z92" i="147"/>
  <c r="Y92" i="147"/>
  <c r="T92" i="147"/>
  <c r="S92" i="147"/>
  <c r="N92" i="147"/>
  <c r="M92" i="147"/>
  <c r="H92" i="147"/>
  <c r="G92" i="147"/>
  <c r="B92" i="147"/>
  <c r="AF91" i="147"/>
  <c r="AE91" i="147"/>
  <c r="Z91" i="147"/>
  <c r="Y91" i="147"/>
  <c r="T91" i="147"/>
  <c r="S91" i="147"/>
  <c r="N91" i="147"/>
  <c r="M91" i="147"/>
  <c r="H91" i="147"/>
  <c r="G91" i="147"/>
  <c r="B91" i="147"/>
  <c r="AF90" i="147"/>
  <c r="AE90" i="147"/>
  <c r="Z90" i="147"/>
  <c r="Y90" i="147"/>
  <c r="T90" i="147"/>
  <c r="S90" i="147"/>
  <c r="N90" i="147"/>
  <c r="M90" i="147"/>
  <c r="H90" i="147"/>
  <c r="G90" i="147"/>
  <c r="B90" i="147"/>
  <c r="AF89" i="147"/>
  <c r="AE89" i="147"/>
  <c r="Z89" i="147"/>
  <c r="Y89" i="147"/>
  <c r="T89" i="147"/>
  <c r="S89" i="147"/>
  <c r="N89" i="147"/>
  <c r="M89" i="147"/>
  <c r="H89" i="147"/>
  <c r="G89" i="147"/>
  <c r="B89" i="147"/>
  <c r="AF88" i="147"/>
  <c r="AE88" i="147"/>
  <c r="Z88" i="147"/>
  <c r="Y88" i="147"/>
  <c r="T88" i="147"/>
  <c r="S88" i="147"/>
  <c r="N88" i="147"/>
  <c r="M88" i="147"/>
  <c r="H88" i="147"/>
  <c r="G88" i="147"/>
  <c r="B88" i="147"/>
  <c r="AF87" i="147"/>
  <c r="AD87" i="147"/>
  <c r="AB87" i="147" s="1"/>
  <c r="Z87" i="147"/>
  <c r="X87" i="147"/>
  <c r="V87" i="147" s="1"/>
  <c r="T87" i="147"/>
  <c r="R87" i="147"/>
  <c r="P87" i="147" s="1"/>
  <c r="N87" i="147"/>
  <c r="L87" i="147"/>
  <c r="J87" i="147" s="1"/>
  <c r="B87" i="147"/>
  <c r="AB86" i="147"/>
  <c r="V86" i="147"/>
  <c r="P86" i="147"/>
  <c r="J86" i="147"/>
  <c r="D86" i="147"/>
  <c r="AF85" i="147"/>
  <c r="AE85" i="147"/>
  <c r="Z85" i="147"/>
  <c r="Y85" i="147"/>
  <c r="T85" i="147"/>
  <c r="S85" i="147"/>
  <c r="N85" i="147"/>
  <c r="M85" i="147"/>
  <c r="H85" i="147"/>
  <c r="G85" i="147"/>
  <c r="B85" i="147"/>
  <c r="AF84" i="147"/>
  <c r="AE84" i="147"/>
  <c r="Z84" i="147"/>
  <c r="Y84" i="147"/>
  <c r="T84" i="147"/>
  <c r="S84" i="147"/>
  <c r="N84" i="147"/>
  <c r="M84" i="147"/>
  <c r="H84" i="147"/>
  <c r="G84" i="147"/>
  <c r="B84" i="147"/>
  <c r="AF83" i="147"/>
  <c r="AE83" i="147"/>
  <c r="Z83" i="147"/>
  <c r="Y83" i="147"/>
  <c r="T83" i="147"/>
  <c r="S83" i="147"/>
  <c r="N83" i="147"/>
  <c r="M83" i="147"/>
  <c r="H83" i="147"/>
  <c r="G83" i="147"/>
  <c r="B83" i="147"/>
  <c r="AF82" i="147"/>
  <c r="AE82" i="147"/>
  <c r="Z82" i="147"/>
  <c r="Y82" i="147"/>
  <c r="T82" i="147"/>
  <c r="S82" i="147"/>
  <c r="N82" i="147"/>
  <c r="M82" i="147"/>
  <c r="H82" i="147"/>
  <c r="G82" i="147"/>
  <c r="B82" i="147"/>
  <c r="AF81" i="147"/>
  <c r="AE81" i="147"/>
  <c r="Z81" i="147"/>
  <c r="Y81" i="147"/>
  <c r="T81" i="147"/>
  <c r="S81" i="147"/>
  <c r="N81" i="147"/>
  <c r="M81" i="147"/>
  <c r="H81" i="147"/>
  <c r="G81" i="147"/>
  <c r="B81" i="147"/>
  <c r="AF80" i="147"/>
  <c r="AE80" i="147"/>
  <c r="Z80" i="147"/>
  <c r="Y80" i="147"/>
  <c r="T80" i="147"/>
  <c r="S80" i="147"/>
  <c r="N80" i="147"/>
  <c r="M80" i="147"/>
  <c r="H80" i="147"/>
  <c r="G80" i="147"/>
  <c r="B80" i="147"/>
  <c r="AF79" i="147"/>
  <c r="AE79" i="147"/>
  <c r="Z79" i="147"/>
  <c r="Y79" i="147"/>
  <c r="T79" i="147"/>
  <c r="S79" i="147"/>
  <c r="N79" i="147"/>
  <c r="M79" i="147"/>
  <c r="H79" i="147"/>
  <c r="G79" i="147"/>
  <c r="B79" i="147"/>
  <c r="AF78" i="147"/>
  <c r="AE78" i="147"/>
  <c r="Z78" i="147"/>
  <c r="Y78" i="147"/>
  <c r="T78" i="147"/>
  <c r="S78" i="147"/>
  <c r="N78" i="147"/>
  <c r="M78" i="147"/>
  <c r="H78" i="147"/>
  <c r="G78" i="147"/>
  <c r="B78" i="147"/>
  <c r="AF77" i="147"/>
  <c r="AE77" i="147"/>
  <c r="Z77" i="147"/>
  <c r="Y77" i="147"/>
  <c r="T77" i="147"/>
  <c r="S77" i="147"/>
  <c r="N77" i="147"/>
  <c r="M77" i="147"/>
  <c r="H77" i="147"/>
  <c r="G77" i="147"/>
  <c r="B77" i="147"/>
  <c r="AF76" i="147"/>
  <c r="AE76" i="147"/>
  <c r="Z76" i="147"/>
  <c r="Y76" i="147"/>
  <c r="T76" i="147"/>
  <c r="S76" i="147"/>
  <c r="N76" i="147"/>
  <c r="M76" i="147"/>
  <c r="H76" i="147"/>
  <c r="G76" i="147"/>
  <c r="B76" i="147"/>
  <c r="AF75" i="147"/>
  <c r="AE75" i="147"/>
  <c r="Z75" i="147"/>
  <c r="Y75" i="147"/>
  <c r="T75" i="147"/>
  <c r="S75" i="147"/>
  <c r="N75" i="147"/>
  <c r="M75" i="147"/>
  <c r="H75" i="147"/>
  <c r="G75" i="147"/>
  <c r="B75" i="147"/>
  <c r="AF74" i="147"/>
  <c r="AE74" i="147"/>
  <c r="Z74" i="147"/>
  <c r="Y74" i="147"/>
  <c r="T74" i="147"/>
  <c r="S74" i="147"/>
  <c r="N74" i="147"/>
  <c r="M74" i="147"/>
  <c r="H74" i="147"/>
  <c r="G74" i="147"/>
  <c r="B74" i="147"/>
  <c r="AF73" i="147"/>
  <c r="AE73" i="147"/>
  <c r="Z73" i="147"/>
  <c r="Y73" i="147"/>
  <c r="T73" i="147"/>
  <c r="S73" i="147"/>
  <c r="N73" i="147"/>
  <c r="M73" i="147"/>
  <c r="G73" i="147"/>
  <c r="H73" i="147" s="1"/>
  <c r="B73" i="147"/>
  <c r="AF72" i="147"/>
  <c r="AE72" i="147"/>
  <c r="Z72" i="147"/>
  <c r="Y72" i="147"/>
  <c r="T72" i="147"/>
  <c r="S72" i="147"/>
  <c r="N72" i="147"/>
  <c r="M72" i="147"/>
  <c r="H72" i="147"/>
  <c r="G72" i="147"/>
  <c r="B72" i="147"/>
  <c r="AF71" i="147"/>
  <c r="AD71" i="147"/>
  <c r="AB71" i="147" s="1"/>
  <c r="Z71" i="147"/>
  <c r="X71" i="147"/>
  <c r="V71" i="147" s="1"/>
  <c r="T71" i="147"/>
  <c r="R71" i="147"/>
  <c r="P71" i="147" s="1"/>
  <c r="N71" i="147"/>
  <c r="L71" i="147"/>
  <c r="J71" i="147" s="1"/>
  <c r="B71" i="147"/>
  <c r="AB70" i="147"/>
  <c r="V70" i="147"/>
  <c r="P70" i="147"/>
  <c r="J70" i="147"/>
  <c r="D70" i="147"/>
  <c r="AF69" i="147"/>
  <c r="AE69" i="147"/>
  <c r="Z69" i="147"/>
  <c r="Y69" i="147"/>
  <c r="T69" i="147"/>
  <c r="S69" i="147"/>
  <c r="N69" i="147"/>
  <c r="M69" i="147"/>
  <c r="G69" i="147"/>
  <c r="H69" i="147" s="1"/>
  <c r="B69" i="147"/>
  <c r="AF68" i="147"/>
  <c r="AE68" i="147"/>
  <c r="Z68" i="147"/>
  <c r="Y68" i="147"/>
  <c r="T68" i="147"/>
  <c r="S68" i="147"/>
  <c r="N68" i="147"/>
  <c r="M68" i="147"/>
  <c r="H68" i="147"/>
  <c r="G68" i="147"/>
  <c r="B68" i="147"/>
  <c r="AF67" i="147"/>
  <c r="AE67" i="147"/>
  <c r="Z67" i="147"/>
  <c r="Y67" i="147"/>
  <c r="T67" i="147"/>
  <c r="S67" i="147"/>
  <c r="N67" i="147"/>
  <c r="M67" i="147"/>
  <c r="G67" i="147"/>
  <c r="H67" i="147" s="1"/>
  <c r="B67" i="147"/>
  <c r="AF66" i="147"/>
  <c r="AE66" i="147"/>
  <c r="Z66" i="147"/>
  <c r="Y66" i="147"/>
  <c r="T66" i="147"/>
  <c r="S66" i="147"/>
  <c r="N66" i="147"/>
  <c r="M66" i="147"/>
  <c r="H66" i="147"/>
  <c r="G66" i="147"/>
  <c r="B66" i="147"/>
  <c r="AF65" i="147"/>
  <c r="AE65" i="147"/>
  <c r="Z65" i="147"/>
  <c r="Y65" i="147"/>
  <c r="T65" i="147"/>
  <c r="S65" i="147"/>
  <c r="N65" i="147"/>
  <c r="M65" i="147"/>
  <c r="G65" i="147"/>
  <c r="H65" i="147" s="1"/>
  <c r="B65" i="147"/>
  <c r="AF64" i="147"/>
  <c r="AE64" i="147"/>
  <c r="Z64" i="147"/>
  <c r="Y64" i="147"/>
  <c r="T64" i="147"/>
  <c r="S64" i="147"/>
  <c r="N64" i="147"/>
  <c r="M64" i="147"/>
  <c r="H64" i="147"/>
  <c r="G64" i="147"/>
  <c r="B64" i="147"/>
  <c r="AF63" i="147"/>
  <c r="AE63" i="147"/>
  <c r="Z63" i="147"/>
  <c r="Y63" i="147"/>
  <c r="T63" i="147"/>
  <c r="S63" i="147"/>
  <c r="N63" i="147"/>
  <c r="M63" i="147"/>
  <c r="G63" i="147"/>
  <c r="H63" i="147" s="1"/>
  <c r="B63" i="147"/>
  <c r="AF62" i="147"/>
  <c r="AE62" i="147"/>
  <c r="Z62" i="147"/>
  <c r="Y62" i="147"/>
  <c r="T62" i="147"/>
  <c r="S62" i="147"/>
  <c r="N62" i="147"/>
  <c r="M62" i="147"/>
  <c r="H62" i="147"/>
  <c r="G62" i="147"/>
  <c r="B62" i="147"/>
  <c r="AF61" i="147"/>
  <c r="AE61" i="147"/>
  <c r="Z61" i="147"/>
  <c r="Y61" i="147"/>
  <c r="T61" i="147"/>
  <c r="S61" i="147"/>
  <c r="N61" i="147"/>
  <c r="M61" i="147"/>
  <c r="G61" i="147"/>
  <c r="H61" i="147" s="1"/>
  <c r="B61" i="147"/>
  <c r="AF60" i="147"/>
  <c r="AE60" i="147"/>
  <c r="Z60" i="147"/>
  <c r="Y60" i="147"/>
  <c r="T60" i="147"/>
  <c r="S60" i="147"/>
  <c r="N60" i="147"/>
  <c r="M60" i="147"/>
  <c r="H60" i="147"/>
  <c r="G60" i="147"/>
  <c r="B60" i="147"/>
  <c r="AF59" i="147"/>
  <c r="AE59" i="147"/>
  <c r="Z59" i="147"/>
  <c r="Y59" i="147"/>
  <c r="T59" i="147"/>
  <c r="S59" i="147"/>
  <c r="N59" i="147"/>
  <c r="M59" i="147"/>
  <c r="G59" i="147"/>
  <c r="H59" i="147" s="1"/>
  <c r="B59" i="147"/>
  <c r="AF58" i="147"/>
  <c r="AE58" i="147"/>
  <c r="Z58" i="147"/>
  <c r="Y58" i="147"/>
  <c r="T58" i="147"/>
  <c r="S58" i="147"/>
  <c r="N58" i="147"/>
  <c r="M58" i="147"/>
  <c r="H58" i="147"/>
  <c r="G58" i="147"/>
  <c r="B58" i="147"/>
  <c r="AF57" i="147"/>
  <c r="AE57" i="147"/>
  <c r="Z57" i="147"/>
  <c r="Y57" i="147"/>
  <c r="T57" i="147"/>
  <c r="S57" i="147"/>
  <c r="N57" i="147"/>
  <c r="M57" i="147"/>
  <c r="G57" i="147"/>
  <c r="H57" i="147" s="1"/>
  <c r="B57" i="147"/>
  <c r="AF56" i="147"/>
  <c r="AE56" i="147"/>
  <c r="Z56" i="147"/>
  <c r="Y56" i="147"/>
  <c r="T56" i="147"/>
  <c r="S56" i="147"/>
  <c r="N56" i="147"/>
  <c r="M56" i="147"/>
  <c r="H56" i="147"/>
  <c r="G56" i="147"/>
  <c r="B56" i="147"/>
  <c r="AF55" i="147"/>
  <c r="AD55" i="147"/>
  <c r="AB55" i="147" s="1"/>
  <c r="Z55" i="147"/>
  <c r="X55" i="147"/>
  <c r="V55" i="147" s="1"/>
  <c r="T55" i="147"/>
  <c r="R55" i="147"/>
  <c r="P55" i="147" s="1"/>
  <c r="N55" i="147"/>
  <c r="L55" i="147"/>
  <c r="J55" i="147" s="1"/>
  <c r="B55" i="147"/>
  <c r="AB54" i="147"/>
  <c r="V54" i="147"/>
  <c r="P54" i="147"/>
  <c r="J54" i="147"/>
  <c r="D54" i="147"/>
  <c r="AF53" i="147"/>
  <c r="AE53" i="147"/>
  <c r="Z53" i="147"/>
  <c r="Y53" i="147"/>
  <c r="T53" i="147"/>
  <c r="S53" i="147"/>
  <c r="N53" i="147"/>
  <c r="M53" i="147"/>
  <c r="G53" i="147"/>
  <c r="H53" i="147" s="1"/>
  <c r="B53" i="147"/>
  <c r="AF52" i="147"/>
  <c r="AE52" i="147"/>
  <c r="Z52" i="147"/>
  <c r="Y52" i="147"/>
  <c r="T52" i="147"/>
  <c r="S52" i="147"/>
  <c r="N52" i="147"/>
  <c r="M52" i="147"/>
  <c r="H52" i="147"/>
  <c r="G52" i="147"/>
  <c r="B52" i="147"/>
  <c r="AF51" i="147"/>
  <c r="AE51" i="147"/>
  <c r="Z51" i="147"/>
  <c r="Y51" i="147"/>
  <c r="T51" i="147"/>
  <c r="S51" i="147"/>
  <c r="N51" i="147"/>
  <c r="M51" i="147"/>
  <c r="G51" i="147"/>
  <c r="H51" i="147" s="1"/>
  <c r="B51" i="147"/>
  <c r="AF50" i="147"/>
  <c r="AE50" i="147"/>
  <c r="Z50" i="147"/>
  <c r="Y50" i="147"/>
  <c r="T50" i="147"/>
  <c r="S50" i="147"/>
  <c r="N50" i="147"/>
  <c r="M50" i="147"/>
  <c r="H50" i="147"/>
  <c r="G50" i="147"/>
  <c r="B50" i="147"/>
  <c r="AF49" i="147"/>
  <c r="AE49" i="147"/>
  <c r="Z49" i="147"/>
  <c r="Y49" i="147"/>
  <c r="T49" i="147"/>
  <c r="S49" i="147"/>
  <c r="N49" i="147"/>
  <c r="M49" i="147"/>
  <c r="G49" i="147"/>
  <c r="H49" i="147" s="1"/>
  <c r="B49" i="147"/>
  <c r="AF48" i="147"/>
  <c r="AE48" i="147"/>
  <c r="Z48" i="147"/>
  <c r="Y48" i="147"/>
  <c r="T48" i="147"/>
  <c r="S48" i="147"/>
  <c r="N48" i="147"/>
  <c r="M48" i="147"/>
  <c r="H48" i="147"/>
  <c r="G48" i="147"/>
  <c r="B48" i="147"/>
  <c r="AF47" i="147"/>
  <c r="AE47" i="147"/>
  <c r="Z47" i="147"/>
  <c r="Y47" i="147"/>
  <c r="T47" i="147"/>
  <c r="S47" i="147"/>
  <c r="N47" i="147"/>
  <c r="M47" i="147"/>
  <c r="G47" i="147"/>
  <c r="H47" i="147" s="1"/>
  <c r="B47" i="147"/>
  <c r="AF46" i="147"/>
  <c r="AE46" i="147"/>
  <c r="Z46" i="147"/>
  <c r="Y46" i="147"/>
  <c r="T46" i="147"/>
  <c r="S46" i="147"/>
  <c r="N46" i="147"/>
  <c r="M46" i="147"/>
  <c r="H46" i="147"/>
  <c r="G46" i="147"/>
  <c r="B46" i="147"/>
  <c r="AF45" i="147"/>
  <c r="AE45" i="147"/>
  <c r="Z45" i="147"/>
  <c r="Y45" i="147"/>
  <c r="T45" i="147"/>
  <c r="S45" i="147"/>
  <c r="N45" i="147"/>
  <c r="M45" i="147"/>
  <c r="G45" i="147"/>
  <c r="H45" i="147" s="1"/>
  <c r="B45" i="147"/>
  <c r="AF44" i="147"/>
  <c r="AE44" i="147"/>
  <c r="Z44" i="147"/>
  <c r="Y44" i="147"/>
  <c r="T44" i="147"/>
  <c r="S44" i="147"/>
  <c r="N44" i="147"/>
  <c r="M44" i="147"/>
  <c r="H44" i="147"/>
  <c r="G44" i="147"/>
  <c r="B44" i="147"/>
  <c r="AF43" i="147"/>
  <c r="AE43" i="147"/>
  <c r="Z43" i="147"/>
  <c r="Y43" i="147"/>
  <c r="T43" i="147"/>
  <c r="S43" i="147"/>
  <c r="N43" i="147"/>
  <c r="M43" i="147"/>
  <c r="G43" i="147"/>
  <c r="H43" i="147" s="1"/>
  <c r="B43" i="147"/>
  <c r="AF42" i="147"/>
  <c r="AE42" i="147"/>
  <c r="Z42" i="147"/>
  <c r="Y42" i="147"/>
  <c r="T42" i="147"/>
  <c r="S42" i="147"/>
  <c r="N42" i="147"/>
  <c r="M42" i="147"/>
  <c r="H42" i="147"/>
  <c r="G42" i="147"/>
  <c r="B42" i="147"/>
  <c r="AF41" i="147"/>
  <c r="AE41" i="147"/>
  <c r="Z41" i="147"/>
  <c r="Y41" i="147"/>
  <c r="T41" i="147"/>
  <c r="S41" i="147"/>
  <c r="N41" i="147"/>
  <c r="M41" i="147"/>
  <c r="G41" i="147"/>
  <c r="H41" i="147" s="1"/>
  <c r="B41" i="147"/>
  <c r="AF40" i="147"/>
  <c r="AE40" i="147"/>
  <c r="Z40" i="147"/>
  <c r="Y40" i="147"/>
  <c r="T40" i="147"/>
  <c r="S40" i="147"/>
  <c r="N40" i="147"/>
  <c r="M40" i="147"/>
  <c r="H40" i="147"/>
  <c r="G40" i="147"/>
  <c r="B40" i="147"/>
  <c r="AF39" i="147"/>
  <c r="AE39" i="147"/>
  <c r="Z39" i="147"/>
  <c r="Y39" i="147"/>
  <c r="T39" i="147"/>
  <c r="S39" i="147"/>
  <c r="N39" i="147"/>
  <c r="M39" i="147"/>
  <c r="G39" i="147"/>
  <c r="B39" i="147"/>
  <c r="AF38" i="147"/>
  <c r="AD38" i="147"/>
  <c r="AB38" i="147" s="1"/>
  <c r="Z38" i="147"/>
  <c r="X38" i="147"/>
  <c r="V38" i="147" s="1"/>
  <c r="T38" i="147"/>
  <c r="R38" i="147"/>
  <c r="P38" i="147" s="1"/>
  <c r="N38" i="147"/>
  <c r="L38" i="147"/>
  <c r="J38" i="147" s="1"/>
  <c r="B38" i="147"/>
  <c r="AB37" i="147"/>
  <c r="V37" i="147"/>
  <c r="P37" i="147"/>
  <c r="J37" i="147"/>
  <c r="D37" i="147"/>
  <c r="AF36" i="147"/>
  <c r="AE36" i="147"/>
  <c r="Z36" i="147"/>
  <c r="Y36" i="147"/>
  <c r="T36" i="147"/>
  <c r="S36" i="147"/>
  <c r="N36" i="147"/>
  <c r="M36" i="147"/>
  <c r="H36" i="147"/>
  <c r="G36" i="147"/>
  <c r="B36" i="147"/>
  <c r="AF35" i="147"/>
  <c r="AE35" i="147"/>
  <c r="Z35" i="147"/>
  <c r="Y35" i="147"/>
  <c r="T35" i="147"/>
  <c r="S35" i="147"/>
  <c r="N35" i="147"/>
  <c r="M35" i="147"/>
  <c r="G35" i="147"/>
  <c r="H35" i="147" s="1"/>
  <c r="B35" i="147"/>
  <c r="AF34" i="147"/>
  <c r="AE34" i="147"/>
  <c r="Z34" i="147"/>
  <c r="Y34" i="147"/>
  <c r="T34" i="147"/>
  <c r="S34" i="147"/>
  <c r="N34" i="147"/>
  <c r="M34" i="147"/>
  <c r="H34" i="147"/>
  <c r="G34" i="147"/>
  <c r="B34" i="147"/>
  <c r="AF33" i="147"/>
  <c r="AE33" i="147"/>
  <c r="Z33" i="147"/>
  <c r="Y33" i="147"/>
  <c r="T33" i="147"/>
  <c r="S33" i="147"/>
  <c r="N33" i="147"/>
  <c r="M33" i="147"/>
  <c r="G33" i="147"/>
  <c r="H33" i="147" s="1"/>
  <c r="B33" i="147"/>
  <c r="AF32" i="147"/>
  <c r="AE32" i="147"/>
  <c r="Z32" i="147"/>
  <c r="Y32" i="147"/>
  <c r="T32" i="147"/>
  <c r="S32" i="147"/>
  <c r="N32" i="147"/>
  <c r="M32" i="147"/>
  <c r="H32" i="147"/>
  <c r="G32" i="147"/>
  <c r="B32" i="147"/>
  <c r="AF31" i="147"/>
  <c r="AE31" i="147"/>
  <c r="Z31" i="147"/>
  <c r="Y31" i="147"/>
  <c r="T31" i="147"/>
  <c r="S31" i="147"/>
  <c r="N31" i="147"/>
  <c r="M31" i="147"/>
  <c r="G31" i="147"/>
  <c r="H31" i="147" s="1"/>
  <c r="B31" i="147"/>
  <c r="AF30" i="147"/>
  <c r="AE30" i="147"/>
  <c r="Z30" i="147"/>
  <c r="Y30" i="147"/>
  <c r="T30" i="147"/>
  <c r="S30" i="147"/>
  <c r="N30" i="147"/>
  <c r="M30" i="147"/>
  <c r="H30" i="147"/>
  <c r="G30" i="147"/>
  <c r="B30" i="147"/>
  <c r="AF29" i="147"/>
  <c r="AE29" i="147"/>
  <c r="Z29" i="147"/>
  <c r="Y29" i="147"/>
  <c r="T29" i="147"/>
  <c r="S29" i="147"/>
  <c r="N29" i="147"/>
  <c r="M29" i="147"/>
  <c r="G29" i="147"/>
  <c r="H29" i="147" s="1"/>
  <c r="D29" i="147" s="1"/>
  <c r="B29" i="147"/>
  <c r="AF28" i="147"/>
  <c r="AE28" i="147"/>
  <c r="Z28" i="147"/>
  <c r="Y28" i="147"/>
  <c r="T28" i="147"/>
  <c r="S28" i="147"/>
  <c r="N28" i="147"/>
  <c r="M28" i="147"/>
  <c r="H28" i="147"/>
  <c r="G28" i="147"/>
  <c r="B28" i="147"/>
  <c r="AF27" i="147"/>
  <c r="AE27" i="147"/>
  <c r="Z27" i="147"/>
  <c r="Y27" i="147"/>
  <c r="T27" i="147"/>
  <c r="S27" i="147"/>
  <c r="N27" i="147"/>
  <c r="M27" i="147"/>
  <c r="G27" i="147"/>
  <c r="H27" i="147" s="1"/>
  <c r="B27" i="147"/>
  <c r="AF26" i="147"/>
  <c r="AE26" i="147"/>
  <c r="Z26" i="147"/>
  <c r="Y26" i="147"/>
  <c r="T26" i="147"/>
  <c r="S26" i="147"/>
  <c r="N26" i="147"/>
  <c r="M26" i="147"/>
  <c r="H26" i="147"/>
  <c r="G26" i="147"/>
  <c r="B26" i="147"/>
  <c r="AF25" i="147"/>
  <c r="AE25" i="147"/>
  <c r="Z25" i="147"/>
  <c r="Y25" i="147"/>
  <c r="T25" i="147"/>
  <c r="S25" i="147"/>
  <c r="N25" i="147"/>
  <c r="M25" i="147"/>
  <c r="G25" i="147"/>
  <c r="H25" i="147" s="1"/>
  <c r="B25" i="147"/>
  <c r="AF24" i="147"/>
  <c r="AE24" i="147"/>
  <c r="Z24" i="147"/>
  <c r="Y24" i="147"/>
  <c r="T24" i="147"/>
  <c r="S24" i="147"/>
  <c r="N24" i="147"/>
  <c r="M24" i="147"/>
  <c r="H24" i="147"/>
  <c r="G24" i="147"/>
  <c r="B24" i="147"/>
  <c r="AF23" i="147"/>
  <c r="AE23" i="147"/>
  <c r="Z23" i="147"/>
  <c r="Y23" i="147"/>
  <c r="T23" i="147"/>
  <c r="S23" i="147"/>
  <c r="N23" i="147"/>
  <c r="M23" i="147"/>
  <c r="G23" i="147"/>
  <c r="H23" i="147" s="1"/>
  <c r="D23" i="147" s="1"/>
  <c r="B23" i="147"/>
  <c r="AF22" i="147"/>
  <c r="AE22" i="147"/>
  <c r="Z22" i="147"/>
  <c r="Y22" i="147"/>
  <c r="T22" i="147"/>
  <c r="S22" i="147"/>
  <c r="N22" i="147"/>
  <c r="M22" i="147"/>
  <c r="H22" i="147"/>
  <c r="G22" i="147"/>
  <c r="B22" i="147"/>
  <c r="AF21" i="147"/>
  <c r="AD21" i="147"/>
  <c r="AB21" i="147" s="1"/>
  <c r="Z21" i="147"/>
  <c r="X21" i="147"/>
  <c r="V21" i="147" s="1"/>
  <c r="T21" i="147"/>
  <c r="R21" i="147"/>
  <c r="P21" i="147" s="1"/>
  <c r="N21" i="147"/>
  <c r="L21" i="147"/>
  <c r="J21" i="147" s="1"/>
  <c r="B21" i="147"/>
  <c r="B9" i="147"/>
  <c r="G197" i="147" s="1"/>
  <c r="B197" i="146"/>
  <c r="AD187" i="146"/>
  <c r="BV14" i="4" s="1"/>
  <c r="X187" i="146"/>
  <c r="BU14" i="4" s="1"/>
  <c r="R187" i="146"/>
  <c r="BT14" i="4" s="1"/>
  <c r="L187" i="146"/>
  <c r="BS14" i="4" s="1"/>
  <c r="AF184" i="146"/>
  <c r="AE184" i="146"/>
  <c r="Z184" i="146"/>
  <c r="Y184" i="146"/>
  <c r="T184" i="146"/>
  <c r="S184" i="146"/>
  <c r="N184" i="146"/>
  <c r="M184" i="146"/>
  <c r="H184" i="146"/>
  <c r="G184" i="146"/>
  <c r="B184" i="146"/>
  <c r="AF183" i="146"/>
  <c r="AE183" i="146"/>
  <c r="Z183" i="146"/>
  <c r="Y183" i="146"/>
  <c r="T183" i="146"/>
  <c r="S183" i="146"/>
  <c r="N183" i="146"/>
  <c r="M183" i="146"/>
  <c r="G183" i="146"/>
  <c r="H183" i="146" s="1"/>
  <c r="B183" i="146"/>
  <c r="AF182" i="146"/>
  <c r="AE182" i="146"/>
  <c r="Z182" i="146"/>
  <c r="Y182" i="146"/>
  <c r="T182" i="146"/>
  <c r="S182" i="146"/>
  <c r="N182" i="146"/>
  <c r="M182" i="146"/>
  <c r="H182" i="146"/>
  <c r="G182" i="146"/>
  <c r="B182" i="146"/>
  <c r="AF181" i="146"/>
  <c r="AE181" i="146"/>
  <c r="Z181" i="146"/>
  <c r="Y181" i="146"/>
  <c r="T181" i="146"/>
  <c r="S181" i="146"/>
  <c r="N181" i="146"/>
  <c r="M181" i="146"/>
  <c r="G181" i="146"/>
  <c r="H181" i="146" s="1"/>
  <c r="B181" i="146"/>
  <c r="AF180" i="146"/>
  <c r="AE180" i="146"/>
  <c r="Z180" i="146"/>
  <c r="Y180" i="146"/>
  <c r="T180" i="146"/>
  <c r="S180" i="146"/>
  <c r="N180" i="146"/>
  <c r="M180" i="146"/>
  <c r="G180" i="146"/>
  <c r="H180" i="146" s="1"/>
  <c r="D180" i="146" s="1"/>
  <c r="B180" i="146"/>
  <c r="AF179" i="146"/>
  <c r="AE179" i="146"/>
  <c r="Z179" i="146"/>
  <c r="Y179" i="146"/>
  <c r="T179" i="146"/>
  <c r="S179" i="146"/>
  <c r="N179" i="146"/>
  <c r="M179" i="146"/>
  <c r="G179" i="146"/>
  <c r="H179" i="146" s="1"/>
  <c r="B179" i="146"/>
  <c r="AF178" i="146"/>
  <c r="AE178" i="146"/>
  <c r="Z178" i="146"/>
  <c r="Y178" i="146"/>
  <c r="T178" i="146"/>
  <c r="S178" i="146"/>
  <c r="N178" i="146"/>
  <c r="M178" i="146"/>
  <c r="H178" i="146"/>
  <c r="G178" i="146"/>
  <c r="B178" i="146"/>
  <c r="AF177" i="146"/>
  <c r="AE177" i="146"/>
  <c r="Z177" i="146"/>
  <c r="Y177" i="146"/>
  <c r="T177" i="146"/>
  <c r="S177" i="146"/>
  <c r="N177" i="146"/>
  <c r="M177" i="146"/>
  <c r="G177" i="146"/>
  <c r="H177" i="146" s="1"/>
  <c r="B177" i="146"/>
  <c r="AF176" i="146"/>
  <c r="AE176" i="146"/>
  <c r="Z176" i="146"/>
  <c r="Y176" i="146"/>
  <c r="T176" i="146"/>
  <c r="S176" i="146"/>
  <c r="N176" i="146"/>
  <c r="M176" i="146"/>
  <c r="H176" i="146"/>
  <c r="G176" i="146"/>
  <c r="B176" i="146"/>
  <c r="AF175" i="146"/>
  <c r="AE175" i="146"/>
  <c r="Z175" i="146"/>
  <c r="Y175" i="146"/>
  <c r="T175" i="146"/>
  <c r="S175" i="146"/>
  <c r="N175" i="146"/>
  <c r="M175" i="146"/>
  <c r="G175" i="146"/>
  <c r="H175" i="146" s="1"/>
  <c r="B175" i="146"/>
  <c r="AF174" i="146"/>
  <c r="AE174" i="146"/>
  <c r="Z174" i="146"/>
  <c r="Y174" i="146"/>
  <c r="T174" i="146"/>
  <c r="S174" i="146"/>
  <c r="N174" i="146"/>
  <c r="M174" i="146"/>
  <c r="H174" i="146"/>
  <c r="G174" i="146"/>
  <c r="B174" i="146"/>
  <c r="AF173" i="146"/>
  <c r="AE173" i="146"/>
  <c r="Z173" i="146"/>
  <c r="Y173" i="146"/>
  <c r="T173" i="146"/>
  <c r="S173" i="146"/>
  <c r="N173" i="146"/>
  <c r="M173" i="146"/>
  <c r="G173" i="146"/>
  <c r="H173" i="146" s="1"/>
  <c r="B173" i="146"/>
  <c r="AF172" i="146"/>
  <c r="AE172" i="146"/>
  <c r="Z172" i="146"/>
  <c r="Y172" i="146"/>
  <c r="T172" i="146"/>
  <c r="S172" i="146"/>
  <c r="N172" i="146"/>
  <c r="M172" i="146"/>
  <c r="H172" i="146"/>
  <c r="G172" i="146"/>
  <c r="B172" i="146"/>
  <c r="AF171" i="146"/>
  <c r="AE171" i="146"/>
  <c r="Z171" i="146"/>
  <c r="Y171" i="146"/>
  <c r="T171" i="146"/>
  <c r="S171" i="146"/>
  <c r="N171" i="146"/>
  <c r="M171" i="146"/>
  <c r="G171" i="146"/>
  <c r="H171" i="146" s="1"/>
  <c r="B171" i="146"/>
  <c r="AF170" i="146"/>
  <c r="AE170" i="146"/>
  <c r="Z170" i="146"/>
  <c r="Y170" i="146"/>
  <c r="T170" i="146"/>
  <c r="S170" i="146"/>
  <c r="N170" i="146"/>
  <c r="M170" i="146"/>
  <c r="H170" i="146"/>
  <c r="G170" i="146"/>
  <c r="B170" i="146"/>
  <c r="AF169" i="146"/>
  <c r="AD169" i="146"/>
  <c r="AB169" i="146" s="1"/>
  <c r="Z169" i="146"/>
  <c r="X169" i="146"/>
  <c r="V169" i="146" s="1"/>
  <c r="T169" i="146"/>
  <c r="R169" i="146"/>
  <c r="P169" i="146" s="1"/>
  <c r="N169" i="146"/>
  <c r="L169" i="146"/>
  <c r="J169" i="146" s="1"/>
  <c r="B169" i="146"/>
  <c r="AB168" i="146"/>
  <c r="V168" i="146"/>
  <c r="P168" i="146"/>
  <c r="J168" i="146"/>
  <c r="D168" i="146"/>
  <c r="AF167" i="146"/>
  <c r="AE167" i="146"/>
  <c r="Z167" i="146"/>
  <c r="Y167" i="146"/>
  <c r="T167" i="146"/>
  <c r="S167" i="146"/>
  <c r="N167" i="146"/>
  <c r="M167" i="146"/>
  <c r="G167" i="146"/>
  <c r="H167" i="146" s="1"/>
  <c r="B167" i="146"/>
  <c r="AF166" i="146"/>
  <c r="AE166" i="146"/>
  <c r="Z166" i="146"/>
  <c r="Y166" i="146"/>
  <c r="T166" i="146"/>
  <c r="S166" i="146"/>
  <c r="N166" i="146"/>
  <c r="M166" i="146"/>
  <c r="H166" i="146"/>
  <c r="G166" i="146"/>
  <c r="B166" i="146"/>
  <c r="AF165" i="146"/>
  <c r="AE165" i="146"/>
  <c r="Z165" i="146"/>
  <c r="Y165" i="146"/>
  <c r="T165" i="146"/>
  <c r="S165" i="146"/>
  <c r="N165" i="146"/>
  <c r="M165" i="146"/>
  <c r="G165" i="146"/>
  <c r="H165" i="146" s="1"/>
  <c r="B165" i="146"/>
  <c r="AF164" i="146"/>
  <c r="AE164" i="146"/>
  <c r="Z164" i="146"/>
  <c r="Y164" i="146"/>
  <c r="T164" i="146"/>
  <c r="S164" i="146"/>
  <c r="N164" i="146"/>
  <c r="M164" i="146"/>
  <c r="H164" i="146"/>
  <c r="G164" i="146"/>
  <c r="B164" i="146"/>
  <c r="AF163" i="146"/>
  <c r="AE163" i="146"/>
  <c r="Z163" i="146"/>
  <c r="Y163" i="146"/>
  <c r="T163" i="146"/>
  <c r="S163" i="146"/>
  <c r="N163" i="146"/>
  <c r="M163" i="146"/>
  <c r="G163" i="146"/>
  <c r="H163" i="146" s="1"/>
  <c r="B163" i="146"/>
  <c r="AF162" i="146"/>
  <c r="AE162" i="146"/>
  <c r="Z162" i="146"/>
  <c r="Y162" i="146"/>
  <c r="T162" i="146"/>
  <c r="S162" i="146"/>
  <c r="N162" i="146"/>
  <c r="M162" i="146"/>
  <c r="H162" i="146"/>
  <c r="G162" i="146"/>
  <c r="B162" i="146"/>
  <c r="AF161" i="146"/>
  <c r="AE161" i="146"/>
  <c r="Z161" i="146"/>
  <c r="Y161" i="146"/>
  <c r="T161" i="146"/>
  <c r="S161" i="146"/>
  <c r="N161" i="146"/>
  <c r="M161" i="146"/>
  <c r="G161" i="146"/>
  <c r="H161" i="146" s="1"/>
  <c r="B161" i="146"/>
  <c r="AF160" i="146"/>
  <c r="AE160" i="146"/>
  <c r="Z160" i="146"/>
  <c r="Y160" i="146"/>
  <c r="T160" i="146"/>
  <c r="S160" i="146"/>
  <c r="N160" i="146"/>
  <c r="M160" i="146"/>
  <c r="H160" i="146"/>
  <c r="G160" i="146"/>
  <c r="B160" i="146"/>
  <c r="AF159" i="146"/>
  <c r="AE159" i="146"/>
  <c r="Z159" i="146"/>
  <c r="Y159" i="146"/>
  <c r="T159" i="146"/>
  <c r="S159" i="146"/>
  <c r="N159" i="146"/>
  <c r="M159" i="146"/>
  <c r="G159" i="146"/>
  <c r="H159" i="146" s="1"/>
  <c r="B159" i="146"/>
  <c r="AF158" i="146"/>
  <c r="AE158" i="146"/>
  <c r="Z158" i="146"/>
  <c r="Y158" i="146"/>
  <c r="T158" i="146"/>
  <c r="S158" i="146"/>
  <c r="N158" i="146"/>
  <c r="M158" i="146"/>
  <c r="H158" i="146"/>
  <c r="G158" i="146"/>
  <c r="B158" i="146"/>
  <c r="AF157" i="146"/>
  <c r="AE157" i="146"/>
  <c r="Z157" i="146"/>
  <c r="Y157" i="146"/>
  <c r="T157" i="146"/>
  <c r="S157" i="146"/>
  <c r="N157" i="146"/>
  <c r="M157" i="146"/>
  <c r="G157" i="146"/>
  <c r="H157" i="146" s="1"/>
  <c r="B157" i="146"/>
  <c r="AF156" i="146"/>
  <c r="AE156" i="146"/>
  <c r="Z156" i="146"/>
  <c r="Y156" i="146"/>
  <c r="T156" i="146"/>
  <c r="S156" i="146"/>
  <c r="N156" i="146"/>
  <c r="M156" i="146"/>
  <c r="H156" i="146"/>
  <c r="G156" i="146"/>
  <c r="B156" i="146"/>
  <c r="AF155" i="146"/>
  <c r="AE155" i="146"/>
  <c r="Z155" i="146"/>
  <c r="Y155" i="146"/>
  <c r="T155" i="146"/>
  <c r="S155" i="146"/>
  <c r="N155" i="146"/>
  <c r="M155" i="146"/>
  <c r="G155" i="146"/>
  <c r="H155" i="146" s="1"/>
  <c r="B155" i="146"/>
  <c r="AF154" i="146"/>
  <c r="AE154" i="146"/>
  <c r="Z154" i="146"/>
  <c r="Y154" i="146"/>
  <c r="T154" i="146"/>
  <c r="S154" i="146"/>
  <c r="N154" i="146"/>
  <c r="M154" i="146"/>
  <c r="H154" i="146"/>
  <c r="G154" i="146"/>
  <c r="B154" i="146"/>
  <c r="AF153" i="146"/>
  <c r="AE153" i="146"/>
  <c r="Z153" i="146"/>
  <c r="Y153" i="146"/>
  <c r="T153" i="146"/>
  <c r="S153" i="146"/>
  <c r="N153" i="146"/>
  <c r="M153" i="146"/>
  <c r="G153" i="146"/>
  <c r="B153" i="146"/>
  <c r="AF152" i="146"/>
  <c r="AD152" i="146"/>
  <c r="AB152" i="146" s="1"/>
  <c r="Z152" i="146"/>
  <c r="X152" i="146"/>
  <c r="V152" i="146" s="1"/>
  <c r="T152" i="146"/>
  <c r="R152" i="146"/>
  <c r="P152" i="146" s="1"/>
  <c r="N152" i="146"/>
  <c r="L152" i="146"/>
  <c r="J152" i="146" s="1"/>
  <c r="B152" i="146"/>
  <c r="AB151" i="146"/>
  <c r="V151" i="146"/>
  <c r="P151" i="146"/>
  <c r="J151" i="146"/>
  <c r="D151" i="146"/>
  <c r="AF150" i="146"/>
  <c r="AE150" i="146"/>
  <c r="Z150" i="146"/>
  <c r="Y150" i="146"/>
  <c r="T150" i="146"/>
  <c r="S150" i="146"/>
  <c r="N150" i="146"/>
  <c r="M150" i="146"/>
  <c r="H150" i="146"/>
  <c r="G150" i="146"/>
  <c r="B150" i="146"/>
  <c r="AF149" i="146"/>
  <c r="AE149" i="146"/>
  <c r="Z149" i="146"/>
  <c r="Y149" i="146"/>
  <c r="T149" i="146"/>
  <c r="S149" i="146"/>
  <c r="N149" i="146"/>
  <c r="M149" i="146"/>
  <c r="H149" i="146"/>
  <c r="G149" i="146"/>
  <c r="B149" i="146"/>
  <c r="AF148" i="146"/>
  <c r="AE148" i="146"/>
  <c r="Z148" i="146"/>
  <c r="Y148" i="146"/>
  <c r="T148" i="146"/>
  <c r="S148" i="146"/>
  <c r="N148" i="146"/>
  <c r="M148" i="146"/>
  <c r="H148" i="146"/>
  <c r="G148" i="146"/>
  <c r="B148" i="146"/>
  <c r="AF147" i="146"/>
  <c r="AE147" i="146"/>
  <c r="Z147" i="146"/>
  <c r="Y147" i="146"/>
  <c r="T147" i="146"/>
  <c r="S147" i="146"/>
  <c r="N147" i="146"/>
  <c r="M147" i="146"/>
  <c r="H147" i="146"/>
  <c r="G147" i="146"/>
  <c r="B147" i="146"/>
  <c r="AF146" i="146"/>
  <c r="AE146" i="146"/>
  <c r="Z146" i="146"/>
  <c r="Y146" i="146"/>
  <c r="T146" i="146"/>
  <c r="S146" i="146"/>
  <c r="N146" i="146"/>
  <c r="M146" i="146"/>
  <c r="H146" i="146"/>
  <c r="G146" i="146"/>
  <c r="B146" i="146"/>
  <c r="AF145" i="146"/>
  <c r="AE145" i="146"/>
  <c r="Z145" i="146"/>
  <c r="Y145" i="146"/>
  <c r="T145" i="146"/>
  <c r="S145" i="146"/>
  <c r="N145" i="146"/>
  <c r="M145" i="146"/>
  <c r="H145" i="146"/>
  <c r="G145" i="146"/>
  <c r="B145" i="146"/>
  <c r="AF144" i="146"/>
  <c r="AE144" i="146"/>
  <c r="Z144" i="146"/>
  <c r="Y144" i="146"/>
  <c r="T144" i="146"/>
  <c r="S144" i="146"/>
  <c r="N144" i="146"/>
  <c r="M144" i="146"/>
  <c r="H144" i="146"/>
  <c r="G144" i="146"/>
  <c r="B144" i="146"/>
  <c r="AF143" i="146"/>
  <c r="AE143" i="146"/>
  <c r="Z143" i="146"/>
  <c r="Y143" i="146"/>
  <c r="T143" i="146"/>
  <c r="S143" i="146"/>
  <c r="N143" i="146"/>
  <c r="M143" i="146"/>
  <c r="H143" i="146"/>
  <c r="G143" i="146"/>
  <c r="B143" i="146"/>
  <c r="AF142" i="146"/>
  <c r="AE142" i="146"/>
  <c r="Z142" i="146"/>
  <c r="Y142" i="146"/>
  <c r="T142" i="146"/>
  <c r="S142" i="146"/>
  <c r="N142" i="146"/>
  <c r="M142" i="146"/>
  <c r="H142" i="146"/>
  <c r="G142" i="146"/>
  <c r="B142" i="146"/>
  <c r="AF141" i="146"/>
  <c r="AE141" i="146"/>
  <c r="Z141" i="146"/>
  <c r="Y141" i="146"/>
  <c r="T141" i="146"/>
  <c r="S141" i="146"/>
  <c r="N141" i="146"/>
  <c r="M141" i="146"/>
  <c r="H141" i="146"/>
  <c r="G141" i="146"/>
  <c r="B141" i="146"/>
  <c r="AF140" i="146"/>
  <c r="AE140" i="146"/>
  <c r="Z140" i="146"/>
  <c r="Y140" i="146"/>
  <c r="T140" i="146"/>
  <c r="S140" i="146"/>
  <c r="N140" i="146"/>
  <c r="M140" i="146"/>
  <c r="H140" i="146"/>
  <c r="G140" i="146"/>
  <c r="B140" i="146"/>
  <c r="AF139" i="146"/>
  <c r="AE139" i="146"/>
  <c r="Z139" i="146"/>
  <c r="Y139" i="146"/>
  <c r="T139" i="146"/>
  <c r="S139" i="146"/>
  <c r="N139" i="146"/>
  <c r="M139" i="146"/>
  <c r="H139" i="146"/>
  <c r="G139" i="146"/>
  <c r="B139" i="146"/>
  <c r="AF138" i="146"/>
  <c r="AE138" i="146"/>
  <c r="Z138" i="146"/>
  <c r="Y138" i="146"/>
  <c r="T138" i="146"/>
  <c r="S138" i="146"/>
  <c r="N138" i="146"/>
  <c r="M138" i="146"/>
  <c r="G138" i="146"/>
  <c r="H138" i="146" s="1"/>
  <c r="B138" i="146"/>
  <c r="AF137" i="146"/>
  <c r="AE137" i="146"/>
  <c r="Z137" i="146"/>
  <c r="Y137" i="146"/>
  <c r="T137" i="146"/>
  <c r="S137" i="146"/>
  <c r="N137" i="146"/>
  <c r="M137" i="146"/>
  <c r="H137" i="146"/>
  <c r="G137" i="146"/>
  <c r="B137" i="146"/>
  <c r="AF136" i="146"/>
  <c r="AE136" i="146"/>
  <c r="Z136" i="146"/>
  <c r="Y136" i="146"/>
  <c r="T136" i="146"/>
  <c r="S136" i="146"/>
  <c r="N136" i="146"/>
  <c r="M136" i="146"/>
  <c r="G136" i="146"/>
  <c r="B136" i="146"/>
  <c r="AF135" i="146"/>
  <c r="AD135" i="146"/>
  <c r="AB135" i="146" s="1"/>
  <c r="Z135" i="146"/>
  <c r="X135" i="146"/>
  <c r="V135" i="146" s="1"/>
  <c r="T135" i="146"/>
  <c r="R135" i="146"/>
  <c r="P135" i="146" s="1"/>
  <c r="N135" i="146"/>
  <c r="L135" i="146"/>
  <c r="J135" i="146" s="1"/>
  <c r="B135" i="146"/>
  <c r="AB134" i="146"/>
  <c r="V134" i="146"/>
  <c r="P134" i="146"/>
  <c r="J134" i="146"/>
  <c r="D134" i="146"/>
  <c r="AF133" i="146"/>
  <c r="AE133" i="146"/>
  <c r="Z133" i="146"/>
  <c r="Y133" i="146"/>
  <c r="T133" i="146"/>
  <c r="S133" i="146"/>
  <c r="N133" i="146"/>
  <c r="M133" i="146"/>
  <c r="G133" i="146"/>
  <c r="H133" i="146" s="1"/>
  <c r="D133" i="146" s="1"/>
  <c r="B133" i="146"/>
  <c r="AF132" i="146"/>
  <c r="AE132" i="146"/>
  <c r="Z132" i="146"/>
  <c r="Y132" i="146"/>
  <c r="T132" i="146"/>
  <c r="S132" i="146"/>
  <c r="N132" i="146"/>
  <c r="M132" i="146"/>
  <c r="H132" i="146"/>
  <c r="G132" i="146"/>
  <c r="B132" i="146"/>
  <c r="AF131" i="146"/>
  <c r="AE131" i="146"/>
  <c r="Z131" i="146"/>
  <c r="Y131" i="146"/>
  <c r="T131" i="146"/>
  <c r="S131" i="146"/>
  <c r="N131" i="146"/>
  <c r="M131" i="146"/>
  <c r="G131" i="146"/>
  <c r="H131" i="146" s="1"/>
  <c r="D131" i="146" s="1"/>
  <c r="B131" i="146"/>
  <c r="AF130" i="146"/>
  <c r="AE130" i="146"/>
  <c r="Z130" i="146"/>
  <c r="Y130" i="146"/>
  <c r="T130" i="146"/>
  <c r="S130" i="146"/>
  <c r="N130" i="146"/>
  <c r="M130" i="146"/>
  <c r="H130" i="146"/>
  <c r="G130" i="146"/>
  <c r="B130" i="146"/>
  <c r="AF129" i="146"/>
  <c r="AE129" i="146"/>
  <c r="Z129" i="146"/>
  <c r="Y129" i="146"/>
  <c r="T129" i="146"/>
  <c r="S129" i="146"/>
  <c r="N129" i="146"/>
  <c r="M129" i="146"/>
  <c r="G129" i="146"/>
  <c r="H129" i="146" s="1"/>
  <c r="D129" i="146" s="1"/>
  <c r="B129" i="146"/>
  <c r="AF128" i="146"/>
  <c r="AE128" i="146"/>
  <c r="Z128" i="146"/>
  <c r="Y128" i="146"/>
  <c r="T128" i="146"/>
  <c r="S128" i="146"/>
  <c r="N128" i="146"/>
  <c r="M128" i="146"/>
  <c r="H128" i="146"/>
  <c r="G128" i="146"/>
  <c r="B128" i="146"/>
  <c r="AF127" i="146"/>
  <c r="AE127" i="146"/>
  <c r="Z127" i="146"/>
  <c r="Y127" i="146"/>
  <c r="T127" i="146"/>
  <c r="S127" i="146"/>
  <c r="N127" i="146"/>
  <c r="M127" i="146"/>
  <c r="G127" i="146"/>
  <c r="H127" i="146" s="1"/>
  <c r="D127" i="146" s="1"/>
  <c r="B127" i="146"/>
  <c r="AF126" i="146"/>
  <c r="AE126" i="146"/>
  <c r="Z126" i="146"/>
  <c r="Y126" i="146"/>
  <c r="T126" i="146"/>
  <c r="S126" i="146"/>
  <c r="N126" i="146"/>
  <c r="M126" i="146"/>
  <c r="H126" i="146"/>
  <c r="G126" i="146"/>
  <c r="B126" i="146"/>
  <c r="AF125" i="146"/>
  <c r="AE125" i="146"/>
  <c r="Z125" i="146"/>
  <c r="Y125" i="146"/>
  <c r="T125" i="146"/>
  <c r="S125" i="146"/>
  <c r="N125" i="146"/>
  <c r="M125" i="146"/>
  <c r="G125" i="146"/>
  <c r="H125" i="146" s="1"/>
  <c r="D125" i="146" s="1"/>
  <c r="B125" i="146"/>
  <c r="AF124" i="146"/>
  <c r="AE124" i="146"/>
  <c r="Z124" i="146"/>
  <c r="Y124" i="146"/>
  <c r="T124" i="146"/>
  <c r="S124" i="146"/>
  <c r="N124" i="146"/>
  <c r="M124" i="146"/>
  <c r="H124" i="146"/>
  <c r="G124" i="146"/>
  <c r="B124" i="146"/>
  <c r="AF123" i="146"/>
  <c r="AE123" i="146"/>
  <c r="Z123" i="146"/>
  <c r="Y123" i="146"/>
  <c r="T123" i="146"/>
  <c r="S123" i="146"/>
  <c r="N123" i="146"/>
  <c r="M123" i="146"/>
  <c r="H123" i="146"/>
  <c r="G123" i="146"/>
  <c r="B123" i="146"/>
  <c r="AF122" i="146"/>
  <c r="AE122" i="146"/>
  <c r="Z122" i="146"/>
  <c r="Y122" i="146"/>
  <c r="T122" i="146"/>
  <c r="S122" i="146"/>
  <c r="N122" i="146"/>
  <c r="M122" i="146"/>
  <c r="G122" i="146"/>
  <c r="H122" i="146" s="1"/>
  <c r="B122" i="146"/>
  <c r="AF121" i="146"/>
  <c r="AE121" i="146"/>
  <c r="Z121" i="146"/>
  <c r="Y121" i="146"/>
  <c r="T121" i="146"/>
  <c r="S121" i="146"/>
  <c r="N121" i="146"/>
  <c r="M121" i="146"/>
  <c r="H121" i="146"/>
  <c r="G121" i="146"/>
  <c r="B121" i="146"/>
  <c r="AF120" i="146"/>
  <c r="AE120" i="146"/>
  <c r="Z120" i="146"/>
  <c r="Y120" i="146"/>
  <c r="T120" i="146"/>
  <c r="S120" i="146"/>
  <c r="N120" i="146"/>
  <c r="M120" i="146"/>
  <c r="G120" i="146"/>
  <c r="B120" i="146"/>
  <c r="AF119" i="146"/>
  <c r="AD119" i="146"/>
  <c r="AB119" i="146" s="1"/>
  <c r="Z119" i="146"/>
  <c r="X119" i="146"/>
  <c r="V119" i="146" s="1"/>
  <c r="T119" i="146"/>
  <c r="R119" i="146"/>
  <c r="P119" i="146" s="1"/>
  <c r="N119" i="146"/>
  <c r="L119" i="146"/>
  <c r="J119" i="146" s="1"/>
  <c r="B119" i="146"/>
  <c r="AB118" i="146"/>
  <c r="V118" i="146"/>
  <c r="P118" i="146"/>
  <c r="J118" i="146"/>
  <c r="D118" i="146"/>
  <c r="AI118" i="146" s="1"/>
  <c r="AF117" i="146"/>
  <c r="AE117" i="146"/>
  <c r="Z117" i="146"/>
  <c r="Y117" i="146"/>
  <c r="T117" i="146"/>
  <c r="S117" i="146"/>
  <c r="N117" i="146"/>
  <c r="M117" i="146"/>
  <c r="G117" i="146"/>
  <c r="H117" i="146" s="1"/>
  <c r="B117" i="146"/>
  <c r="AF116" i="146"/>
  <c r="AE116" i="146"/>
  <c r="Z116" i="146"/>
  <c r="Y116" i="146"/>
  <c r="T116" i="146"/>
  <c r="S116" i="146"/>
  <c r="N116" i="146"/>
  <c r="M116" i="146"/>
  <c r="H116" i="146"/>
  <c r="G116" i="146"/>
  <c r="B116" i="146"/>
  <c r="AF115" i="146"/>
  <c r="AE115" i="146"/>
  <c r="Z115" i="146"/>
  <c r="Y115" i="146"/>
  <c r="T115" i="146"/>
  <c r="S115" i="146"/>
  <c r="N115" i="146"/>
  <c r="M115" i="146"/>
  <c r="G115" i="146"/>
  <c r="H115" i="146" s="1"/>
  <c r="B115" i="146"/>
  <c r="AF114" i="146"/>
  <c r="AE114" i="146"/>
  <c r="Z114" i="146"/>
  <c r="Y114" i="146"/>
  <c r="T114" i="146"/>
  <c r="S114" i="146"/>
  <c r="N114" i="146"/>
  <c r="M114" i="146"/>
  <c r="H114" i="146"/>
  <c r="G114" i="146"/>
  <c r="B114" i="146"/>
  <c r="AF113" i="146"/>
  <c r="AE113" i="146"/>
  <c r="Z113" i="146"/>
  <c r="Y113" i="146"/>
  <c r="T113" i="146"/>
  <c r="S113" i="146"/>
  <c r="N113" i="146"/>
  <c r="M113" i="146"/>
  <c r="G113" i="146"/>
  <c r="H113" i="146" s="1"/>
  <c r="D113" i="146" s="1"/>
  <c r="B113" i="146"/>
  <c r="AF112" i="146"/>
  <c r="AE112" i="146"/>
  <c r="Z112" i="146"/>
  <c r="Y112" i="146"/>
  <c r="T112" i="146"/>
  <c r="S112" i="146"/>
  <c r="N112" i="146"/>
  <c r="M112" i="146"/>
  <c r="H112" i="146"/>
  <c r="G112" i="146"/>
  <c r="B112" i="146"/>
  <c r="AF111" i="146"/>
  <c r="AE111" i="146"/>
  <c r="Z111" i="146"/>
  <c r="Y111" i="146"/>
  <c r="T111" i="146"/>
  <c r="S111" i="146"/>
  <c r="N111" i="146"/>
  <c r="M111" i="146"/>
  <c r="G111" i="146"/>
  <c r="H111" i="146" s="1"/>
  <c r="D111" i="146" s="1"/>
  <c r="B111" i="146"/>
  <c r="AF110" i="146"/>
  <c r="AE110" i="146"/>
  <c r="Z110" i="146"/>
  <c r="Y110" i="146"/>
  <c r="T110" i="146"/>
  <c r="S110" i="146"/>
  <c r="N110" i="146"/>
  <c r="M110" i="146"/>
  <c r="H110" i="146"/>
  <c r="G110" i="146"/>
  <c r="B110" i="146"/>
  <c r="AF109" i="146"/>
  <c r="AE109" i="146"/>
  <c r="Z109" i="146"/>
  <c r="Y109" i="146"/>
  <c r="T109" i="146"/>
  <c r="S109" i="146"/>
  <c r="N109" i="146"/>
  <c r="M109" i="146"/>
  <c r="G109" i="146"/>
  <c r="H109" i="146" s="1"/>
  <c r="B109" i="146"/>
  <c r="AF108" i="146"/>
  <c r="AE108" i="146"/>
  <c r="Z108" i="146"/>
  <c r="Y108" i="146"/>
  <c r="T108" i="146"/>
  <c r="S108" i="146"/>
  <c r="N108" i="146"/>
  <c r="M108" i="146"/>
  <c r="H108" i="146"/>
  <c r="G108" i="146"/>
  <c r="B108" i="146"/>
  <c r="AF107" i="146"/>
  <c r="AE107" i="146"/>
  <c r="Z107" i="146"/>
  <c r="Y107" i="146"/>
  <c r="T107" i="146"/>
  <c r="S107" i="146"/>
  <c r="N107" i="146"/>
  <c r="M107" i="146"/>
  <c r="G107" i="146"/>
  <c r="H107" i="146" s="1"/>
  <c r="B107" i="146"/>
  <c r="AF106" i="146"/>
  <c r="AE106" i="146"/>
  <c r="Z106" i="146"/>
  <c r="Y106" i="146"/>
  <c r="T106" i="146"/>
  <c r="S106" i="146"/>
  <c r="N106" i="146"/>
  <c r="M106" i="146"/>
  <c r="G106" i="146"/>
  <c r="H106" i="146" s="1"/>
  <c r="D106" i="146" s="1"/>
  <c r="B106" i="146"/>
  <c r="AF105" i="146"/>
  <c r="AE105" i="146"/>
  <c r="Z105" i="146"/>
  <c r="Y105" i="146"/>
  <c r="T105" i="146"/>
  <c r="S105" i="146"/>
  <c r="N105" i="146"/>
  <c r="M105" i="146"/>
  <c r="H105" i="146"/>
  <c r="G105" i="146"/>
  <c r="B105" i="146"/>
  <c r="AF104" i="146"/>
  <c r="AD104" i="146"/>
  <c r="AB104" i="146" s="1"/>
  <c r="Z104" i="146"/>
  <c r="X104" i="146"/>
  <c r="V104" i="146" s="1"/>
  <c r="T104" i="146"/>
  <c r="R104" i="146"/>
  <c r="P104" i="146" s="1"/>
  <c r="N104" i="146"/>
  <c r="L104" i="146"/>
  <c r="J104" i="146" s="1"/>
  <c r="B104" i="146"/>
  <c r="AB103" i="146"/>
  <c r="V103" i="146"/>
  <c r="P103" i="146"/>
  <c r="J103" i="146"/>
  <c r="D103" i="146"/>
  <c r="AF102" i="146"/>
  <c r="AE102" i="146"/>
  <c r="Z102" i="146"/>
  <c r="Y102" i="146"/>
  <c r="T102" i="146"/>
  <c r="S102" i="146"/>
  <c r="N102" i="146"/>
  <c r="M102" i="146"/>
  <c r="H102" i="146"/>
  <c r="G102" i="146"/>
  <c r="B102" i="146"/>
  <c r="AF101" i="146"/>
  <c r="AE101" i="146"/>
  <c r="Z101" i="146"/>
  <c r="Y101" i="146"/>
  <c r="T101" i="146"/>
  <c r="S101" i="146"/>
  <c r="N101" i="146"/>
  <c r="M101" i="146"/>
  <c r="H101" i="146"/>
  <c r="G101" i="146"/>
  <c r="B101" i="146"/>
  <c r="AF100" i="146"/>
  <c r="AE100" i="146"/>
  <c r="Z100" i="146"/>
  <c r="Y100" i="146"/>
  <c r="T100" i="146"/>
  <c r="S100" i="146"/>
  <c r="N100" i="146"/>
  <c r="M100" i="146"/>
  <c r="G100" i="146"/>
  <c r="H100" i="146" s="1"/>
  <c r="D100" i="146" s="1"/>
  <c r="B100" i="146"/>
  <c r="AF99" i="146"/>
  <c r="AE99" i="146"/>
  <c r="Z99" i="146"/>
  <c r="Y99" i="146"/>
  <c r="T99" i="146"/>
  <c r="S99" i="146"/>
  <c r="N99" i="146"/>
  <c r="M99" i="146"/>
  <c r="H99" i="146"/>
  <c r="G99" i="146"/>
  <c r="B99" i="146"/>
  <c r="AF98" i="146"/>
  <c r="AE98" i="146"/>
  <c r="Z98" i="146"/>
  <c r="Y98" i="146"/>
  <c r="T98" i="146"/>
  <c r="S98" i="146"/>
  <c r="N98" i="146"/>
  <c r="M98" i="146"/>
  <c r="G98" i="146"/>
  <c r="H98" i="146" s="1"/>
  <c r="D98" i="146" s="1"/>
  <c r="B98" i="146"/>
  <c r="AF97" i="146"/>
  <c r="AE97" i="146"/>
  <c r="Z97" i="146"/>
  <c r="Y97" i="146"/>
  <c r="T97" i="146"/>
  <c r="S97" i="146"/>
  <c r="N97" i="146"/>
  <c r="M97" i="146"/>
  <c r="H97" i="146"/>
  <c r="G97" i="146"/>
  <c r="B97" i="146"/>
  <c r="AF96" i="146"/>
  <c r="AE96" i="146"/>
  <c r="Z96" i="146"/>
  <c r="Y96" i="146"/>
  <c r="T96" i="146"/>
  <c r="S96" i="146"/>
  <c r="N96" i="146"/>
  <c r="M96" i="146"/>
  <c r="H96" i="146"/>
  <c r="G96" i="146"/>
  <c r="B96" i="146"/>
  <c r="AF95" i="146"/>
  <c r="AE95" i="146"/>
  <c r="Z95" i="146"/>
  <c r="Y95" i="146"/>
  <c r="T95" i="146"/>
  <c r="S95" i="146"/>
  <c r="N95" i="146"/>
  <c r="M95" i="146"/>
  <c r="H95" i="146"/>
  <c r="G95" i="146"/>
  <c r="B95" i="146"/>
  <c r="AF94" i="146"/>
  <c r="AE94" i="146"/>
  <c r="Z94" i="146"/>
  <c r="Y94" i="146"/>
  <c r="T94" i="146"/>
  <c r="S94" i="146"/>
  <c r="N94" i="146"/>
  <c r="M94" i="146"/>
  <c r="H94" i="146"/>
  <c r="G94" i="146"/>
  <c r="B94" i="146"/>
  <c r="AF93" i="146"/>
  <c r="AE93" i="146"/>
  <c r="Z93" i="146"/>
  <c r="Y93" i="146"/>
  <c r="T93" i="146"/>
  <c r="S93" i="146"/>
  <c r="N93" i="146"/>
  <c r="M93" i="146"/>
  <c r="H93" i="146"/>
  <c r="G93" i="146"/>
  <c r="B93" i="146"/>
  <c r="AF92" i="146"/>
  <c r="AE92" i="146"/>
  <c r="Z92" i="146"/>
  <c r="Y92" i="146"/>
  <c r="T92" i="146"/>
  <c r="S92" i="146"/>
  <c r="N92" i="146"/>
  <c r="M92" i="146"/>
  <c r="G92" i="146"/>
  <c r="H92" i="146" s="1"/>
  <c r="B92" i="146"/>
  <c r="AF91" i="146"/>
  <c r="AE91" i="146"/>
  <c r="Z91" i="146"/>
  <c r="Y91" i="146"/>
  <c r="T91" i="146"/>
  <c r="S91" i="146"/>
  <c r="N91" i="146"/>
  <c r="M91" i="146"/>
  <c r="H91" i="146"/>
  <c r="G91" i="146"/>
  <c r="B91" i="146"/>
  <c r="AF90" i="146"/>
  <c r="AE90" i="146"/>
  <c r="Z90" i="146"/>
  <c r="Y90" i="146"/>
  <c r="T90" i="146"/>
  <c r="S90" i="146"/>
  <c r="N90" i="146"/>
  <c r="M90" i="146"/>
  <c r="G90" i="146"/>
  <c r="H90" i="146" s="1"/>
  <c r="B90" i="146"/>
  <c r="AF89" i="146"/>
  <c r="AE89" i="146"/>
  <c r="Z89" i="146"/>
  <c r="Y89" i="146"/>
  <c r="T89" i="146"/>
  <c r="S89" i="146"/>
  <c r="N89" i="146"/>
  <c r="M89" i="146"/>
  <c r="H89" i="146"/>
  <c r="G89" i="146"/>
  <c r="B89" i="146"/>
  <c r="AF88" i="146"/>
  <c r="AE88" i="146"/>
  <c r="Z88" i="146"/>
  <c r="Y88" i="146"/>
  <c r="T88" i="146"/>
  <c r="S88" i="146"/>
  <c r="N88" i="146"/>
  <c r="M88" i="146"/>
  <c r="H88" i="146"/>
  <c r="G88" i="146"/>
  <c r="B88" i="146"/>
  <c r="AF87" i="146"/>
  <c r="AD87" i="146"/>
  <c r="AB87" i="146" s="1"/>
  <c r="Z87" i="146"/>
  <c r="X87" i="146"/>
  <c r="V87" i="146" s="1"/>
  <c r="T87" i="146"/>
  <c r="R87" i="146"/>
  <c r="P87" i="146" s="1"/>
  <c r="N87" i="146"/>
  <c r="L87" i="146"/>
  <c r="J87" i="146" s="1"/>
  <c r="B87" i="146"/>
  <c r="AB86" i="146"/>
  <c r="V86" i="146"/>
  <c r="P86" i="146"/>
  <c r="J86" i="146"/>
  <c r="D86" i="146"/>
  <c r="AF85" i="146"/>
  <c r="AE85" i="146"/>
  <c r="Z85" i="146"/>
  <c r="Y85" i="146"/>
  <c r="T85" i="146"/>
  <c r="S85" i="146"/>
  <c r="N85" i="146"/>
  <c r="M85" i="146"/>
  <c r="H85" i="146"/>
  <c r="G85" i="146"/>
  <c r="B85" i="146"/>
  <c r="AF84" i="146"/>
  <c r="AE84" i="146"/>
  <c r="Z84" i="146"/>
  <c r="Y84" i="146"/>
  <c r="T84" i="146"/>
  <c r="S84" i="146"/>
  <c r="N84" i="146"/>
  <c r="M84" i="146"/>
  <c r="G84" i="146"/>
  <c r="H84" i="146" s="1"/>
  <c r="B84" i="146"/>
  <c r="AF83" i="146"/>
  <c r="AE83" i="146"/>
  <c r="Z83" i="146"/>
  <c r="Y83" i="146"/>
  <c r="T83" i="146"/>
  <c r="S83" i="146"/>
  <c r="N83" i="146"/>
  <c r="M83" i="146"/>
  <c r="H83" i="146"/>
  <c r="G83" i="146"/>
  <c r="B83" i="146"/>
  <c r="AF82" i="146"/>
  <c r="AE82" i="146"/>
  <c r="Z82" i="146"/>
  <c r="Y82" i="146"/>
  <c r="T82" i="146"/>
  <c r="S82" i="146"/>
  <c r="N82" i="146"/>
  <c r="M82" i="146"/>
  <c r="H82" i="146"/>
  <c r="G82" i="146"/>
  <c r="B82" i="146"/>
  <c r="AF81" i="146"/>
  <c r="AE81" i="146"/>
  <c r="Z81" i="146"/>
  <c r="Y81" i="146"/>
  <c r="T81" i="146"/>
  <c r="S81" i="146"/>
  <c r="N81" i="146"/>
  <c r="M81" i="146"/>
  <c r="H81" i="146"/>
  <c r="G81" i="146"/>
  <c r="B81" i="146"/>
  <c r="AF80" i="146"/>
  <c r="AE80" i="146"/>
  <c r="Z80" i="146"/>
  <c r="Y80" i="146"/>
  <c r="T80" i="146"/>
  <c r="S80" i="146"/>
  <c r="N80" i="146"/>
  <c r="M80" i="146"/>
  <c r="G80" i="146"/>
  <c r="H80" i="146" s="1"/>
  <c r="D80" i="146" s="1"/>
  <c r="B80" i="146"/>
  <c r="AF79" i="146"/>
  <c r="AE79" i="146"/>
  <c r="Z79" i="146"/>
  <c r="Y79" i="146"/>
  <c r="T79" i="146"/>
  <c r="S79" i="146"/>
  <c r="N79" i="146"/>
  <c r="M79" i="146"/>
  <c r="H79" i="146"/>
  <c r="G79" i="146"/>
  <c r="B79" i="146"/>
  <c r="AF78" i="146"/>
  <c r="AE78" i="146"/>
  <c r="Z78" i="146"/>
  <c r="Y78" i="146"/>
  <c r="T78" i="146"/>
  <c r="S78" i="146"/>
  <c r="N78" i="146"/>
  <c r="M78" i="146"/>
  <c r="H78" i="146"/>
  <c r="G78" i="146"/>
  <c r="B78" i="146"/>
  <c r="AF77" i="146"/>
  <c r="AE77" i="146"/>
  <c r="Z77" i="146"/>
  <c r="Y77" i="146"/>
  <c r="T77" i="146"/>
  <c r="S77" i="146"/>
  <c r="N77" i="146"/>
  <c r="M77" i="146"/>
  <c r="H77" i="146"/>
  <c r="G77" i="146"/>
  <c r="B77" i="146"/>
  <c r="AF76" i="146"/>
  <c r="AE76" i="146"/>
  <c r="Z76" i="146"/>
  <c r="Y76" i="146"/>
  <c r="T76" i="146"/>
  <c r="S76" i="146"/>
  <c r="N76" i="146"/>
  <c r="M76" i="146"/>
  <c r="G76" i="146"/>
  <c r="H76" i="146" s="1"/>
  <c r="B76" i="146"/>
  <c r="AF75" i="146"/>
  <c r="AE75" i="146"/>
  <c r="Z75" i="146"/>
  <c r="Y75" i="146"/>
  <c r="T75" i="146"/>
  <c r="S75" i="146"/>
  <c r="N75" i="146"/>
  <c r="M75" i="146"/>
  <c r="H75" i="146"/>
  <c r="G75" i="146"/>
  <c r="B75" i="146"/>
  <c r="AF74" i="146"/>
  <c r="AE74" i="146"/>
  <c r="Z74" i="146"/>
  <c r="Y74" i="146"/>
  <c r="T74" i="146"/>
  <c r="S74" i="146"/>
  <c r="N74" i="146"/>
  <c r="M74" i="146"/>
  <c r="H74" i="146"/>
  <c r="G74" i="146"/>
  <c r="B74" i="146"/>
  <c r="AF73" i="146"/>
  <c r="AE73" i="146"/>
  <c r="Z73" i="146"/>
  <c r="Y73" i="146"/>
  <c r="T73" i="146"/>
  <c r="S73" i="146"/>
  <c r="N73" i="146"/>
  <c r="M73" i="146"/>
  <c r="H73" i="146"/>
  <c r="G73" i="146"/>
  <c r="B73" i="146"/>
  <c r="AF72" i="146"/>
  <c r="AE72" i="146"/>
  <c r="Z72" i="146"/>
  <c r="Y72" i="146"/>
  <c r="T72" i="146"/>
  <c r="S72" i="146"/>
  <c r="N72" i="146"/>
  <c r="M72" i="146"/>
  <c r="G72" i="146"/>
  <c r="B72" i="146"/>
  <c r="AF71" i="146"/>
  <c r="AD71" i="146"/>
  <c r="AB71" i="146" s="1"/>
  <c r="Z71" i="146"/>
  <c r="X71" i="146"/>
  <c r="V71" i="146" s="1"/>
  <c r="T71" i="146"/>
  <c r="R71" i="146"/>
  <c r="P71" i="146" s="1"/>
  <c r="N71" i="146"/>
  <c r="L71" i="146"/>
  <c r="J71" i="146" s="1"/>
  <c r="B71" i="146"/>
  <c r="AB70" i="146"/>
  <c r="V70" i="146"/>
  <c r="P70" i="146"/>
  <c r="J70" i="146"/>
  <c r="D70" i="146"/>
  <c r="AF69" i="146"/>
  <c r="AE69" i="146"/>
  <c r="Z69" i="146"/>
  <c r="Y69" i="146"/>
  <c r="T69" i="146"/>
  <c r="S69" i="146"/>
  <c r="N69" i="146"/>
  <c r="M69" i="146"/>
  <c r="H69" i="146"/>
  <c r="G69" i="146"/>
  <c r="B69" i="146"/>
  <c r="AF68" i="146"/>
  <c r="AE68" i="146"/>
  <c r="Z68" i="146"/>
  <c r="Y68" i="146"/>
  <c r="T68" i="146"/>
  <c r="S68" i="146"/>
  <c r="N68" i="146"/>
  <c r="M68" i="146"/>
  <c r="G68" i="146"/>
  <c r="H68" i="146" s="1"/>
  <c r="D68" i="146" s="1"/>
  <c r="B68" i="146"/>
  <c r="AF67" i="146"/>
  <c r="AE67" i="146"/>
  <c r="Z67" i="146"/>
  <c r="Y67" i="146"/>
  <c r="T67" i="146"/>
  <c r="S67" i="146"/>
  <c r="N67" i="146"/>
  <c r="M67" i="146"/>
  <c r="H67" i="146"/>
  <c r="G67" i="146"/>
  <c r="B67" i="146"/>
  <c r="AF66" i="146"/>
  <c r="AE66" i="146"/>
  <c r="Z66" i="146"/>
  <c r="Y66" i="146"/>
  <c r="T66" i="146"/>
  <c r="S66" i="146"/>
  <c r="N66" i="146"/>
  <c r="M66" i="146"/>
  <c r="G66" i="146"/>
  <c r="H66" i="146" s="1"/>
  <c r="B66" i="146"/>
  <c r="AF65" i="146"/>
  <c r="AE65" i="146"/>
  <c r="Z65" i="146"/>
  <c r="Y65" i="146"/>
  <c r="T65" i="146"/>
  <c r="S65" i="146"/>
  <c r="N65" i="146"/>
  <c r="M65" i="146"/>
  <c r="G65" i="146"/>
  <c r="H65" i="146" s="1"/>
  <c r="B65" i="146"/>
  <c r="AF64" i="146"/>
  <c r="AE64" i="146"/>
  <c r="Z64" i="146"/>
  <c r="Y64" i="146"/>
  <c r="T64" i="146"/>
  <c r="S64" i="146"/>
  <c r="N64" i="146"/>
  <c r="M64" i="146"/>
  <c r="G64" i="146"/>
  <c r="H64" i="146" s="1"/>
  <c r="D64" i="146" s="1"/>
  <c r="B64" i="146"/>
  <c r="AF63" i="146"/>
  <c r="AE63" i="146"/>
  <c r="Z63" i="146"/>
  <c r="Y63" i="146"/>
  <c r="T63" i="146"/>
  <c r="S63" i="146"/>
  <c r="N63" i="146"/>
  <c r="M63" i="146"/>
  <c r="H63" i="146"/>
  <c r="G63" i="146"/>
  <c r="B63" i="146"/>
  <c r="AF62" i="146"/>
  <c r="AE62" i="146"/>
  <c r="Z62" i="146"/>
  <c r="Y62" i="146"/>
  <c r="T62" i="146"/>
  <c r="S62" i="146"/>
  <c r="N62" i="146"/>
  <c r="M62" i="146"/>
  <c r="G62" i="146"/>
  <c r="H62" i="146" s="1"/>
  <c r="D62" i="146" s="1"/>
  <c r="B62" i="146"/>
  <c r="AF61" i="146"/>
  <c r="AE61" i="146"/>
  <c r="Z61" i="146"/>
  <c r="Y61" i="146"/>
  <c r="T61" i="146"/>
  <c r="S61" i="146"/>
  <c r="N61" i="146"/>
  <c r="M61" i="146"/>
  <c r="G61" i="146"/>
  <c r="B61" i="146"/>
  <c r="AF60" i="146"/>
  <c r="AE60" i="146"/>
  <c r="Z60" i="146"/>
  <c r="Y60" i="146"/>
  <c r="T60" i="146"/>
  <c r="S60" i="146"/>
  <c r="N60" i="146"/>
  <c r="M60" i="146"/>
  <c r="G60" i="146"/>
  <c r="H60" i="146" s="1"/>
  <c r="B60" i="146"/>
  <c r="AF59" i="146"/>
  <c r="AE59" i="146"/>
  <c r="Z59" i="146"/>
  <c r="Y59" i="146"/>
  <c r="T59" i="146"/>
  <c r="S59" i="146"/>
  <c r="N59" i="146"/>
  <c r="M59" i="146"/>
  <c r="H59" i="146"/>
  <c r="G59" i="146"/>
  <c r="B59" i="146"/>
  <c r="AF58" i="146"/>
  <c r="AE58" i="146"/>
  <c r="Z58" i="146"/>
  <c r="Y58" i="146"/>
  <c r="T58" i="146"/>
  <c r="S58" i="146"/>
  <c r="N58" i="146"/>
  <c r="M58" i="146"/>
  <c r="G58" i="146"/>
  <c r="H58" i="146" s="1"/>
  <c r="B58" i="146"/>
  <c r="AF57" i="146"/>
  <c r="AE57" i="146"/>
  <c r="Z57" i="146"/>
  <c r="Y57" i="146"/>
  <c r="T57" i="146"/>
  <c r="S57" i="146"/>
  <c r="N57" i="146"/>
  <c r="M57" i="146"/>
  <c r="G57" i="146"/>
  <c r="H57" i="146" s="1"/>
  <c r="B57" i="146"/>
  <c r="AF56" i="146"/>
  <c r="AE56" i="146"/>
  <c r="Z56" i="146"/>
  <c r="Y56" i="146"/>
  <c r="T56" i="146"/>
  <c r="S56" i="146"/>
  <c r="N56" i="146"/>
  <c r="M56" i="146"/>
  <c r="G56" i="146"/>
  <c r="H56" i="146" s="1"/>
  <c r="B56" i="146"/>
  <c r="AF55" i="146"/>
  <c r="AD55" i="146"/>
  <c r="AB55" i="146" s="1"/>
  <c r="Z55" i="146"/>
  <c r="X55" i="146"/>
  <c r="V55" i="146" s="1"/>
  <c r="T55" i="146"/>
  <c r="R55" i="146"/>
  <c r="P55" i="146" s="1"/>
  <c r="N55" i="146"/>
  <c r="L55" i="146"/>
  <c r="J55" i="146" s="1"/>
  <c r="B55" i="146"/>
  <c r="AB54" i="146"/>
  <c r="V54" i="146"/>
  <c r="P54" i="146"/>
  <c r="J54" i="146"/>
  <c r="D54" i="146"/>
  <c r="AF53" i="146"/>
  <c r="AE53" i="146"/>
  <c r="Z53" i="146"/>
  <c r="Y53" i="146"/>
  <c r="T53" i="146"/>
  <c r="S53" i="146"/>
  <c r="N53" i="146"/>
  <c r="M53" i="146"/>
  <c r="H53" i="146"/>
  <c r="G53" i="146"/>
  <c r="B53" i="146"/>
  <c r="AF52" i="146"/>
  <c r="AE52" i="146"/>
  <c r="Z52" i="146"/>
  <c r="Y52" i="146"/>
  <c r="T52" i="146"/>
  <c r="S52" i="146"/>
  <c r="N52" i="146"/>
  <c r="M52" i="146"/>
  <c r="G52" i="146"/>
  <c r="H52" i="146" s="1"/>
  <c r="B52" i="146"/>
  <c r="AF51" i="146"/>
  <c r="AE51" i="146"/>
  <c r="Z51" i="146"/>
  <c r="Y51" i="146"/>
  <c r="T51" i="146"/>
  <c r="S51" i="146"/>
  <c r="N51" i="146"/>
  <c r="M51" i="146"/>
  <c r="G51" i="146"/>
  <c r="H51" i="146" s="1"/>
  <c r="B51" i="146"/>
  <c r="AF50" i="146"/>
  <c r="AE50" i="146"/>
  <c r="Z50" i="146"/>
  <c r="Y50" i="146"/>
  <c r="T50" i="146"/>
  <c r="S50" i="146"/>
  <c r="N50" i="146"/>
  <c r="M50" i="146"/>
  <c r="G50" i="146"/>
  <c r="H50" i="146" s="1"/>
  <c r="B50" i="146"/>
  <c r="AF49" i="146"/>
  <c r="AE49" i="146"/>
  <c r="Z49" i="146"/>
  <c r="Y49" i="146"/>
  <c r="T49" i="146"/>
  <c r="S49" i="146"/>
  <c r="N49" i="146"/>
  <c r="M49" i="146"/>
  <c r="H49" i="146"/>
  <c r="G49" i="146"/>
  <c r="B49" i="146"/>
  <c r="AF48" i="146"/>
  <c r="AE48" i="146"/>
  <c r="Z48" i="146"/>
  <c r="Y48" i="146"/>
  <c r="T48" i="146"/>
  <c r="S48" i="146"/>
  <c r="N48" i="146"/>
  <c r="M48" i="146"/>
  <c r="G48" i="146"/>
  <c r="H48" i="146" s="1"/>
  <c r="D48" i="146" s="1"/>
  <c r="B48" i="146"/>
  <c r="AF47" i="146"/>
  <c r="AE47" i="146"/>
  <c r="Z47" i="146"/>
  <c r="Y47" i="146"/>
  <c r="T47" i="146"/>
  <c r="S47" i="146"/>
  <c r="N47" i="146"/>
  <c r="M47" i="146"/>
  <c r="G47" i="146"/>
  <c r="H47" i="146" s="1"/>
  <c r="B47" i="146"/>
  <c r="AF46" i="146"/>
  <c r="AE46" i="146"/>
  <c r="Z46" i="146"/>
  <c r="Y46" i="146"/>
  <c r="T46" i="146"/>
  <c r="S46" i="146"/>
  <c r="N46" i="146"/>
  <c r="M46" i="146"/>
  <c r="G46" i="146"/>
  <c r="H46" i="146" s="1"/>
  <c r="B46" i="146"/>
  <c r="AF45" i="146"/>
  <c r="AE45" i="146"/>
  <c r="Z45" i="146"/>
  <c r="Y45" i="146"/>
  <c r="T45" i="146"/>
  <c r="S45" i="146"/>
  <c r="N45" i="146"/>
  <c r="M45" i="146"/>
  <c r="H45" i="146"/>
  <c r="G45" i="146"/>
  <c r="B45" i="146"/>
  <c r="AF44" i="146"/>
  <c r="AE44" i="146"/>
  <c r="Z44" i="146"/>
  <c r="Y44" i="146"/>
  <c r="T44" i="146"/>
  <c r="S44" i="146"/>
  <c r="N44" i="146"/>
  <c r="M44" i="146"/>
  <c r="G44" i="146"/>
  <c r="H44" i="146" s="1"/>
  <c r="B44" i="146"/>
  <c r="AF43" i="146"/>
  <c r="AE43" i="146"/>
  <c r="Z43" i="146"/>
  <c r="Y43" i="146"/>
  <c r="T43" i="146"/>
  <c r="S43" i="146"/>
  <c r="N43" i="146"/>
  <c r="M43" i="146"/>
  <c r="G43" i="146"/>
  <c r="H43" i="146" s="1"/>
  <c r="B43" i="146"/>
  <c r="AF42" i="146"/>
  <c r="AE42" i="146"/>
  <c r="Z42" i="146"/>
  <c r="Y42" i="146"/>
  <c r="T42" i="146"/>
  <c r="S42" i="146"/>
  <c r="N42" i="146"/>
  <c r="M42" i="146"/>
  <c r="G42" i="146"/>
  <c r="H42" i="146" s="1"/>
  <c r="B42" i="146"/>
  <c r="AF41" i="146"/>
  <c r="AE41" i="146"/>
  <c r="Z41" i="146"/>
  <c r="Y41" i="146"/>
  <c r="T41" i="146"/>
  <c r="S41" i="146"/>
  <c r="N41" i="146"/>
  <c r="M41" i="146"/>
  <c r="H41" i="146"/>
  <c r="G41" i="146"/>
  <c r="B41" i="146"/>
  <c r="AF40" i="146"/>
  <c r="AE40" i="146"/>
  <c r="Z40" i="146"/>
  <c r="Y40" i="146"/>
  <c r="T40" i="146"/>
  <c r="S40" i="146"/>
  <c r="N40" i="146"/>
  <c r="M40" i="146"/>
  <c r="G40" i="146"/>
  <c r="H40" i="146" s="1"/>
  <c r="D40" i="146" s="1"/>
  <c r="B40" i="146"/>
  <c r="AF39" i="146"/>
  <c r="AE39" i="146"/>
  <c r="Z39" i="146"/>
  <c r="Y39" i="146"/>
  <c r="T39" i="146"/>
  <c r="S39" i="146"/>
  <c r="N39" i="146"/>
  <c r="M39" i="146"/>
  <c r="G39" i="146"/>
  <c r="B39" i="146"/>
  <c r="AF38" i="146"/>
  <c r="AD38" i="146"/>
  <c r="AB38" i="146" s="1"/>
  <c r="Z38" i="146"/>
  <c r="X38" i="146"/>
  <c r="V38" i="146" s="1"/>
  <c r="T38" i="146"/>
  <c r="R38" i="146"/>
  <c r="P38" i="146" s="1"/>
  <c r="N38" i="146"/>
  <c r="L38" i="146"/>
  <c r="J38" i="146" s="1"/>
  <c r="B38" i="146"/>
  <c r="AB37" i="146"/>
  <c r="V37" i="146"/>
  <c r="P37" i="146"/>
  <c r="J37" i="146"/>
  <c r="D37" i="146"/>
  <c r="AF36" i="146"/>
  <c r="AE36" i="146"/>
  <c r="Z36" i="146"/>
  <c r="Y36" i="146"/>
  <c r="T36" i="146"/>
  <c r="S36" i="146"/>
  <c r="N36" i="146"/>
  <c r="M36" i="146"/>
  <c r="G36" i="146"/>
  <c r="H36" i="146" s="1"/>
  <c r="B36" i="146"/>
  <c r="AF35" i="146"/>
  <c r="AE35" i="146"/>
  <c r="Z35" i="146"/>
  <c r="Y35" i="146"/>
  <c r="T35" i="146"/>
  <c r="S35" i="146"/>
  <c r="N35" i="146"/>
  <c r="M35" i="146"/>
  <c r="H35" i="146"/>
  <c r="G35" i="146"/>
  <c r="B35" i="146"/>
  <c r="AF34" i="146"/>
  <c r="AE34" i="146"/>
  <c r="Z34" i="146"/>
  <c r="Y34" i="146"/>
  <c r="T34" i="146"/>
  <c r="S34" i="146"/>
  <c r="N34" i="146"/>
  <c r="M34" i="146"/>
  <c r="H34" i="146"/>
  <c r="G34" i="146"/>
  <c r="B34" i="146"/>
  <c r="AF33" i="146"/>
  <c r="AE33" i="146"/>
  <c r="Z33" i="146"/>
  <c r="Y33" i="146"/>
  <c r="T33" i="146"/>
  <c r="S33" i="146"/>
  <c r="N33" i="146"/>
  <c r="M33" i="146"/>
  <c r="H33" i="146"/>
  <c r="G33" i="146"/>
  <c r="B33" i="146"/>
  <c r="AF32" i="146"/>
  <c r="AE32" i="146"/>
  <c r="Z32" i="146"/>
  <c r="Y32" i="146"/>
  <c r="T32" i="146"/>
  <c r="S32" i="146"/>
  <c r="N32" i="146"/>
  <c r="M32" i="146"/>
  <c r="H32" i="146"/>
  <c r="G32" i="146"/>
  <c r="B32" i="146"/>
  <c r="AF31" i="146"/>
  <c r="AE31" i="146"/>
  <c r="Z31" i="146"/>
  <c r="Y31" i="146"/>
  <c r="T31" i="146"/>
  <c r="S31" i="146"/>
  <c r="N31" i="146"/>
  <c r="M31" i="146"/>
  <c r="H31" i="146"/>
  <c r="G31" i="146"/>
  <c r="B31" i="146"/>
  <c r="AF30" i="146"/>
  <c r="AE30" i="146"/>
  <c r="Z30" i="146"/>
  <c r="Y30" i="146"/>
  <c r="T30" i="146"/>
  <c r="S30" i="146"/>
  <c r="N30" i="146"/>
  <c r="M30" i="146"/>
  <c r="H30" i="146"/>
  <c r="G30" i="146"/>
  <c r="B30" i="146"/>
  <c r="AF29" i="146"/>
  <c r="AE29" i="146"/>
  <c r="Z29" i="146"/>
  <c r="Y29" i="146"/>
  <c r="T29" i="146"/>
  <c r="S29" i="146"/>
  <c r="N29" i="146"/>
  <c r="M29" i="146"/>
  <c r="H29" i="146"/>
  <c r="G29" i="146"/>
  <c r="B29" i="146"/>
  <c r="AF28" i="146"/>
  <c r="AE28" i="146"/>
  <c r="Z28" i="146"/>
  <c r="Y28" i="146"/>
  <c r="T28" i="146"/>
  <c r="S28" i="146"/>
  <c r="N28" i="146"/>
  <c r="M28" i="146"/>
  <c r="H28" i="146"/>
  <c r="G28" i="146"/>
  <c r="B28" i="146"/>
  <c r="AF27" i="146"/>
  <c r="AE27" i="146"/>
  <c r="Z27" i="146"/>
  <c r="Y27" i="146"/>
  <c r="T27" i="146"/>
  <c r="S27" i="146"/>
  <c r="N27" i="146"/>
  <c r="M27" i="146"/>
  <c r="H27" i="146"/>
  <c r="G27" i="146"/>
  <c r="B27" i="146"/>
  <c r="AF26" i="146"/>
  <c r="AE26" i="146"/>
  <c r="Z26" i="146"/>
  <c r="Y26" i="146"/>
  <c r="T26" i="146"/>
  <c r="S26" i="146"/>
  <c r="N26" i="146"/>
  <c r="M26" i="146"/>
  <c r="H26" i="146"/>
  <c r="G26" i="146"/>
  <c r="B26" i="146"/>
  <c r="AF25" i="146"/>
  <c r="AE25" i="146"/>
  <c r="Z25" i="146"/>
  <c r="Y25" i="146"/>
  <c r="T25" i="146"/>
  <c r="S25" i="146"/>
  <c r="N25" i="146"/>
  <c r="M25" i="146"/>
  <c r="H25" i="146"/>
  <c r="G25" i="146"/>
  <c r="B25" i="146"/>
  <c r="AF24" i="146"/>
  <c r="AE24" i="146"/>
  <c r="Z24" i="146"/>
  <c r="Y24" i="146"/>
  <c r="T24" i="146"/>
  <c r="S24" i="146"/>
  <c r="N24" i="146"/>
  <c r="M24" i="146"/>
  <c r="H24" i="146"/>
  <c r="G24" i="146"/>
  <c r="B24" i="146"/>
  <c r="AF23" i="146"/>
  <c r="AE23" i="146"/>
  <c r="Z23" i="146"/>
  <c r="Y23" i="146"/>
  <c r="T23" i="146"/>
  <c r="S23" i="146"/>
  <c r="N23" i="146"/>
  <c r="M23" i="146"/>
  <c r="H23" i="146"/>
  <c r="G23" i="146"/>
  <c r="B23" i="146"/>
  <c r="AF22" i="146"/>
  <c r="AE22" i="146"/>
  <c r="Z22" i="146"/>
  <c r="Y22" i="146"/>
  <c r="T22" i="146"/>
  <c r="S22" i="146"/>
  <c r="N22" i="146"/>
  <c r="M22" i="146"/>
  <c r="H22" i="146"/>
  <c r="G22" i="146"/>
  <c r="B22" i="146"/>
  <c r="AF21" i="146"/>
  <c r="AD21" i="146"/>
  <c r="AB21" i="146" s="1"/>
  <c r="Z21" i="146"/>
  <c r="X21" i="146"/>
  <c r="V21" i="146" s="1"/>
  <c r="T21" i="146"/>
  <c r="R21" i="146"/>
  <c r="P21" i="146" s="1"/>
  <c r="N21" i="146"/>
  <c r="L21" i="146"/>
  <c r="J21" i="146" s="1"/>
  <c r="B21" i="146"/>
  <c r="B9" i="146"/>
  <c r="G197" i="146" s="1"/>
  <c r="B197" i="145"/>
  <c r="AD187" i="145"/>
  <c r="BV13" i="4" s="1"/>
  <c r="X187" i="145"/>
  <c r="BU13" i="4" s="1"/>
  <c r="R187" i="145"/>
  <c r="BT13" i="4" s="1"/>
  <c r="L187" i="145"/>
  <c r="BS13" i="4" s="1"/>
  <c r="AF184" i="145"/>
  <c r="AE184" i="145"/>
  <c r="Z184" i="145"/>
  <c r="Y184" i="145"/>
  <c r="T184" i="145"/>
  <c r="S184" i="145"/>
  <c r="N184" i="145"/>
  <c r="M184" i="145"/>
  <c r="G184" i="145"/>
  <c r="H184" i="145" s="1"/>
  <c r="D184" i="145" s="1"/>
  <c r="B184" i="145"/>
  <c r="AF183" i="145"/>
  <c r="AE183" i="145"/>
  <c r="Z183" i="145"/>
  <c r="Y183" i="145"/>
  <c r="T183" i="145"/>
  <c r="S183" i="145"/>
  <c r="N183" i="145"/>
  <c r="M183" i="145"/>
  <c r="G183" i="145"/>
  <c r="H183" i="145" s="1"/>
  <c r="B183" i="145"/>
  <c r="AF182" i="145"/>
  <c r="AE182" i="145"/>
  <c r="Z182" i="145"/>
  <c r="Y182" i="145"/>
  <c r="T182" i="145"/>
  <c r="S182" i="145"/>
  <c r="N182" i="145"/>
  <c r="M182" i="145"/>
  <c r="G182" i="145"/>
  <c r="H182" i="145" s="1"/>
  <c r="D182" i="145" s="1"/>
  <c r="B182" i="145"/>
  <c r="AF181" i="145"/>
  <c r="AE181" i="145"/>
  <c r="Z181" i="145"/>
  <c r="Y181" i="145"/>
  <c r="T181" i="145"/>
  <c r="S181" i="145"/>
  <c r="N181" i="145"/>
  <c r="M181" i="145"/>
  <c r="G181" i="145"/>
  <c r="H181" i="145" s="1"/>
  <c r="B181" i="145"/>
  <c r="AF180" i="145"/>
  <c r="AE180" i="145"/>
  <c r="Z180" i="145"/>
  <c r="Y180" i="145"/>
  <c r="T180" i="145"/>
  <c r="S180" i="145"/>
  <c r="N180" i="145"/>
  <c r="M180" i="145"/>
  <c r="G180" i="145"/>
  <c r="H180" i="145" s="1"/>
  <c r="D180" i="145" s="1"/>
  <c r="B180" i="145"/>
  <c r="AF179" i="145"/>
  <c r="AE179" i="145"/>
  <c r="Z179" i="145"/>
  <c r="Y179" i="145"/>
  <c r="T179" i="145"/>
  <c r="S179" i="145"/>
  <c r="N179" i="145"/>
  <c r="M179" i="145"/>
  <c r="G179" i="145"/>
  <c r="H179" i="145" s="1"/>
  <c r="B179" i="145"/>
  <c r="AF178" i="145"/>
  <c r="AE178" i="145"/>
  <c r="Z178" i="145"/>
  <c r="Y178" i="145"/>
  <c r="T178" i="145"/>
  <c r="S178" i="145"/>
  <c r="N178" i="145"/>
  <c r="M178" i="145"/>
  <c r="G178" i="145"/>
  <c r="H178" i="145" s="1"/>
  <c r="B178" i="145"/>
  <c r="AF177" i="145"/>
  <c r="AE177" i="145"/>
  <c r="Z177" i="145"/>
  <c r="Y177" i="145"/>
  <c r="T177" i="145"/>
  <c r="S177" i="145"/>
  <c r="N177" i="145"/>
  <c r="M177" i="145"/>
  <c r="G177" i="145"/>
  <c r="H177" i="145" s="1"/>
  <c r="B177" i="145"/>
  <c r="AF176" i="145"/>
  <c r="AE176" i="145"/>
  <c r="Z176" i="145"/>
  <c r="Y176" i="145"/>
  <c r="T176" i="145"/>
  <c r="S176" i="145"/>
  <c r="N176" i="145"/>
  <c r="M176" i="145"/>
  <c r="G176" i="145"/>
  <c r="H176" i="145" s="1"/>
  <c r="D176" i="145" s="1"/>
  <c r="B176" i="145"/>
  <c r="AF175" i="145"/>
  <c r="AE175" i="145"/>
  <c r="Z175" i="145"/>
  <c r="Y175" i="145"/>
  <c r="T175" i="145"/>
  <c r="S175" i="145"/>
  <c r="N175" i="145"/>
  <c r="M175" i="145"/>
  <c r="G175" i="145"/>
  <c r="H175" i="145" s="1"/>
  <c r="B175" i="145"/>
  <c r="AF174" i="145"/>
  <c r="AE174" i="145"/>
  <c r="Z174" i="145"/>
  <c r="Y174" i="145"/>
  <c r="T174" i="145"/>
  <c r="S174" i="145"/>
  <c r="N174" i="145"/>
  <c r="M174" i="145"/>
  <c r="H174" i="145"/>
  <c r="G174" i="145"/>
  <c r="B174" i="145"/>
  <c r="AF173" i="145"/>
  <c r="AE173" i="145"/>
  <c r="Z173" i="145"/>
  <c r="Y173" i="145"/>
  <c r="T173" i="145"/>
  <c r="S173" i="145"/>
  <c r="N173" i="145"/>
  <c r="M173" i="145"/>
  <c r="G173" i="145"/>
  <c r="H173" i="145" s="1"/>
  <c r="B173" i="145"/>
  <c r="AF172" i="145"/>
  <c r="AE172" i="145"/>
  <c r="Z172" i="145"/>
  <c r="Y172" i="145"/>
  <c r="T172" i="145"/>
  <c r="S172" i="145"/>
  <c r="N172" i="145"/>
  <c r="M172" i="145"/>
  <c r="H172" i="145"/>
  <c r="G172" i="145"/>
  <c r="B172" i="145"/>
  <c r="AF171" i="145"/>
  <c r="AE171" i="145"/>
  <c r="Z171" i="145"/>
  <c r="Y171" i="145"/>
  <c r="T171" i="145"/>
  <c r="S171" i="145"/>
  <c r="N171" i="145"/>
  <c r="M171" i="145"/>
  <c r="G171" i="145"/>
  <c r="H171" i="145" s="1"/>
  <c r="B171" i="145"/>
  <c r="AF170" i="145"/>
  <c r="AE170" i="145"/>
  <c r="Z170" i="145"/>
  <c r="Y170" i="145"/>
  <c r="T170" i="145"/>
  <c r="S170" i="145"/>
  <c r="N170" i="145"/>
  <c r="M170" i="145"/>
  <c r="G170" i="145"/>
  <c r="H170" i="145" s="1"/>
  <c r="B170" i="145"/>
  <c r="AF169" i="145"/>
  <c r="AD169" i="145"/>
  <c r="AB169" i="145" s="1"/>
  <c r="Z169" i="145"/>
  <c r="X169" i="145"/>
  <c r="V169" i="145" s="1"/>
  <c r="T169" i="145"/>
  <c r="R169" i="145"/>
  <c r="P169" i="145" s="1"/>
  <c r="N169" i="145"/>
  <c r="L169" i="145"/>
  <c r="J169" i="145" s="1"/>
  <c r="B169" i="145"/>
  <c r="AB168" i="145"/>
  <c r="V168" i="145"/>
  <c r="P168" i="145"/>
  <c r="J168" i="145"/>
  <c r="D168" i="145"/>
  <c r="AF167" i="145"/>
  <c r="AE167" i="145"/>
  <c r="Z167" i="145"/>
  <c r="Y167" i="145"/>
  <c r="T167" i="145"/>
  <c r="S167" i="145"/>
  <c r="N167" i="145"/>
  <c r="M167" i="145"/>
  <c r="G167" i="145"/>
  <c r="H167" i="145" s="1"/>
  <c r="B167" i="145"/>
  <c r="AF166" i="145"/>
  <c r="AE166" i="145"/>
  <c r="Z166" i="145"/>
  <c r="Y166" i="145"/>
  <c r="T166" i="145"/>
  <c r="S166" i="145"/>
  <c r="N166" i="145"/>
  <c r="M166" i="145"/>
  <c r="H166" i="145"/>
  <c r="G166" i="145"/>
  <c r="B166" i="145"/>
  <c r="AF165" i="145"/>
  <c r="AE165" i="145"/>
  <c r="Z165" i="145"/>
  <c r="Y165" i="145"/>
  <c r="T165" i="145"/>
  <c r="S165" i="145"/>
  <c r="N165" i="145"/>
  <c r="M165" i="145"/>
  <c r="G165" i="145"/>
  <c r="H165" i="145" s="1"/>
  <c r="B165" i="145"/>
  <c r="AF164" i="145"/>
  <c r="AE164" i="145"/>
  <c r="Z164" i="145"/>
  <c r="Y164" i="145"/>
  <c r="T164" i="145"/>
  <c r="S164" i="145"/>
  <c r="N164" i="145"/>
  <c r="M164" i="145"/>
  <c r="H164" i="145"/>
  <c r="G164" i="145"/>
  <c r="B164" i="145"/>
  <c r="AF163" i="145"/>
  <c r="AE163" i="145"/>
  <c r="Z163" i="145"/>
  <c r="Y163" i="145"/>
  <c r="T163" i="145"/>
  <c r="S163" i="145"/>
  <c r="N163" i="145"/>
  <c r="M163" i="145"/>
  <c r="G163" i="145"/>
  <c r="H163" i="145" s="1"/>
  <c r="B163" i="145"/>
  <c r="AF162" i="145"/>
  <c r="AE162" i="145"/>
  <c r="Z162" i="145"/>
  <c r="Y162" i="145"/>
  <c r="T162" i="145"/>
  <c r="S162" i="145"/>
  <c r="N162" i="145"/>
  <c r="M162" i="145"/>
  <c r="H162" i="145"/>
  <c r="G162" i="145"/>
  <c r="B162" i="145"/>
  <c r="AF161" i="145"/>
  <c r="AE161" i="145"/>
  <c r="Z161" i="145"/>
  <c r="Y161" i="145"/>
  <c r="T161" i="145"/>
  <c r="S161" i="145"/>
  <c r="N161" i="145"/>
  <c r="M161" i="145"/>
  <c r="G161" i="145"/>
  <c r="H161" i="145" s="1"/>
  <c r="B161" i="145"/>
  <c r="AF160" i="145"/>
  <c r="AE160" i="145"/>
  <c r="Z160" i="145"/>
  <c r="Y160" i="145"/>
  <c r="T160" i="145"/>
  <c r="S160" i="145"/>
  <c r="N160" i="145"/>
  <c r="M160" i="145"/>
  <c r="H160" i="145"/>
  <c r="G160" i="145"/>
  <c r="B160" i="145"/>
  <c r="AF159" i="145"/>
  <c r="AE159" i="145"/>
  <c r="Z159" i="145"/>
  <c r="Y159" i="145"/>
  <c r="T159" i="145"/>
  <c r="S159" i="145"/>
  <c r="N159" i="145"/>
  <c r="M159" i="145"/>
  <c r="G159" i="145"/>
  <c r="H159" i="145" s="1"/>
  <c r="B159" i="145"/>
  <c r="AF158" i="145"/>
  <c r="AE158" i="145"/>
  <c r="Z158" i="145"/>
  <c r="Y158" i="145"/>
  <c r="T158" i="145"/>
  <c r="S158" i="145"/>
  <c r="N158" i="145"/>
  <c r="M158" i="145"/>
  <c r="H158" i="145"/>
  <c r="G158" i="145"/>
  <c r="B158" i="145"/>
  <c r="AF157" i="145"/>
  <c r="AE157" i="145"/>
  <c r="Z157" i="145"/>
  <c r="Y157" i="145"/>
  <c r="T157" i="145"/>
  <c r="S157" i="145"/>
  <c r="N157" i="145"/>
  <c r="M157" i="145"/>
  <c r="G157" i="145"/>
  <c r="H157" i="145" s="1"/>
  <c r="B157" i="145"/>
  <c r="AF156" i="145"/>
  <c r="AE156" i="145"/>
  <c r="Z156" i="145"/>
  <c r="Y156" i="145"/>
  <c r="T156" i="145"/>
  <c r="S156" i="145"/>
  <c r="N156" i="145"/>
  <c r="M156" i="145"/>
  <c r="H156" i="145"/>
  <c r="G156" i="145"/>
  <c r="B156" i="145"/>
  <c r="AF155" i="145"/>
  <c r="AE155" i="145"/>
  <c r="Z155" i="145"/>
  <c r="Y155" i="145"/>
  <c r="T155" i="145"/>
  <c r="S155" i="145"/>
  <c r="N155" i="145"/>
  <c r="M155" i="145"/>
  <c r="G155" i="145"/>
  <c r="H155" i="145" s="1"/>
  <c r="D155" i="145" s="1"/>
  <c r="B155" i="145"/>
  <c r="AF154" i="145"/>
  <c r="AE154" i="145"/>
  <c r="Z154" i="145"/>
  <c r="Y154" i="145"/>
  <c r="T154" i="145"/>
  <c r="S154" i="145"/>
  <c r="N154" i="145"/>
  <c r="M154" i="145"/>
  <c r="H154" i="145"/>
  <c r="G154" i="145"/>
  <c r="B154" i="145"/>
  <c r="AF153" i="145"/>
  <c r="AE153" i="145"/>
  <c r="Z153" i="145"/>
  <c r="Y153" i="145"/>
  <c r="T153" i="145"/>
  <c r="S153" i="145"/>
  <c r="N153" i="145"/>
  <c r="M153" i="145"/>
  <c r="G153" i="145"/>
  <c r="B153" i="145"/>
  <c r="AF152" i="145"/>
  <c r="AD152" i="145"/>
  <c r="AB152" i="145" s="1"/>
  <c r="Z152" i="145"/>
  <c r="X152" i="145"/>
  <c r="V152" i="145" s="1"/>
  <c r="T152" i="145"/>
  <c r="R152" i="145"/>
  <c r="P152" i="145" s="1"/>
  <c r="N152" i="145"/>
  <c r="L152" i="145"/>
  <c r="J152" i="145" s="1"/>
  <c r="B152" i="145"/>
  <c r="AB151" i="145"/>
  <c r="V151" i="145"/>
  <c r="P151" i="145"/>
  <c r="J151" i="145"/>
  <c r="D151" i="145"/>
  <c r="AF150" i="145"/>
  <c r="AE150" i="145"/>
  <c r="Z150" i="145"/>
  <c r="Y150" i="145"/>
  <c r="T150" i="145"/>
  <c r="S150" i="145"/>
  <c r="N150" i="145"/>
  <c r="M150" i="145"/>
  <c r="H150" i="145"/>
  <c r="G150" i="145"/>
  <c r="B150" i="145"/>
  <c r="AF149" i="145"/>
  <c r="AE149" i="145"/>
  <c r="Z149" i="145"/>
  <c r="Y149" i="145"/>
  <c r="T149" i="145"/>
  <c r="S149" i="145"/>
  <c r="N149" i="145"/>
  <c r="M149" i="145"/>
  <c r="G149" i="145"/>
  <c r="B149" i="145"/>
  <c r="AF148" i="145"/>
  <c r="AE148" i="145"/>
  <c r="Z148" i="145"/>
  <c r="Y148" i="145"/>
  <c r="T148" i="145"/>
  <c r="S148" i="145"/>
  <c r="N148" i="145"/>
  <c r="M148" i="145"/>
  <c r="H148" i="145"/>
  <c r="G148" i="145"/>
  <c r="B148" i="145"/>
  <c r="AF147" i="145"/>
  <c r="AE147" i="145"/>
  <c r="Z147" i="145"/>
  <c r="Y147" i="145"/>
  <c r="T147" i="145"/>
  <c r="S147" i="145"/>
  <c r="N147" i="145"/>
  <c r="M147" i="145"/>
  <c r="H147" i="145"/>
  <c r="G147" i="145"/>
  <c r="B147" i="145"/>
  <c r="AF146" i="145"/>
  <c r="AE146" i="145"/>
  <c r="Z146" i="145"/>
  <c r="Y146" i="145"/>
  <c r="T146" i="145"/>
  <c r="S146" i="145"/>
  <c r="N146" i="145"/>
  <c r="M146" i="145"/>
  <c r="H146" i="145"/>
  <c r="G146" i="145"/>
  <c r="B146" i="145"/>
  <c r="AF145" i="145"/>
  <c r="AE145" i="145"/>
  <c r="Z145" i="145"/>
  <c r="Y145" i="145"/>
  <c r="T145" i="145"/>
  <c r="S145" i="145"/>
  <c r="N145" i="145"/>
  <c r="M145" i="145"/>
  <c r="H145" i="145"/>
  <c r="G145" i="145"/>
  <c r="B145" i="145"/>
  <c r="AF144" i="145"/>
  <c r="AE144" i="145"/>
  <c r="Z144" i="145"/>
  <c r="Y144" i="145"/>
  <c r="T144" i="145"/>
  <c r="S144" i="145"/>
  <c r="N144" i="145"/>
  <c r="M144" i="145"/>
  <c r="H144" i="145"/>
  <c r="G144" i="145"/>
  <c r="B144" i="145"/>
  <c r="AF143" i="145"/>
  <c r="AE143" i="145"/>
  <c r="Z143" i="145"/>
  <c r="Y143" i="145"/>
  <c r="T143" i="145"/>
  <c r="S143" i="145"/>
  <c r="N143" i="145"/>
  <c r="M143" i="145"/>
  <c r="H143" i="145"/>
  <c r="G143" i="145"/>
  <c r="B143" i="145"/>
  <c r="AF142" i="145"/>
  <c r="AE142" i="145"/>
  <c r="Z142" i="145"/>
  <c r="Y142" i="145"/>
  <c r="T142" i="145"/>
  <c r="S142" i="145"/>
  <c r="N142" i="145"/>
  <c r="M142" i="145"/>
  <c r="H142" i="145"/>
  <c r="G142" i="145"/>
  <c r="B142" i="145"/>
  <c r="AF141" i="145"/>
  <c r="AE141" i="145"/>
  <c r="Z141" i="145"/>
  <c r="Y141" i="145"/>
  <c r="T141" i="145"/>
  <c r="S141" i="145"/>
  <c r="N141" i="145"/>
  <c r="M141" i="145"/>
  <c r="H141" i="145"/>
  <c r="G141" i="145"/>
  <c r="B141" i="145"/>
  <c r="AF140" i="145"/>
  <c r="AE140" i="145"/>
  <c r="Z140" i="145"/>
  <c r="Y140" i="145"/>
  <c r="T140" i="145"/>
  <c r="S140" i="145"/>
  <c r="N140" i="145"/>
  <c r="M140" i="145"/>
  <c r="H140" i="145"/>
  <c r="G140" i="145"/>
  <c r="B140" i="145"/>
  <c r="AF139" i="145"/>
  <c r="AE139" i="145"/>
  <c r="Z139" i="145"/>
  <c r="Y139" i="145"/>
  <c r="T139" i="145"/>
  <c r="S139" i="145"/>
  <c r="N139" i="145"/>
  <c r="M139" i="145"/>
  <c r="H139" i="145"/>
  <c r="G139" i="145"/>
  <c r="B139" i="145"/>
  <c r="AF138" i="145"/>
  <c r="AE138" i="145"/>
  <c r="Z138" i="145"/>
  <c r="Y138" i="145"/>
  <c r="T138" i="145"/>
  <c r="S138" i="145"/>
  <c r="N138" i="145"/>
  <c r="M138" i="145"/>
  <c r="H138" i="145"/>
  <c r="G138" i="145"/>
  <c r="B138" i="145"/>
  <c r="AF137" i="145"/>
  <c r="AE137" i="145"/>
  <c r="Z137" i="145"/>
  <c r="Y137" i="145"/>
  <c r="T137" i="145"/>
  <c r="S137" i="145"/>
  <c r="N137" i="145"/>
  <c r="M137" i="145"/>
  <c r="H137" i="145"/>
  <c r="G137" i="145"/>
  <c r="B137" i="145"/>
  <c r="AF136" i="145"/>
  <c r="AE136" i="145"/>
  <c r="Z136" i="145"/>
  <c r="Y136" i="145"/>
  <c r="T136" i="145"/>
  <c r="S136" i="145"/>
  <c r="N136" i="145"/>
  <c r="M136" i="145"/>
  <c r="H136" i="145"/>
  <c r="G136" i="145"/>
  <c r="B136" i="145"/>
  <c r="AF135" i="145"/>
  <c r="AD135" i="145"/>
  <c r="AB135" i="145" s="1"/>
  <c r="Z135" i="145"/>
  <c r="X135" i="145"/>
  <c r="V135" i="145" s="1"/>
  <c r="T135" i="145"/>
  <c r="R135" i="145"/>
  <c r="P135" i="145" s="1"/>
  <c r="N135" i="145"/>
  <c r="L135" i="145"/>
  <c r="J135" i="145" s="1"/>
  <c r="B135" i="145"/>
  <c r="AB134" i="145"/>
  <c r="V134" i="145"/>
  <c r="P134" i="145"/>
  <c r="J134" i="145"/>
  <c r="D134" i="145"/>
  <c r="AF133" i="145"/>
  <c r="AE133" i="145"/>
  <c r="Z133" i="145"/>
  <c r="Y133" i="145"/>
  <c r="T133" i="145"/>
  <c r="S133" i="145"/>
  <c r="N133" i="145"/>
  <c r="M133" i="145"/>
  <c r="H133" i="145"/>
  <c r="G133" i="145"/>
  <c r="B133" i="145"/>
  <c r="AF132" i="145"/>
  <c r="AE132" i="145"/>
  <c r="Z132" i="145"/>
  <c r="Y132" i="145"/>
  <c r="T132" i="145"/>
  <c r="S132" i="145"/>
  <c r="N132" i="145"/>
  <c r="M132" i="145"/>
  <c r="H132" i="145"/>
  <c r="G132" i="145"/>
  <c r="B132" i="145"/>
  <c r="AF131" i="145"/>
  <c r="AE131" i="145"/>
  <c r="Z131" i="145"/>
  <c r="Y131" i="145"/>
  <c r="T131" i="145"/>
  <c r="S131" i="145"/>
  <c r="N131" i="145"/>
  <c r="M131" i="145"/>
  <c r="H131" i="145"/>
  <c r="G131" i="145"/>
  <c r="B131" i="145"/>
  <c r="AF130" i="145"/>
  <c r="AE130" i="145"/>
  <c r="Z130" i="145"/>
  <c r="Y130" i="145"/>
  <c r="T130" i="145"/>
  <c r="S130" i="145"/>
  <c r="N130" i="145"/>
  <c r="M130" i="145"/>
  <c r="H130" i="145"/>
  <c r="G130" i="145"/>
  <c r="B130" i="145"/>
  <c r="AF129" i="145"/>
  <c r="AE129" i="145"/>
  <c r="Z129" i="145"/>
  <c r="Y129" i="145"/>
  <c r="T129" i="145"/>
  <c r="S129" i="145"/>
  <c r="N129" i="145"/>
  <c r="M129" i="145"/>
  <c r="H129" i="145"/>
  <c r="G129" i="145"/>
  <c r="B129" i="145"/>
  <c r="AF128" i="145"/>
  <c r="AE128" i="145"/>
  <c r="Z128" i="145"/>
  <c r="Y128" i="145"/>
  <c r="T128" i="145"/>
  <c r="S128" i="145"/>
  <c r="N128" i="145"/>
  <c r="M128" i="145"/>
  <c r="H128" i="145"/>
  <c r="G128" i="145"/>
  <c r="B128" i="145"/>
  <c r="AF127" i="145"/>
  <c r="AE127" i="145"/>
  <c r="Z127" i="145"/>
  <c r="Y127" i="145"/>
  <c r="T127" i="145"/>
  <c r="S127" i="145"/>
  <c r="N127" i="145"/>
  <c r="M127" i="145"/>
  <c r="H127" i="145"/>
  <c r="G127" i="145"/>
  <c r="B127" i="145"/>
  <c r="AF126" i="145"/>
  <c r="AE126" i="145"/>
  <c r="Z126" i="145"/>
  <c r="Y126" i="145"/>
  <c r="T126" i="145"/>
  <c r="S126" i="145"/>
  <c r="N126" i="145"/>
  <c r="M126" i="145"/>
  <c r="H126" i="145"/>
  <c r="G126" i="145"/>
  <c r="B126" i="145"/>
  <c r="AF125" i="145"/>
  <c r="AE125" i="145"/>
  <c r="Z125" i="145"/>
  <c r="Y125" i="145"/>
  <c r="T125" i="145"/>
  <c r="S125" i="145"/>
  <c r="N125" i="145"/>
  <c r="M125" i="145"/>
  <c r="H125" i="145"/>
  <c r="G125" i="145"/>
  <c r="B125" i="145"/>
  <c r="AF124" i="145"/>
  <c r="AE124" i="145"/>
  <c r="Z124" i="145"/>
  <c r="Y124" i="145"/>
  <c r="T124" i="145"/>
  <c r="S124" i="145"/>
  <c r="N124" i="145"/>
  <c r="M124" i="145"/>
  <c r="H124" i="145"/>
  <c r="G124" i="145"/>
  <c r="B124" i="145"/>
  <c r="AF123" i="145"/>
  <c r="AE123" i="145"/>
  <c r="Z123" i="145"/>
  <c r="Y123" i="145"/>
  <c r="T123" i="145"/>
  <c r="S123" i="145"/>
  <c r="N123" i="145"/>
  <c r="M123" i="145"/>
  <c r="H123" i="145"/>
  <c r="G123" i="145"/>
  <c r="B123" i="145"/>
  <c r="AF122" i="145"/>
  <c r="AE122" i="145"/>
  <c r="Z122" i="145"/>
  <c r="Y122" i="145"/>
  <c r="T122" i="145"/>
  <c r="S122" i="145"/>
  <c r="N122" i="145"/>
  <c r="M122" i="145"/>
  <c r="H122" i="145"/>
  <c r="G122" i="145"/>
  <c r="B122" i="145"/>
  <c r="AF121" i="145"/>
  <c r="AE121" i="145"/>
  <c r="Z121" i="145"/>
  <c r="Y121" i="145"/>
  <c r="T121" i="145"/>
  <c r="S121" i="145"/>
  <c r="N121" i="145"/>
  <c r="M121" i="145"/>
  <c r="H121" i="145"/>
  <c r="G121" i="145"/>
  <c r="B121" i="145"/>
  <c r="AF120" i="145"/>
  <c r="AE120" i="145"/>
  <c r="Z120" i="145"/>
  <c r="Y120" i="145"/>
  <c r="T120" i="145"/>
  <c r="S120" i="145"/>
  <c r="N120" i="145"/>
  <c r="M120" i="145"/>
  <c r="H120" i="145"/>
  <c r="G120" i="145"/>
  <c r="B120" i="145"/>
  <c r="AF119" i="145"/>
  <c r="AD119" i="145"/>
  <c r="AB119" i="145" s="1"/>
  <c r="Z119" i="145"/>
  <c r="X119" i="145"/>
  <c r="V119" i="145" s="1"/>
  <c r="T119" i="145"/>
  <c r="R119" i="145"/>
  <c r="P119" i="145" s="1"/>
  <c r="N119" i="145"/>
  <c r="L119" i="145"/>
  <c r="J119" i="145" s="1"/>
  <c r="B119" i="145"/>
  <c r="AB118" i="145"/>
  <c r="V118" i="145"/>
  <c r="P118" i="145"/>
  <c r="J118" i="145"/>
  <c r="D118" i="145"/>
  <c r="AI118" i="145" s="1"/>
  <c r="AF117" i="145"/>
  <c r="AE117" i="145"/>
  <c r="Z117" i="145"/>
  <c r="Y117" i="145"/>
  <c r="T117" i="145"/>
  <c r="S117" i="145"/>
  <c r="N117" i="145"/>
  <c r="M117" i="145"/>
  <c r="G117" i="145"/>
  <c r="H117" i="145" s="1"/>
  <c r="D117" i="145" s="1"/>
  <c r="B117" i="145"/>
  <c r="AF116" i="145"/>
  <c r="AE116" i="145"/>
  <c r="Z116" i="145"/>
  <c r="Y116" i="145"/>
  <c r="T116" i="145"/>
  <c r="S116" i="145"/>
  <c r="N116" i="145"/>
  <c r="M116" i="145"/>
  <c r="G116" i="145"/>
  <c r="H116" i="145" s="1"/>
  <c r="B116" i="145"/>
  <c r="AF115" i="145"/>
  <c r="AE115" i="145"/>
  <c r="Z115" i="145"/>
  <c r="Y115" i="145"/>
  <c r="T115" i="145"/>
  <c r="S115" i="145"/>
  <c r="N115" i="145"/>
  <c r="M115" i="145"/>
  <c r="G115" i="145"/>
  <c r="H115" i="145" s="1"/>
  <c r="D115" i="145" s="1"/>
  <c r="B115" i="145"/>
  <c r="AF114" i="145"/>
  <c r="AE114" i="145"/>
  <c r="Z114" i="145"/>
  <c r="Y114" i="145"/>
  <c r="T114" i="145"/>
  <c r="S114" i="145"/>
  <c r="N114" i="145"/>
  <c r="M114" i="145"/>
  <c r="G114" i="145"/>
  <c r="H114" i="145" s="1"/>
  <c r="D114" i="145" s="1"/>
  <c r="B114" i="145"/>
  <c r="AF113" i="145"/>
  <c r="AE113" i="145"/>
  <c r="Z113" i="145"/>
  <c r="Y113" i="145"/>
  <c r="T113" i="145"/>
  <c r="S113" i="145"/>
  <c r="N113" i="145"/>
  <c r="M113" i="145"/>
  <c r="G113" i="145"/>
  <c r="H113" i="145" s="1"/>
  <c r="D113" i="145" s="1"/>
  <c r="B113" i="145"/>
  <c r="AF112" i="145"/>
  <c r="AE112" i="145"/>
  <c r="Z112" i="145"/>
  <c r="Y112" i="145"/>
  <c r="T112" i="145"/>
  <c r="S112" i="145"/>
  <c r="N112" i="145"/>
  <c r="M112" i="145"/>
  <c r="G112" i="145"/>
  <c r="B112" i="145"/>
  <c r="AF111" i="145"/>
  <c r="AE111" i="145"/>
  <c r="Z111" i="145"/>
  <c r="Y111" i="145"/>
  <c r="T111" i="145"/>
  <c r="S111" i="145"/>
  <c r="N111" i="145"/>
  <c r="M111" i="145"/>
  <c r="G111" i="145"/>
  <c r="H111" i="145" s="1"/>
  <c r="D111" i="145" s="1"/>
  <c r="B111" i="145"/>
  <c r="AF110" i="145"/>
  <c r="AE110" i="145"/>
  <c r="Z110" i="145"/>
  <c r="Y110" i="145"/>
  <c r="T110" i="145"/>
  <c r="S110" i="145"/>
  <c r="N110" i="145"/>
  <c r="M110" i="145"/>
  <c r="G110" i="145"/>
  <c r="H110" i="145" s="1"/>
  <c r="D110" i="145" s="1"/>
  <c r="B110" i="145"/>
  <c r="AF109" i="145"/>
  <c r="AE109" i="145"/>
  <c r="Z109" i="145"/>
  <c r="Y109" i="145"/>
  <c r="T109" i="145"/>
  <c r="S109" i="145"/>
  <c r="N109" i="145"/>
  <c r="M109" i="145"/>
  <c r="H109" i="145"/>
  <c r="G109" i="145"/>
  <c r="B109" i="145"/>
  <c r="AF108" i="145"/>
  <c r="AE108" i="145"/>
  <c r="Z108" i="145"/>
  <c r="Y108" i="145"/>
  <c r="T108" i="145"/>
  <c r="S108" i="145"/>
  <c r="N108" i="145"/>
  <c r="M108" i="145"/>
  <c r="H108" i="145"/>
  <c r="G108" i="145"/>
  <c r="B108" i="145"/>
  <c r="AF107" i="145"/>
  <c r="AE107" i="145"/>
  <c r="Z107" i="145"/>
  <c r="Y107" i="145"/>
  <c r="T107" i="145"/>
  <c r="S107" i="145"/>
  <c r="N107" i="145"/>
  <c r="M107" i="145"/>
  <c r="H107" i="145"/>
  <c r="G107" i="145"/>
  <c r="B107" i="145"/>
  <c r="AF106" i="145"/>
  <c r="AE106" i="145"/>
  <c r="Z106" i="145"/>
  <c r="Y106" i="145"/>
  <c r="T106" i="145"/>
  <c r="S106" i="145"/>
  <c r="N106" i="145"/>
  <c r="M106" i="145"/>
  <c r="H106" i="145"/>
  <c r="G106" i="145"/>
  <c r="B106" i="145"/>
  <c r="AF105" i="145"/>
  <c r="AE105" i="145"/>
  <c r="Z105" i="145"/>
  <c r="Y105" i="145"/>
  <c r="T105" i="145"/>
  <c r="S105" i="145"/>
  <c r="N105" i="145"/>
  <c r="M105" i="145"/>
  <c r="H105" i="145"/>
  <c r="G105" i="145"/>
  <c r="B105" i="145"/>
  <c r="AF104" i="145"/>
  <c r="AD104" i="145"/>
  <c r="AB104" i="145" s="1"/>
  <c r="Z104" i="145"/>
  <c r="X104" i="145"/>
  <c r="V104" i="145" s="1"/>
  <c r="T104" i="145"/>
  <c r="R104" i="145"/>
  <c r="P104" i="145" s="1"/>
  <c r="N104" i="145"/>
  <c r="L104" i="145"/>
  <c r="J104" i="145" s="1"/>
  <c r="B104" i="145"/>
  <c r="AB103" i="145"/>
  <c r="V103" i="145"/>
  <c r="P103" i="145"/>
  <c r="J103" i="145"/>
  <c r="D103" i="145"/>
  <c r="AF102" i="145"/>
  <c r="AE102" i="145"/>
  <c r="Z102" i="145"/>
  <c r="Y102" i="145"/>
  <c r="T102" i="145"/>
  <c r="S102" i="145"/>
  <c r="N102" i="145"/>
  <c r="M102" i="145"/>
  <c r="H102" i="145"/>
  <c r="G102" i="145"/>
  <c r="B102" i="145"/>
  <c r="AF101" i="145"/>
  <c r="AE101" i="145"/>
  <c r="Z101" i="145"/>
  <c r="Y101" i="145"/>
  <c r="T101" i="145"/>
  <c r="S101" i="145"/>
  <c r="N101" i="145"/>
  <c r="M101" i="145"/>
  <c r="H101" i="145"/>
  <c r="G101" i="145"/>
  <c r="B101" i="145"/>
  <c r="AF100" i="145"/>
  <c r="AE100" i="145"/>
  <c r="Z100" i="145"/>
  <c r="Y100" i="145"/>
  <c r="T100" i="145"/>
  <c r="S100" i="145"/>
  <c r="N100" i="145"/>
  <c r="M100" i="145"/>
  <c r="H100" i="145"/>
  <c r="G100" i="145"/>
  <c r="B100" i="145"/>
  <c r="AF99" i="145"/>
  <c r="AE99" i="145"/>
  <c r="Z99" i="145"/>
  <c r="Y99" i="145"/>
  <c r="T99" i="145"/>
  <c r="S99" i="145"/>
  <c r="N99" i="145"/>
  <c r="M99" i="145"/>
  <c r="H99" i="145"/>
  <c r="G99" i="145"/>
  <c r="B99" i="145"/>
  <c r="AF98" i="145"/>
  <c r="AE98" i="145"/>
  <c r="Z98" i="145"/>
  <c r="Y98" i="145"/>
  <c r="T98" i="145"/>
  <c r="S98" i="145"/>
  <c r="N98" i="145"/>
  <c r="M98" i="145"/>
  <c r="H98" i="145"/>
  <c r="G98" i="145"/>
  <c r="B98" i="145"/>
  <c r="AF97" i="145"/>
  <c r="AE97" i="145"/>
  <c r="Z97" i="145"/>
  <c r="Y97" i="145"/>
  <c r="T97" i="145"/>
  <c r="S97" i="145"/>
  <c r="N97" i="145"/>
  <c r="M97" i="145"/>
  <c r="H97" i="145"/>
  <c r="G97" i="145"/>
  <c r="B97" i="145"/>
  <c r="AF96" i="145"/>
  <c r="AE96" i="145"/>
  <c r="Z96" i="145"/>
  <c r="Y96" i="145"/>
  <c r="T96" i="145"/>
  <c r="S96" i="145"/>
  <c r="N96" i="145"/>
  <c r="M96" i="145"/>
  <c r="H96" i="145"/>
  <c r="G96" i="145"/>
  <c r="B96" i="145"/>
  <c r="AF95" i="145"/>
  <c r="AE95" i="145"/>
  <c r="Z95" i="145"/>
  <c r="Y95" i="145"/>
  <c r="T95" i="145"/>
  <c r="S95" i="145"/>
  <c r="N95" i="145"/>
  <c r="M95" i="145"/>
  <c r="H95" i="145"/>
  <c r="G95" i="145"/>
  <c r="B95" i="145"/>
  <c r="AF94" i="145"/>
  <c r="AE94" i="145"/>
  <c r="Z94" i="145"/>
  <c r="Y94" i="145"/>
  <c r="T94" i="145"/>
  <c r="S94" i="145"/>
  <c r="N94" i="145"/>
  <c r="M94" i="145"/>
  <c r="H94" i="145"/>
  <c r="G94" i="145"/>
  <c r="B94" i="145"/>
  <c r="AF93" i="145"/>
  <c r="AE93" i="145"/>
  <c r="Z93" i="145"/>
  <c r="Y93" i="145"/>
  <c r="T93" i="145"/>
  <c r="S93" i="145"/>
  <c r="N93" i="145"/>
  <c r="M93" i="145"/>
  <c r="H93" i="145"/>
  <c r="G93" i="145"/>
  <c r="B93" i="145"/>
  <c r="AF92" i="145"/>
  <c r="AE92" i="145"/>
  <c r="Z92" i="145"/>
  <c r="Y92" i="145"/>
  <c r="T92" i="145"/>
  <c r="S92" i="145"/>
  <c r="N92" i="145"/>
  <c r="M92" i="145"/>
  <c r="H92" i="145"/>
  <c r="G92" i="145"/>
  <c r="B92" i="145"/>
  <c r="AF91" i="145"/>
  <c r="AE91" i="145"/>
  <c r="Z91" i="145"/>
  <c r="Y91" i="145"/>
  <c r="T91" i="145"/>
  <c r="S91" i="145"/>
  <c r="N91" i="145"/>
  <c r="M91" i="145"/>
  <c r="H91" i="145"/>
  <c r="G91" i="145"/>
  <c r="B91" i="145"/>
  <c r="AF90" i="145"/>
  <c r="AE90" i="145"/>
  <c r="Z90" i="145"/>
  <c r="Y90" i="145"/>
  <c r="T90" i="145"/>
  <c r="S90" i="145"/>
  <c r="N90" i="145"/>
  <c r="M90" i="145"/>
  <c r="H90" i="145"/>
  <c r="G90" i="145"/>
  <c r="B90" i="145"/>
  <c r="AF89" i="145"/>
  <c r="AE89" i="145"/>
  <c r="Z89" i="145"/>
  <c r="Y89" i="145"/>
  <c r="T89" i="145"/>
  <c r="S89" i="145"/>
  <c r="N89" i="145"/>
  <c r="M89" i="145"/>
  <c r="H89" i="145"/>
  <c r="G89" i="145"/>
  <c r="B89" i="145"/>
  <c r="AF88" i="145"/>
  <c r="AE88" i="145"/>
  <c r="Z88" i="145"/>
  <c r="Y88" i="145"/>
  <c r="T88" i="145"/>
  <c r="S88" i="145"/>
  <c r="N88" i="145"/>
  <c r="M88" i="145"/>
  <c r="H88" i="145"/>
  <c r="G88" i="145"/>
  <c r="B88" i="145"/>
  <c r="AF87" i="145"/>
  <c r="AD87" i="145"/>
  <c r="AB87" i="145" s="1"/>
  <c r="Z87" i="145"/>
  <c r="X87" i="145"/>
  <c r="V87" i="145" s="1"/>
  <c r="T87" i="145"/>
  <c r="R87" i="145"/>
  <c r="P87" i="145" s="1"/>
  <c r="N87" i="145"/>
  <c r="L87" i="145"/>
  <c r="J87" i="145" s="1"/>
  <c r="B87" i="145"/>
  <c r="AB86" i="145"/>
  <c r="V86" i="145"/>
  <c r="P86" i="145"/>
  <c r="J86" i="145"/>
  <c r="D86" i="145"/>
  <c r="AF85" i="145"/>
  <c r="AE85" i="145"/>
  <c r="Z85" i="145"/>
  <c r="Y85" i="145"/>
  <c r="T85" i="145"/>
  <c r="S85" i="145"/>
  <c r="N85" i="145"/>
  <c r="M85" i="145"/>
  <c r="H85" i="145"/>
  <c r="G85" i="145"/>
  <c r="B85" i="145"/>
  <c r="AF84" i="145"/>
  <c r="AE84" i="145"/>
  <c r="Z84" i="145"/>
  <c r="Y84" i="145"/>
  <c r="T84" i="145"/>
  <c r="S84" i="145"/>
  <c r="N84" i="145"/>
  <c r="M84" i="145"/>
  <c r="H84" i="145"/>
  <c r="G84" i="145"/>
  <c r="B84" i="145"/>
  <c r="AF83" i="145"/>
  <c r="AE83" i="145"/>
  <c r="Z83" i="145"/>
  <c r="Y83" i="145"/>
  <c r="T83" i="145"/>
  <c r="S83" i="145"/>
  <c r="N83" i="145"/>
  <c r="M83" i="145"/>
  <c r="H83" i="145"/>
  <c r="G83" i="145"/>
  <c r="B83" i="145"/>
  <c r="AF82" i="145"/>
  <c r="AE82" i="145"/>
  <c r="Z82" i="145"/>
  <c r="Y82" i="145"/>
  <c r="T82" i="145"/>
  <c r="S82" i="145"/>
  <c r="N82" i="145"/>
  <c r="M82" i="145"/>
  <c r="H82" i="145"/>
  <c r="G82" i="145"/>
  <c r="B82" i="145"/>
  <c r="AF81" i="145"/>
  <c r="AE81" i="145"/>
  <c r="Z81" i="145"/>
  <c r="Y81" i="145"/>
  <c r="T81" i="145"/>
  <c r="S81" i="145"/>
  <c r="N81" i="145"/>
  <c r="M81" i="145"/>
  <c r="H81" i="145"/>
  <c r="G81" i="145"/>
  <c r="B81" i="145"/>
  <c r="AF80" i="145"/>
  <c r="AE80" i="145"/>
  <c r="Z80" i="145"/>
  <c r="Y80" i="145"/>
  <c r="T80" i="145"/>
  <c r="S80" i="145"/>
  <c r="N80" i="145"/>
  <c r="M80" i="145"/>
  <c r="H80" i="145"/>
  <c r="G80" i="145"/>
  <c r="B80" i="145"/>
  <c r="AF79" i="145"/>
  <c r="AE79" i="145"/>
  <c r="Z79" i="145"/>
  <c r="Y79" i="145"/>
  <c r="T79" i="145"/>
  <c r="S79" i="145"/>
  <c r="N79" i="145"/>
  <c r="M79" i="145"/>
  <c r="H79" i="145"/>
  <c r="G79" i="145"/>
  <c r="B79" i="145"/>
  <c r="AF78" i="145"/>
  <c r="AE78" i="145"/>
  <c r="Z78" i="145"/>
  <c r="Y78" i="145"/>
  <c r="T78" i="145"/>
  <c r="S78" i="145"/>
  <c r="N78" i="145"/>
  <c r="M78" i="145"/>
  <c r="H78" i="145"/>
  <c r="G78" i="145"/>
  <c r="B78" i="145"/>
  <c r="AF77" i="145"/>
  <c r="AE77" i="145"/>
  <c r="Z77" i="145"/>
  <c r="Y77" i="145"/>
  <c r="T77" i="145"/>
  <c r="S77" i="145"/>
  <c r="N77" i="145"/>
  <c r="M77" i="145"/>
  <c r="H77" i="145"/>
  <c r="G77" i="145"/>
  <c r="B77" i="145"/>
  <c r="AF76" i="145"/>
  <c r="AE76" i="145"/>
  <c r="Z76" i="145"/>
  <c r="Y76" i="145"/>
  <c r="T76" i="145"/>
  <c r="S76" i="145"/>
  <c r="N76" i="145"/>
  <c r="M76" i="145"/>
  <c r="H76" i="145"/>
  <c r="G76" i="145"/>
  <c r="B76" i="145"/>
  <c r="AF75" i="145"/>
  <c r="AE75" i="145"/>
  <c r="Z75" i="145"/>
  <c r="Y75" i="145"/>
  <c r="T75" i="145"/>
  <c r="S75" i="145"/>
  <c r="N75" i="145"/>
  <c r="M75" i="145"/>
  <c r="H75" i="145"/>
  <c r="G75" i="145"/>
  <c r="B75" i="145"/>
  <c r="AF74" i="145"/>
  <c r="AE74" i="145"/>
  <c r="Z74" i="145"/>
  <c r="Y74" i="145"/>
  <c r="T74" i="145"/>
  <c r="S74" i="145"/>
  <c r="N74" i="145"/>
  <c r="M74" i="145"/>
  <c r="H74" i="145"/>
  <c r="G74" i="145"/>
  <c r="B74" i="145"/>
  <c r="AF73" i="145"/>
  <c r="AE73" i="145"/>
  <c r="Z73" i="145"/>
  <c r="Y73" i="145"/>
  <c r="T73" i="145"/>
  <c r="S73" i="145"/>
  <c r="N73" i="145"/>
  <c r="M73" i="145"/>
  <c r="H73" i="145"/>
  <c r="G73" i="145"/>
  <c r="B73" i="145"/>
  <c r="AF72" i="145"/>
  <c r="AE72" i="145"/>
  <c r="Z72" i="145"/>
  <c r="Y72" i="145"/>
  <c r="T72" i="145"/>
  <c r="S72" i="145"/>
  <c r="N72" i="145"/>
  <c r="M72" i="145"/>
  <c r="H72" i="145"/>
  <c r="G72" i="145"/>
  <c r="B72" i="145"/>
  <c r="AF71" i="145"/>
  <c r="AD71" i="145"/>
  <c r="AB71" i="145" s="1"/>
  <c r="Z71" i="145"/>
  <c r="X71" i="145"/>
  <c r="V71" i="145" s="1"/>
  <c r="T71" i="145"/>
  <c r="R71" i="145"/>
  <c r="P71" i="145" s="1"/>
  <c r="N71" i="145"/>
  <c r="L71" i="145"/>
  <c r="J71" i="145" s="1"/>
  <c r="B71" i="145"/>
  <c r="AB70" i="145"/>
  <c r="V70" i="145"/>
  <c r="P70" i="145"/>
  <c r="J70" i="145"/>
  <c r="D70" i="145"/>
  <c r="AF69" i="145"/>
  <c r="AE69" i="145"/>
  <c r="Z69" i="145"/>
  <c r="Y69" i="145"/>
  <c r="T69" i="145"/>
  <c r="S69" i="145"/>
  <c r="N69" i="145"/>
  <c r="M69" i="145"/>
  <c r="H69" i="145"/>
  <c r="G69" i="145"/>
  <c r="B69" i="145"/>
  <c r="AF68" i="145"/>
  <c r="AE68" i="145"/>
  <c r="Z68" i="145"/>
  <c r="Y68" i="145"/>
  <c r="T68" i="145"/>
  <c r="S68" i="145"/>
  <c r="N68" i="145"/>
  <c r="M68" i="145"/>
  <c r="H68" i="145"/>
  <c r="G68" i="145"/>
  <c r="B68" i="145"/>
  <c r="AF67" i="145"/>
  <c r="AE67" i="145"/>
  <c r="Z67" i="145"/>
  <c r="Y67" i="145"/>
  <c r="T67" i="145"/>
  <c r="S67" i="145"/>
  <c r="N67" i="145"/>
  <c r="M67" i="145"/>
  <c r="H67" i="145"/>
  <c r="G67" i="145"/>
  <c r="B67" i="145"/>
  <c r="AF66" i="145"/>
  <c r="AE66" i="145"/>
  <c r="Z66" i="145"/>
  <c r="Y66" i="145"/>
  <c r="T66" i="145"/>
  <c r="S66" i="145"/>
  <c r="N66" i="145"/>
  <c r="M66" i="145"/>
  <c r="H66" i="145"/>
  <c r="G66" i="145"/>
  <c r="B66" i="145"/>
  <c r="AF65" i="145"/>
  <c r="AE65" i="145"/>
  <c r="Z65" i="145"/>
  <c r="Y65" i="145"/>
  <c r="T65" i="145"/>
  <c r="S65" i="145"/>
  <c r="N65" i="145"/>
  <c r="M65" i="145"/>
  <c r="G65" i="145"/>
  <c r="H65" i="145" s="1"/>
  <c r="B65" i="145"/>
  <c r="AF64" i="145"/>
  <c r="AE64" i="145"/>
  <c r="Z64" i="145"/>
  <c r="Y64" i="145"/>
  <c r="T64" i="145"/>
  <c r="S64" i="145"/>
  <c r="N64" i="145"/>
  <c r="M64" i="145"/>
  <c r="H64" i="145"/>
  <c r="G64" i="145"/>
  <c r="B64" i="145"/>
  <c r="AF63" i="145"/>
  <c r="AE63" i="145"/>
  <c r="Z63" i="145"/>
  <c r="Y63" i="145"/>
  <c r="T63" i="145"/>
  <c r="S63" i="145"/>
  <c r="N63" i="145"/>
  <c r="M63" i="145"/>
  <c r="G63" i="145"/>
  <c r="H63" i="145" s="1"/>
  <c r="B63" i="145"/>
  <c r="AF62" i="145"/>
  <c r="AE62" i="145"/>
  <c r="Z62" i="145"/>
  <c r="Y62" i="145"/>
  <c r="T62" i="145"/>
  <c r="S62" i="145"/>
  <c r="N62" i="145"/>
  <c r="M62" i="145"/>
  <c r="H62" i="145"/>
  <c r="G62" i="145"/>
  <c r="B62" i="145"/>
  <c r="AF61" i="145"/>
  <c r="AE61" i="145"/>
  <c r="Z61" i="145"/>
  <c r="Y61" i="145"/>
  <c r="T61" i="145"/>
  <c r="S61" i="145"/>
  <c r="N61" i="145"/>
  <c r="M61" i="145"/>
  <c r="G61" i="145"/>
  <c r="H61" i="145" s="1"/>
  <c r="B61" i="145"/>
  <c r="AF60" i="145"/>
  <c r="AE60" i="145"/>
  <c r="Z60" i="145"/>
  <c r="Y60" i="145"/>
  <c r="T60" i="145"/>
  <c r="S60" i="145"/>
  <c r="N60" i="145"/>
  <c r="M60" i="145"/>
  <c r="H60" i="145"/>
  <c r="G60" i="145"/>
  <c r="B60" i="145"/>
  <c r="AF59" i="145"/>
  <c r="AE59" i="145"/>
  <c r="Z59" i="145"/>
  <c r="Y59" i="145"/>
  <c r="T59" i="145"/>
  <c r="S59" i="145"/>
  <c r="N59" i="145"/>
  <c r="M59" i="145"/>
  <c r="G59" i="145"/>
  <c r="H59" i="145" s="1"/>
  <c r="B59" i="145"/>
  <c r="AF58" i="145"/>
  <c r="AE58" i="145"/>
  <c r="Z58" i="145"/>
  <c r="Y58" i="145"/>
  <c r="T58" i="145"/>
  <c r="S58" i="145"/>
  <c r="N58" i="145"/>
  <c r="M58" i="145"/>
  <c r="H58" i="145"/>
  <c r="G58" i="145"/>
  <c r="B58" i="145"/>
  <c r="AF57" i="145"/>
  <c r="AE57" i="145"/>
  <c r="Z57" i="145"/>
  <c r="Y57" i="145"/>
  <c r="T57" i="145"/>
  <c r="S57" i="145"/>
  <c r="N57" i="145"/>
  <c r="M57" i="145"/>
  <c r="G57" i="145"/>
  <c r="H57" i="145" s="1"/>
  <c r="B57" i="145"/>
  <c r="AF56" i="145"/>
  <c r="AE56" i="145"/>
  <c r="Z56" i="145"/>
  <c r="Y56" i="145"/>
  <c r="T56" i="145"/>
  <c r="S56" i="145"/>
  <c r="N56" i="145"/>
  <c r="M56" i="145"/>
  <c r="H56" i="145"/>
  <c r="G56" i="145"/>
  <c r="B56" i="145"/>
  <c r="AF55" i="145"/>
  <c r="AD55" i="145"/>
  <c r="AB55" i="145" s="1"/>
  <c r="Z55" i="145"/>
  <c r="X55" i="145"/>
  <c r="V55" i="145" s="1"/>
  <c r="T55" i="145"/>
  <c r="R55" i="145"/>
  <c r="P55" i="145" s="1"/>
  <c r="N55" i="145"/>
  <c r="L55" i="145"/>
  <c r="J55" i="145" s="1"/>
  <c r="B55" i="145"/>
  <c r="AB54" i="145"/>
  <c r="V54" i="145"/>
  <c r="P54" i="145"/>
  <c r="J54" i="145"/>
  <c r="D54" i="145"/>
  <c r="AF53" i="145"/>
  <c r="AE53" i="145"/>
  <c r="Z53" i="145"/>
  <c r="Y53" i="145"/>
  <c r="T53" i="145"/>
  <c r="S53" i="145"/>
  <c r="N53" i="145"/>
  <c r="M53" i="145"/>
  <c r="G53" i="145"/>
  <c r="H53" i="145" s="1"/>
  <c r="B53" i="145"/>
  <c r="AF52" i="145"/>
  <c r="AE52" i="145"/>
  <c r="Z52" i="145"/>
  <c r="Y52" i="145"/>
  <c r="T52" i="145"/>
  <c r="S52" i="145"/>
  <c r="N52" i="145"/>
  <c r="M52" i="145"/>
  <c r="H52" i="145"/>
  <c r="G52" i="145"/>
  <c r="B52" i="145"/>
  <c r="AF51" i="145"/>
  <c r="AE51" i="145"/>
  <c r="Z51" i="145"/>
  <c r="Y51" i="145"/>
  <c r="T51" i="145"/>
  <c r="S51" i="145"/>
  <c r="N51" i="145"/>
  <c r="M51" i="145"/>
  <c r="G51" i="145"/>
  <c r="H51" i="145" s="1"/>
  <c r="B51" i="145"/>
  <c r="AF50" i="145"/>
  <c r="AE50" i="145"/>
  <c r="Z50" i="145"/>
  <c r="Y50" i="145"/>
  <c r="T50" i="145"/>
  <c r="S50" i="145"/>
  <c r="N50" i="145"/>
  <c r="M50" i="145"/>
  <c r="H50" i="145"/>
  <c r="G50" i="145"/>
  <c r="B50" i="145"/>
  <c r="AF49" i="145"/>
  <c r="AE49" i="145"/>
  <c r="Z49" i="145"/>
  <c r="Y49" i="145"/>
  <c r="T49" i="145"/>
  <c r="S49" i="145"/>
  <c r="N49" i="145"/>
  <c r="M49" i="145"/>
  <c r="G49" i="145"/>
  <c r="H49" i="145" s="1"/>
  <c r="B49" i="145"/>
  <c r="AF48" i="145"/>
  <c r="AE48" i="145"/>
  <c r="Z48" i="145"/>
  <c r="Y48" i="145"/>
  <c r="T48" i="145"/>
  <c r="S48" i="145"/>
  <c r="N48" i="145"/>
  <c r="M48" i="145"/>
  <c r="H48" i="145"/>
  <c r="G48" i="145"/>
  <c r="B48" i="145"/>
  <c r="AF47" i="145"/>
  <c r="AE47" i="145"/>
  <c r="Z47" i="145"/>
  <c r="Y47" i="145"/>
  <c r="T47" i="145"/>
  <c r="S47" i="145"/>
  <c r="N47" i="145"/>
  <c r="M47" i="145"/>
  <c r="G47" i="145"/>
  <c r="H47" i="145" s="1"/>
  <c r="B47" i="145"/>
  <c r="AF46" i="145"/>
  <c r="AE46" i="145"/>
  <c r="Z46" i="145"/>
  <c r="Y46" i="145"/>
  <c r="T46" i="145"/>
  <c r="S46" i="145"/>
  <c r="N46" i="145"/>
  <c r="M46" i="145"/>
  <c r="H46" i="145"/>
  <c r="G46" i="145"/>
  <c r="B46" i="145"/>
  <c r="AF45" i="145"/>
  <c r="AE45" i="145"/>
  <c r="Z45" i="145"/>
  <c r="Y45" i="145"/>
  <c r="T45" i="145"/>
  <c r="S45" i="145"/>
  <c r="N45" i="145"/>
  <c r="M45" i="145"/>
  <c r="G45" i="145"/>
  <c r="H45" i="145" s="1"/>
  <c r="B45" i="145"/>
  <c r="AF44" i="145"/>
  <c r="AE44" i="145"/>
  <c r="Z44" i="145"/>
  <c r="Y44" i="145"/>
  <c r="T44" i="145"/>
  <c r="S44" i="145"/>
  <c r="N44" i="145"/>
  <c r="M44" i="145"/>
  <c r="H44" i="145"/>
  <c r="G44" i="145"/>
  <c r="B44" i="145"/>
  <c r="AF43" i="145"/>
  <c r="AE43" i="145"/>
  <c r="Z43" i="145"/>
  <c r="Y43" i="145"/>
  <c r="T43" i="145"/>
  <c r="S43" i="145"/>
  <c r="N43" i="145"/>
  <c r="M43" i="145"/>
  <c r="G43" i="145"/>
  <c r="H43" i="145" s="1"/>
  <c r="B43" i="145"/>
  <c r="AF42" i="145"/>
  <c r="AE42" i="145"/>
  <c r="Z42" i="145"/>
  <c r="Y42" i="145"/>
  <c r="T42" i="145"/>
  <c r="S42" i="145"/>
  <c r="N42" i="145"/>
  <c r="M42" i="145"/>
  <c r="H42" i="145"/>
  <c r="G42" i="145"/>
  <c r="B42" i="145"/>
  <c r="AF41" i="145"/>
  <c r="AE41" i="145"/>
  <c r="Z41" i="145"/>
  <c r="Y41" i="145"/>
  <c r="T41" i="145"/>
  <c r="S41" i="145"/>
  <c r="N41" i="145"/>
  <c r="M41" i="145"/>
  <c r="G41" i="145"/>
  <c r="H41" i="145" s="1"/>
  <c r="B41" i="145"/>
  <c r="AF40" i="145"/>
  <c r="AE40" i="145"/>
  <c r="Z40" i="145"/>
  <c r="Y40" i="145"/>
  <c r="T40" i="145"/>
  <c r="S40" i="145"/>
  <c r="N40" i="145"/>
  <c r="M40" i="145"/>
  <c r="H40" i="145"/>
  <c r="G40" i="145"/>
  <c r="B40" i="145"/>
  <c r="AF39" i="145"/>
  <c r="AE39" i="145"/>
  <c r="Z39" i="145"/>
  <c r="Y39" i="145"/>
  <c r="T39" i="145"/>
  <c r="S39" i="145"/>
  <c r="N39" i="145"/>
  <c r="M39" i="145"/>
  <c r="G39" i="145"/>
  <c r="B39" i="145"/>
  <c r="AF38" i="145"/>
  <c r="AD38" i="145"/>
  <c r="AB38" i="145" s="1"/>
  <c r="Z38" i="145"/>
  <c r="X38" i="145"/>
  <c r="V38" i="145" s="1"/>
  <c r="T38" i="145"/>
  <c r="R38" i="145"/>
  <c r="P38" i="145" s="1"/>
  <c r="N38" i="145"/>
  <c r="L38" i="145"/>
  <c r="J38" i="145" s="1"/>
  <c r="B38" i="145"/>
  <c r="AB37" i="145"/>
  <c r="V37" i="145"/>
  <c r="P37" i="145"/>
  <c r="J37" i="145"/>
  <c r="D37" i="145"/>
  <c r="AF36" i="145"/>
  <c r="AE36" i="145"/>
  <c r="Z36" i="145"/>
  <c r="Y36" i="145"/>
  <c r="T36" i="145"/>
  <c r="S36" i="145"/>
  <c r="N36" i="145"/>
  <c r="M36" i="145"/>
  <c r="H36" i="145"/>
  <c r="G36" i="145"/>
  <c r="B36" i="145"/>
  <c r="AF35" i="145"/>
  <c r="AE35" i="145"/>
  <c r="Z35" i="145"/>
  <c r="Y35" i="145"/>
  <c r="T35" i="145"/>
  <c r="S35" i="145"/>
  <c r="N35" i="145"/>
  <c r="M35" i="145"/>
  <c r="G35" i="145"/>
  <c r="H35" i="145" s="1"/>
  <c r="B35" i="145"/>
  <c r="AF34" i="145"/>
  <c r="AE34" i="145"/>
  <c r="Z34" i="145"/>
  <c r="Y34" i="145"/>
  <c r="T34" i="145"/>
  <c r="S34" i="145"/>
  <c r="N34" i="145"/>
  <c r="M34" i="145"/>
  <c r="H34" i="145"/>
  <c r="G34" i="145"/>
  <c r="B34" i="145"/>
  <c r="AF33" i="145"/>
  <c r="AE33" i="145"/>
  <c r="Z33" i="145"/>
  <c r="Y33" i="145"/>
  <c r="T33" i="145"/>
  <c r="S33" i="145"/>
  <c r="N33" i="145"/>
  <c r="M33" i="145"/>
  <c r="G33" i="145"/>
  <c r="H33" i="145" s="1"/>
  <c r="B33" i="145"/>
  <c r="AF32" i="145"/>
  <c r="AE32" i="145"/>
  <c r="Z32" i="145"/>
  <c r="Y32" i="145"/>
  <c r="T32" i="145"/>
  <c r="S32" i="145"/>
  <c r="N32" i="145"/>
  <c r="M32" i="145"/>
  <c r="H32" i="145"/>
  <c r="G32" i="145"/>
  <c r="B32" i="145"/>
  <c r="AF31" i="145"/>
  <c r="AE31" i="145"/>
  <c r="Z31" i="145"/>
  <c r="Y31" i="145"/>
  <c r="T31" i="145"/>
  <c r="S31" i="145"/>
  <c r="N31" i="145"/>
  <c r="M31" i="145"/>
  <c r="G31" i="145"/>
  <c r="H31" i="145" s="1"/>
  <c r="B31" i="145"/>
  <c r="AF30" i="145"/>
  <c r="AE30" i="145"/>
  <c r="Z30" i="145"/>
  <c r="Y30" i="145"/>
  <c r="T30" i="145"/>
  <c r="S30" i="145"/>
  <c r="N30" i="145"/>
  <c r="M30" i="145"/>
  <c r="H30" i="145"/>
  <c r="G30" i="145"/>
  <c r="B30" i="145"/>
  <c r="AF29" i="145"/>
  <c r="AE29" i="145"/>
  <c r="Z29" i="145"/>
  <c r="Y29" i="145"/>
  <c r="T29" i="145"/>
  <c r="S29" i="145"/>
  <c r="N29" i="145"/>
  <c r="M29" i="145"/>
  <c r="G29" i="145"/>
  <c r="H29" i="145" s="1"/>
  <c r="B29" i="145"/>
  <c r="AF28" i="145"/>
  <c r="AE28" i="145"/>
  <c r="Z28" i="145"/>
  <c r="Y28" i="145"/>
  <c r="T28" i="145"/>
  <c r="S28" i="145"/>
  <c r="N28" i="145"/>
  <c r="M28" i="145"/>
  <c r="H28" i="145"/>
  <c r="G28" i="145"/>
  <c r="B28" i="145"/>
  <c r="AF27" i="145"/>
  <c r="AE27" i="145"/>
  <c r="Z27" i="145"/>
  <c r="Y27" i="145"/>
  <c r="T27" i="145"/>
  <c r="S27" i="145"/>
  <c r="N27" i="145"/>
  <c r="M27" i="145"/>
  <c r="G27" i="145"/>
  <c r="H27" i="145" s="1"/>
  <c r="B27" i="145"/>
  <c r="AF26" i="145"/>
  <c r="AE26" i="145"/>
  <c r="Z26" i="145"/>
  <c r="Y26" i="145"/>
  <c r="T26" i="145"/>
  <c r="S26" i="145"/>
  <c r="N26" i="145"/>
  <c r="M26" i="145"/>
  <c r="H26" i="145"/>
  <c r="G26" i="145"/>
  <c r="B26" i="145"/>
  <c r="AF25" i="145"/>
  <c r="AE25" i="145"/>
  <c r="Z25" i="145"/>
  <c r="Y25" i="145"/>
  <c r="T25" i="145"/>
  <c r="S25" i="145"/>
  <c r="N25" i="145"/>
  <c r="M25" i="145"/>
  <c r="G25" i="145"/>
  <c r="H25" i="145" s="1"/>
  <c r="B25" i="145"/>
  <c r="AF24" i="145"/>
  <c r="AE24" i="145"/>
  <c r="Z24" i="145"/>
  <c r="Y24" i="145"/>
  <c r="T24" i="145"/>
  <c r="S24" i="145"/>
  <c r="N24" i="145"/>
  <c r="M24" i="145"/>
  <c r="H24" i="145"/>
  <c r="G24" i="145"/>
  <c r="B24" i="145"/>
  <c r="AF23" i="145"/>
  <c r="AE23" i="145"/>
  <c r="Z23" i="145"/>
  <c r="Y23" i="145"/>
  <c r="T23" i="145"/>
  <c r="S23" i="145"/>
  <c r="N23" i="145"/>
  <c r="M23" i="145"/>
  <c r="G23" i="145"/>
  <c r="H23" i="145" s="1"/>
  <c r="B23" i="145"/>
  <c r="AF22" i="145"/>
  <c r="AE22" i="145"/>
  <c r="Z22" i="145"/>
  <c r="Y22" i="145"/>
  <c r="T22" i="145"/>
  <c r="S22" i="145"/>
  <c r="N22" i="145"/>
  <c r="M22" i="145"/>
  <c r="H22" i="145"/>
  <c r="G22" i="145"/>
  <c r="B22" i="145"/>
  <c r="AF21" i="145"/>
  <c r="AD21" i="145"/>
  <c r="AB21" i="145" s="1"/>
  <c r="Z21" i="145"/>
  <c r="X21" i="145"/>
  <c r="V21" i="145" s="1"/>
  <c r="T21" i="145"/>
  <c r="R21" i="145"/>
  <c r="P21" i="145" s="1"/>
  <c r="N21" i="145"/>
  <c r="L21" i="145"/>
  <c r="J21" i="145" s="1"/>
  <c r="B21" i="145"/>
  <c r="B9" i="145"/>
  <c r="G197" i="145" s="1"/>
  <c r="B197" i="144"/>
  <c r="AD187" i="144"/>
  <c r="BV12" i="4" s="1"/>
  <c r="X187" i="144"/>
  <c r="BU12" i="4" s="1"/>
  <c r="R187" i="144"/>
  <c r="BT12" i="4" s="1"/>
  <c r="L187" i="144"/>
  <c r="BS12" i="4" s="1"/>
  <c r="AF184" i="144"/>
  <c r="AE184" i="144"/>
  <c r="Z184" i="144"/>
  <c r="Y184" i="144"/>
  <c r="T184" i="144"/>
  <c r="S184" i="144"/>
  <c r="N184" i="144"/>
  <c r="M184" i="144"/>
  <c r="G184" i="144"/>
  <c r="H184" i="144" s="1"/>
  <c r="D184" i="144" s="1"/>
  <c r="B184" i="144"/>
  <c r="AF183" i="144"/>
  <c r="AE183" i="144"/>
  <c r="Z183" i="144"/>
  <c r="Y183" i="144"/>
  <c r="T183" i="144"/>
  <c r="S183" i="144"/>
  <c r="N183" i="144"/>
  <c r="M183" i="144"/>
  <c r="G183" i="144"/>
  <c r="H183" i="144" s="1"/>
  <c r="B183" i="144"/>
  <c r="AF182" i="144"/>
  <c r="AE182" i="144"/>
  <c r="Z182" i="144"/>
  <c r="Y182" i="144"/>
  <c r="T182" i="144"/>
  <c r="S182" i="144"/>
  <c r="N182" i="144"/>
  <c r="M182" i="144"/>
  <c r="G182" i="144"/>
  <c r="H182" i="144" s="1"/>
  <c r="D182" i="144" s="1"/>
  <c r="B182" i="144"/>
  <c r="AF181" i="144"/>
  <c r="AE181" i="144"/>
  <c r="Z181" i="144"/>
  <c r="Y181" i="144"/>
  <c r="T181" i="144"/>
  <c r="S181" i="144"/>
  <c r="N181" i="144"/>
  <c r="M181" i="144"/>
  <c r="G181" i="144"/>
  <c r="H181" i="144" s="1"/>
  <c r="B181" i="144"/>
  <c r="AF180" i="144"/>
  <c r="AE180" i="144"/>
  <c r="Z180" i="144"/>
  <c r="Y180" i="144"/>
  <c r="T180" i="144"/>
  <c r="S180" i="144"/>
  <c r="N180" i="144"/>
  <c r="M180" i="144"/>
  <c r="G180" i="144"/>
  <c r="H180" i="144" s="1"/>
  <c r="D180" i="144" s="1"/>
  <c r="B180" i="144"/>
  <c r="AF179" i="144"/>
  <c r="AE179" i="144"/>
  <c r="Z179" i="144"/>
  <c r="Y179" i="144"/>
  <c r="T179" i="144"/>
  <c r="S179" i="144"/>
  <c r="N179" i="144"/>
  <c r="M179" i="144"/>
  <c r="G179" i="144"/>
  <c r="H179" i="144" s="1"/>
  <c r="B179" i="144"/>
  <c r="AF178" i="144"/>
  <c r="AE178" i="144"/>
  <c r="Z178" i="144"/>
  <c r="Y178" i="144"/>
  <c r="T178" i="144"/>
  <c r="S178" i="144"/>
  <c r="N178" i="144"/>
  <c r="M178" i="144"/>
  <c r="G178" i="144"/>
  <c r="H178" i="144" s="1"/>
  <c r="B178" i="144"/>
  <c r="AF177" i="144"/>
  <c r="AE177" i="144"/>
  <c r="Z177" i="144"/>
  <c r="Y177" i="144"/>
  <c r="T177" i="144"/>
  <c r="S177" i="144"/>
  <c r="N177" i="144"/>
  <c r="M177" i="144"/>
  <c r="G177" i="144"/>
  <c r="H177" i="144" s="1"/>
  <c r="B177" i="144"/>
  <c r="AF176" i="144"/>
  <c r="AE176" i="144"/>
  <c r="Z176" i="144"/>
  <c r="Y176" i="144"/>
  <c r="T176" i="144"/>
  <c r="S176" i="144"/>
  <c r="N176" i="144"/>
  <c r="M176" i="144"/>
  <c r="G176" i="144"/>
  <c r="H176" i="144" s="1"/>
  <c r="D176" i="144" s="1"/>
  <c r="B176" i="144"/>
  <c r="AF175" i="144"/>
  <c r="AE175" i="144"/>
  <c r="Z175" i="144"/>
  <c r="Y175" i="144"/>
  <c r="T175" i="144"/>
  <c r="S175" i="144"/>
  <c r="N175" i="144"/>
  <c r="M175" i="144"/>
  <c r="G175" i="144"/>
  <c r="H175" i="144" s="1"/>
  <c r="B175" i="144"/>
  <c r="AF174" i="144"/>
  <c r="AE174" i="144"/>
  <c r="Z174" i="144"/>
  <c r="Y174" i="144"/>
  <c r="T174" i="144"/>
  <c r="S174" i="144"/>
  <c r="N174" i="144"/>
  <c r="M174" i="144"/>
  <c r="G174" i="144"/>
  <c r="H174" i="144" s="1"/>
  <c r="D174" i="144" s="1"/>
  <c r="B174" i="144"/>
  <c r="AF173" i="144"/>
  <c r="AE173" i="144"/>
  <c r="Z173" i="144"/>
  <c r="Y173" i="144"/>
  <c r="T173" i="144"/>
  <c r="S173" i="144"/>
  <c r="N173" i="144"/>
  <c r="M173" i="144"/>
  <c r="G173" i="144"/>
  <c r="H173" i="144" s="1"/>
  <c r="B173" i="144"/>
  <c r="AF172" i="144"/>
  <c r="AE172" i="144"/>
  <c r="Z172" i="144"/>
  <c r="Y172" i="144"/>
  <c r="T172" i="144"/>
  <c r="S172" i="144"/>
  <c r="N172" i="144"/>
  <c r="M172" i="144"/>
  <c r="G172" i="144"/>
  <c r="H172" i="144" s="1"/>
  <c r="D172" i="144" s="1"/>
  <c r="B172" i="144"/>
  <c r="AF171" i="144"/>
  <c r="AE171" i="144"/>
  <c r="Z171" i="144"/>
  <c r="Y171" i="144"/>
  <c r="T171" i="144"/>
  <c r="S171" i="144"/>
  <c r="N171" i="144"/>
  <c r="M171" i="144"/>
  <c r="G171" i="144"/>
  <c r="B171" i="144"/>
  <c r="AF170" i="144"/>
  <c r="AE170" i="144"/>
  <c r="Z170" i="144"/>
  <c r="Y170" i="144"/>
  <c r="T170" i="144"/>
  <c r="S170" i="144"/>
  <c r="N170" i="144"/>
  <c r="M170" i="144"/>
  <c r="G170" i="144"/>
  <c r="H170" i="144" s="1"/>
  <c r="B170" i="144"/>
  <c r="AF169" i="144"/>
  <c r="AD169" i="144"/>
  <c r="AB169" i="144" s="1"/>
  <c r="Z169" i="144"/>
  <c r="X169" i="144"/>
  <c r="V169" i="144" s="1"/>
  <c r="T169" i="144"/>
  <c r="R169" i="144"/>
  <c r="P169" i="144" s="1"/>
  <c r="N169" i="144"/>
  <c r="L169" i="144"/>
  <c r="J169" i="144" s="1"/>
  <c r="B169" i="144"/>
  <c r="AB168" i="144"/>
  <c r="V168" i="144"/>
  <c r="P168" i="144"/>
  <c r="J168" i="144"/>
  <c r="D168" i="144"/>
  <c r="AF167" i="144"/>
  <c r="AE167" i="144"/>
  <c r="Z167" i="144"/>
  <c r="Y167" i="144"/>
  <c r="T167" i="144"/>
  <c r="S167" i="144"/>
  <c r="N167" i="144"/>
  <c r="M167" i="144"/>
  <c r="G167" i="144"/>
  <c r="H167" i="144" s="1"/>
  <c r="B167" i="144"/>
  <c r="AF166" i="144"/>
  <c r="AE166" i="144"/>
  <c r="Z166" i="144"/>
  <c r="Y166" i="144"/>
  <c r="T166" i="144"/>
  <c r="S166" i="144"/>
  <c r="N166" i="144"/>
  <c r="M166" i="144"/>
  <c r="H166" i="144"/>
  <c r="G166" i="144"/>
  <c r="B166" i="144"/>
  <c r="AF165" i="144"/>
  <c r="AE165" i="144"/>
  <c r="Z165" i="144"/>
  <c r="Y165" i="144"/>
  <c r="T165" i="144"/>
  <c r="S165" i="144"/>
  <c r="N165" i="144"/>
  <c r="M165" i="144"/>
  <c r="G165" i="144"/>
  <c r="H165" i="144" s="1"/>
  <c r="B165" i="144"/>
  <c r="AF164" i="144"/>
  <c r="AE164" i="144"/>
  <c r="Z164" i="144"/>
  <c r="Y164" i="144"/>
  <c r="T164" i="144"/>
  <c r="S164" i="144"/>
  <c r="N164" i="144"/>
  <c r="M164" i="144"/>
  <c r="H164" i="144"/>
  <c r="G164" i="144"/>
  <c r="B164" i="144"/>
  <c r="AF163" i="144"/>
  <c r="AE163" i="144"/>
  <c r="Z163" i="144"/>
  <c r="Y163" i="144"/>
  <c r="T163" i="144"/>
  <c r="S163" i="144"/>
  <c r="N163" i="144"/>
  <c r="M163" i="144"/>
  <c r="G163" i="144"/>
  <c r="H163" i="144" s="1"/>
  <c r="B163" i="144"/>
  <c r="AF162" i="144"/>
  <c r="AE162" i="144"/>
  <c r="Z162" i="144"/>
  <c r="Y162" i="144"/>
  <c r="T162" i="144"/>
  <c r="S162" i="144"/>
  <c r="N162" i="144"/>
  <c r="M162" i="144"/>
  <c r="H162" i="144"/>
  <c r="G162" i="144"/>
  <c r="B162" i="144"/>
  <c r="AF161" i="144"/>
  <c r="AE161" i="144"/>
  <c r="Z161" i="144"/>
  <c r="Y161" i="144"/>
  <c r="T161" i="144"/>
  <c r="S161" i="144"/>
  <c r="N161" i="144"/>
  <c r="M161" i="144"/>
  <c r="G161" i="144"/>
  <c r="H161" i="144" s="1"/>
  <c r="B161" i="144"/>
  <c r="AF160" i="144"/>
  <c r="AE160" i="144"/>
  <c r="Z160" i="144"/>
  <c r="Y160" i="144"/>
  <c r="T160" i="144"/>
  <c r="S160" i="144"/>
  <c r="N160" i="144"/>
  <c r="M160" i="144"/>
  <c r="H160" i="144"/>
  <c r="G160" i="144"/>
  <c r="B160" i="144"/>
  <c r="AF159" i="144"/>
  <c r="AE159" i="144"/>
  <c r="Z159" i="144"/>
  <c r="Y159" i="144"/>
  <c r="T159" i="144"/>
  <c r="S159" i="144"/>
  <c r="N159" i="144"/>
  <c r="M159" i="144"/>
  <c r="G159" i="144"/>
  <c r="H159" i="144" s="1"/>
  <c r="B159" i="144"/>
  <c r="AF158" i="144"/>
  <c r="AE158" i="144"/>
  <c r="Z158" i="144"/>
  <c r="Y158" i="144"/>
  <c r="T158" i="144"/>
  <c r="S158" i="144"/>
  <c r="N158" i="144"/>
  <c r="M158" i="144"/>
  <c r="G158" i="144"/>
  <c r="H158" i="144" s="1"/>
  <c r="B158" i="144"/>
  <c r="AF157" i="144"/>
  <c r="AE157" i="144"/>
  <c r="Z157" i="144"/>
  <c r="Y157" i="144"/>
  <c r="T157" i="144"/>
  <c r="S157" i="144"/>
  <c r="N157" i="144"/>
  <c r="M157" i="144"/>
  <c r="G157" i="144"/>
  <c r="H157" i="144" s="1"/>
  <c r="B157" i="144"/>
  <c r="AF156" i="144"/>
  <c r="AE156" i="144"/>
  <c r="Z156" i="144"/>
  <c r="Y156" i="144"/>
  <c r="T156" i="144"/>
  <c r="S156" i="144"/>
  <c r="N156" i="144"/>
  <c r="M156" i="144"/>
  <c r="G156" i="144"/>
  <c r="H156" i="144" s="1"/>
  <c r="D156" i="144" s="1"/>
  <c r="B156" i="144"/>
  <c r="AF155" i="144"/>
  <c r="AE155" i="144"/>
  <c r="Z155" i="144"/>
  <c r="Y155" i="144"/>
  <c r="T155" i="144"/>
  <c r="S155" i="144"/>
  <c r="N155" i="144"/>
  <c r="M155" i="144"/>
  <c r="G155" i="144"/>
  <c r="H155" i="144" s="1"/>
  <c r="B155" i="144"/>
  <c r="AF154" i="144"/>
  <c r="AE154" i="144"/>
  <c r="Z154" i="144"/>
  <c r="Y154" i="144"/>
  <c r="T154" i="144"/>
  <c r="S154" i="144"/>
  <c r="N154" i="144"/>
  <c r="M154" i="144"/>
  <c r="H154" i="144"/>
  <c r="G154" i="144"/>
  <c r="B154" i="144"/>
  <c r="AF153" i="144"/>
  <c r="AE153" i="144"/>
  <c r="Z153" i="144"/>
  <c r="Y153" i="144"/>
  <c r="T153" i="144"/>
  <c r="S153" i="144"/>
  <c r="N153" i="144"/>
  <c r="M153" i="144"/>
  <c r="G153" i="144"/>
  <c r="B153" i="144"/>
  <c r="AF152" i="144"/>
  <c r="AD152" i="144"/>
  <c r="AB152" i="144" s="1"/>
  <c r="Z152" i="144"/>
  <c r="X152" i="144"/>
  <c r="V152" i="144" s="1"/>
  <c r="T152" i="144"/>
  <c r="R152" i="144"/>
  <c r="P152" i="144" s="1"/>
  <c r="N152" i="144"/>
  <c r="L152" i="144"/>
  <c r="J152" i="144" s="1"/>
  <c r="B152" i="144"/>
  <c r="AB151" i="144"/>
  <c r="V151" i="144"/>
  <c r="P151" i="144"/>
  <c r="J151" i="144"/>
  <c r="D151" i="144"/>
  <c r="AF150" i="144"/>
  <c r="AE150" i="144"/>
  <c r="Z150" i="144"/>
  <c r="Y150" i="144"/>
  <c r="T150" i="144"/>
  <c r="S150" i="144"/>
  <c r="N150" i="144"/>
  <c r="M150" i="144"/>
  <c r="H150" i="144"/>
  <c r="G150" i="144"/>
  <c r="B150" i="144"/>
  <c r="AF149" i="144"/>
  <c r="AE149" i="144"/>
  <c r="Z149" i="144"/>
  <c r="Y149" i="144"/>
  <c r="T149" i="144"/>
  <c r="S149" i="144"/>
  <c r="N149" i="144"/>
  <c r="M149" i="144"/>
  <c r="H149" i="144"/>
  <c r="G149" i="144"/>
  <c r="B149" i="144"/>
  <c r="AF148" i="144"/>
  <c r="AE148" i="144"/>
  <c r="Z148" i="144"/>
  <c r="Y148" i="144"/>
  <c r="T148" i="144"/>
  <c r="S148" i="144"/>
  <c r="N148" i="144"/>
  <c r="M148" i="144"/>
  <c r="H148" i="144"/>
  <c r="G148" i="144"/>
  <c r="B148" i="144"/>
  <c r="AF147" i="144"/>
  <c r="AE147" i="144"/>
  <c r="Z147" i="144"/>
  <c r="Y147" i="144"/>
  <c r="T147" i="144"/>
  <c r="S147" i="144"/>
  <c r="N147" i="144"/>
  <c r="M147" i="144"/>
  <c r="G147" i="144"/>
  <c r="H147" i="144" s="1"/>
  <c r="B147" i="144"/>
  <c r="AF146" i="144"/>
  <c r="AE146" i="144"/>
  <c r="Z146" i="144"/>
  <c r="Y146" i="144"/>
  <c r="T146" i="144"/>
  <c r="S146" i="144"/>
  <c r="N146" i="144"/>
  <c r="M146" i="144"/>
  <c r="G146" i="144"/>
  <c r="H146" i="144" s="1"/>
  <c r="B146" i="144"/>
  <c r="AF145" i="144"/>
  <c r="AE145" i="144"/>
  <c r="Z145" i="144"/>
  <c r="Y145" i="144"/>
  <c r="T145" i="144"/>
  <c r="S145" i="144"/>
  <c r="N145" i="144"/>
  <c r="M145" i="144"/>
  <c r="G145" i="144"/>
  <c r="H145" i="144" s="1"/>
  <c r="B145" i="144"/>
  <c r="AF144" i="144"/>
  <c r="AE144" i="144"/>
  <c r="Z144" i="144"/>
  <c r="Y144" i="144"/>
  <c r="T144" i="144"/>
  <c r="S144" i="144"/>
  <c r="N144" i="144"/>
  <c r="M144" i="144"/>
  <c r="G144" i="144"/>
  <c r="H144" i="144" s="1"/>
  <c r="B144" i="144"/>
  <c r="AF143" i="144"/>
  <c r="AE143" i="144"/>
  <c r="Z143" i="144"/>
  <c r="Y143" i="144"/>
  <c r="T143" i="144"/>
  <c r="S143" i="144"/>
  <c r="N143" i="144"/>
  <c r="M143" i="144"/>
  <c r="G143" i="144"/>
  <c r="H143" i="144" s="1"/>
  <c r="B143" i="144"/>
  <c r="AF142" i="144"/>
  <c r="AE142" i="144"/>
  <c r="Z142" i="144"/>
  <c r="Y142" i="144"/>
  <c r="T142" i="144"/>
  <c r="S142" i="144"/>
  <c r="N142" i="144"/>
  <c r="M142" i="144"/>
  <c r="G142" i="144"/>
  <c r="H142" i="144" s="1"/>
  <c r="D142" i="144" s="1"/>
  <c r="B142" i="144"/>
  <c r="AF141" i="144"/>
  <c r="AE141" i="144"/>
  <c r="Z141" i="144"/>
  <c r="Y141" i="144"/>
  <c r="T141" i="144"/>
  <c r="S141" i="144"/>
  <c r="N141" i="144"/>
  <c r="M141" i="144"/>
  <c r="G141" i="144"/>
  <c r="H141" i="144" s="1"/>
  <c r="B141" i="144"/>
  <c r="AF140" i="144"/>
  <c r="AE140" i="144"/>
  <c r="Z140" i="144"/>
  <c r="Y140" i="144"/>
  <c r="T140" i="144"/>
  <c r="S140" i="144"/>
  <c r="N140" i="144"/>
  <c r="M140" i="144"/>
  <c r="G140" i="144"/>
  <c r="H140" i="144" s="1"/>
  <c r="D140" i="144" s="1"/>
  <c r="B140" i="144"/>
  <c r="AF139" i="144"/>
  <c r="AE139" i="144"/>
  <c r="Z139" i="144"/>
  <c r="Y139" i="144"/>
  <c r="T139" i="144"/>
  <c r="S139" i="144"/>
  <c r="N139" i="144"/>
  <c r="M139" i="144"/>
  <c r="G139" i="144"/>
  <c r="H139" i="144" s="1"/>
  <c r="B139" i="144"/>
  <c r="AF138" i="144"/>
  <c r="AE138" i="144"/>
  <c r="Z138" i="144"/>
  <c r="Y138" i="144"/>
  <c r="T138" i="144"/>
  <c r="S138" i="144"/>
  <c r="N138" i="144"/>
  <c r="M138" i="144"/>
  <c r="G138" i="144"/>
  <c r="H138" i="144" s="1"/>
  <c r="D138" i="144" s="1"/>
  <c r="B138" i="144"/>
  <c r="AF137" i="144"/>
  <c r="AE137" i="144"/>
  <c r="Z137" i="144"/>
  <c r="Y137" i="144"/>
  <c r="T137" i="144"/>
  <c r="S137" i="144"/>
  <c r="N137" i="144"/>
  <c r="M137" i="144"/>
  <c r="G137" i="144"/>
  <c r="B137" i="144"/>
  <c r="AF136" i="144"/>
  <c r="AE136" i="144"/>
  <c r="Z136" i="144"/>
  <c r="Y136" i="144"/>
  <c r="T136" i="144"/>
  <c r="S136" i="144"/>
  <c r="N136" i="144"/>
  <c r="M136" i="144"/>
  <c r="G136" i="144"/>
  <c r="H136" i="144" s="1"/>
  <c r="B136" i="144"/>
  <c r="AF135" i="144"/>
  <c r="AD135" i="144"/>
  <c r="AB135" i="144" s="1"/>
  <c r="Z135" i="144"/>
  <c r="X135" i="144"/>
  <c r="V135" i="144" s="1"/>
  <c r="T135" i="144"/>
  <c r="R135" i="144"/>
  <c r="P135" i="144" s="1"/>
  <c r="N135" i="144"/>
  <c r="L135" i="144"/>
  <c r="J135" i="144" s="1"/>
  <c r="B135" i="144"/>
  <c r="AB134" i="144"/>
  <c r="V134" i="144"/>
  <c r="P134" i="144"/>
  <c r="J134" i="144"/>
  <c r="D134" i="144"/>
  <c r="AF133" i="144"/>
  <c r="AE133" i="144"/>
  <c r="Z133" i="144"/>
  <c r="Y133" i="144"/>
  <c r="T133" i="144"/>
  <c r="S133" i="144"/>
  <c r="N133" i="144"/>
  <c r="M133" i="144"/>
  <c r="G133" i="144"/>
  <c r="H133" i="144" s="1"/>
  <c r="B133" i="144"/>
  <c r="AF132" i="144"/>
  <c r="AE132" i="144"/>
  <c r="Z132" i="144"/>
  <c r="Y132" i="144"/>
  <c r="T132" i="144"/>
  <c r="S132" i="144"/>
  <c r="N132" i="144"/>
  <c r="M132" i="144"/>
  <c r="G132" i="144"/>
  <c r="H132" i="144" s="1"/>
  <c r="D132" i="144" s="1"/>
  <c r="B132" i="144"/>
  <c r="AF131" i="144"/>
  <c r="AE131" i="144"/>
  <c r="Z131" i="144"/>
  <c r="Y131" i="144"/>
  <c r="T131" i="144"/>
  <c r="S131" i="144"/>
  <c r="N131" i="144"/>
  <c r="M131" i="144"/>
  <c r="G131" i="144"/>
  <c r="H131" i="144" s="1"/>
  <c r="B131" i="144"/>
  <c r="AF130" i="144"/>
  <c r="AE130" i="144"/>
  <c r="Z130" i="144"/>
  <c r="Y130" i="144"/>
  <c r="T130" i="144"/>
  <c r="S130" i="144"/>
  <c r="N130" i="144"/>
  <c r="M130" i="144"/>
  <c r="G130" i="144"/>
  <c r="H130" i="144" s="1"/>
  <c r="D130" i="144" s="1"/>
  <c r="B130" i="144"/>
  <c r="AF129" i="144"/>
  <c r="AE129" i="144"/>
  <c r="Z129" i="144"/>
  <c r="Y129" i="144"/>
  <c r="T129" i="144"/>
  <c r="S129" i="144"/>
  <c r="N129" i="144"/>
  <c r="M129" i="144"/>
  <c r="G129" i="144"/>
  <c r="H129" i="144" s="1"/>
  <c r="B129" i="144"/>
  <c r="AF128" i="144"/>
  <c r="AE128" i="144"/>
  <c r="Z128" i="144"/>
  <c r="Y128" i="144"/>
  <c r="T128" i="144"/>
  <c r="S128" i="144"/>
  <c r="N128" i="144"/>
  <c r="M128" i="144"/>
  <c r="G128" i="144"/>
  <c r="H128" i="144" s="1"/>
  <c r="B128" i="144"/>
  <c r="AF127" i="144"/>
  <c r="AE127" i="144"/>
  <c r="Z127" i="144"/>
  <c r="Y127" i="144"/>
  <c r="T127" i="144"/>
  <c r="S127" i="144"/>
  <c r="N127" i="144"/>
  <c r="M127" i="144"/>
  <c r="G127" i="144"/>
  <c r="H127" i="144" s="1"/>
  <c r="B127" i="144"/>
  <c r="AF126" i="144"/>
  <c r="AE126" i="144"/>
  <c r="Z126" i="144"/>
  <c r="Y126" i="144"/>
  <c r="T126" i="144"/>
  <c r="S126" i="144"/>
  <c r="N126" i="144"/>
  <c r="M126" i="144"/>
  <c r="G126" i="144"/>
  <c r="H126" i="144" s="1"/>
  <c r="D126" i="144" s="1"/>
  <c r="B126" i="144"/>
  <c r="AF125" i="144"/>
  <c r="AE125" i="144"/>
  <c r="Z125" i="144"/>
  <c r="Y125" i="144"/>
  <c r="T125" i="144"/>
  <c r="S125" i="144"/>
  <c r="N125" i="144"/>
  <c r="M125" i="144"/>
  <c r="G125" i="144"/>
  <c r="H125" i="144" s="1"/>
  <c r="B125" i="144"/>
  <c r="AF124" i="144"/>
  <c r="AE124" i="144"/>
  <c r="Z124" i="144"/>
  <c r="Y124" i="144"/>
  <c r="T124" i="144"/>
  <c r="S124" i="144"/>
  <c r="N124" i="144"/>
  <c r="M124" i="144"/>
  <c r="G124" i="144"/>
  <c r="H124" i="144" s="1"/>
  <c r="B124" i="144"/>
  <c r="AF123" i="144"/>
  <c r="AE123" i="144"/>
  <c r="Z123" i="144"/>
  <c r="Y123" i="144"/>
  <c r="T123" i="144"/>
  <c r="S123" i="144"/>
  <c r="N123" i="144"/>
  <c r="M123" i="144"/>
  <c r="G123" i="144"/>
  <c r="H123" i="144" s="1"/>
  <c r="D123" i="144" s="1"/>
  <c r="B123" i="144"/>
  <c r="AF122" i="144"/>
  <c r="AE122" i="144"/>
  <c r="Z122" i="144"/>
  <c r="Y122" i="144"/>
  <c r="T122" i="144"/>
  <c r="S122" i="144"/>
  <c r="N122" i="144"/>
  <c r="M122" i="144"/>
  <c r="G122" i="144"/>
  <c r="H122" i="144" s="1"/>
  <c r="D122" i="144" s="1"/>
  <c r="B122" i="144"/>
  <c r="AF121" i="144"/>
  <c r="AE121" i="144"/>
  <c r="Z121" i="144"/>
  <c r="Y121" i="144"/>
  <c r="T121" i="144"/>
  <c r="S121" i="144"/>
  <c r="N121" i="144"/>
  <c r="M121" i="144"/>
  <c r="G121" i="144"/>
  <c r="H121" i="144" s="1"/>
  <c r="D121" i="144" s="1"/>
  <c r="B121" i="144"/>
  <c r="AF120" i="144"/>
  <c r="AE120" i="144"/>
  <c r="Z120" i="144"/>
  <c r="Y120" i="144"/>
  <c r="T120" i="144"/>
  <c r="S120" i="144"/>
  <c r="N120" i="144"/>
  <c r="M120" i="144"/>
  <c r="G120" i="144"/>
  <c r="B120" i="144"/>
  <c r="AF119" i="144"/>
  <c r="AD119" i="144"/>
  <c r="AB119" i="144" s="1"/>
  <c r="Z119" i="144"/>
  <c r="X119" i="144"/>
  <c r="V119" i="144" s="1"/>
  <c r="T119" i="144"/>
  <c r="R119" i="144"/>
  <c r="P119" i="144" s="1"/>
  <c r="N119" i="144"/>
  <c r="L119" i="144"/>
  <c r="J119" i="144" s="1"/>
  <c r="B119" i="144"/>
  <c r="AB118" i="144"/>
  <c r="V118" i="144"/>
  <c r="P118" i="144"/>
  <c r="J118" i="144"/>
  <c r="D118" i="144"/>
  <c r="AI118" i="144" s="1"/>
  <c r="AF117" i="144"/>
  <c r="AE117" i="144"/>
  <c r="Z117" i="144"/>
  <c r="Y117" i="144"/>
  <c r="T117" i="144"/>
  <c r="S117" i="144"/>
  <c r="N117" i="144"/>
  <c r="M117" i="144"/>
  <c r="H117" i="144"/>
  <c r="G117" i="144"/>
  <c r="B117" i="144"/>
  <c r="AF116" i="144"/>
  <c r="AE116" i="144"/>
  <c r="Z116" i="144"/>
  <c r="Y116" i="144"/>
  <c r="T116" i="144"/>
  <c r="S116" i="144"/>
  <c r="N116" i="144"/>
  <c r="M116" i="144"/>
  <c r="H116" i="144"/>
  <c r="G116" i="144"/>
  <c r="B116" i="144"/>
  <c r="AF115" i="144"/>
  <c r="AE115" i="144"/>
  <c r="Z115" i="144"/>
  <c r="Y115" i="144"/>
  <c r="T115" i="144"/>
  <c r="S115" i="144"/>
  <c r="N115" i="144"/>
  <c r="M115" i="144"/>
  <c r="H115" i="144"/>
  <c r="G115" i="144"/>
  <c r="B115" i="144"/>
  <c r="AF114" i="144"/>
  <c r="AE114" i="144"/>
  <c r="Z114" i="144"/>
  <c r="Y114" i="144"/>
  <c r="T114" i="144"/>
  <c r="S114" i="144"/>
  <c r="N114" i="144"/>
  <c r="M114" i="144"/>
  <c r="H114" i="144"/>
  <c r="G114" i="144"/>
  <c r="B114" i="144"/>
  <c r="AF113" i="144"/>
  <c r="AE113" i="144"/>
  <c r="Z113" i="144"/>
  <c r="Y113" i="144"/>
  <c r="T113" i="144"/>
  <c r="S113" i="144"/>
  <c r="N113" i="144"/>
  <c r="M113" i="144"/>
  <c r="G113" i="144"/>
  <c r="H113" i="144" s="1"/>
  <c r="B113" i="144"/>
  <c r="AF112" i="144"/>
  <c r="AE112" i="144"/>
  <c r="Z112" i="144"/>
  <c r="Y112" i="144"/>
  <c r="T112" i="144"/>
  <c r="S112" i="144"/>
  <c r="N112" i="144"/>
  <c r="M112" i="144"/>
  <c r="H112" i="144"/>
  <c r="G112" i="144"/>
  <c r="B112" i="144"/>
  <c r="AF111" i="144"/>
  <c r="AE111" i="144"/>
  <c r="Z111" i="144"/>
  <c r="Y111" i="144"/>
  <c r="T111" i="144"/>
  <c r="S111" i="144"/>
  <c r="N111" i="144"/>
  <c r="M111" i="144"/>
  <c r="G111" i="144"/>
  <c r="H111" i="144" s="1"/>
  <c r="B111" i="144"/>
  <c r="AF110" i="144"/>
  <c r="AE110" i="144"/>
  <c r="Z110" i="144"/>
  <c r="Y110" i="144"/>
  <c r="T110" i="144"/>
  <c r="S110" i="144"/>
  <c r="N110" i="144"/>
  <c r="M110" i="144"/>
  <c r="H110" i="144"/>
  <c r="G110" i="144"/>
  <c r="B110" i="144"/>
  <c r="AF109" i="144"/>
  <c r="AE109" i="144"/>
  <c r="Z109" i="144"/>
  <c r="Y109" i="144"/>
  <c r="T109" i="144"/>
  <c r="S109" i="144"/>
  <c r="N109" i="144"/>
  <c r="M109" i="144"/>
  <c r="G109" i="144"/>
  <c r="H109" i="144" s="1"/>
  <c r="B109" i="144"/>
  <c r="AF108" i="144"/>
  <c r="AE108" i="144"/>
  <c r="Z108" i="144"/>
  <c r="Y108" i="144"/>
  <c r="T108" i="144"/>
  <c r="S108" i="144"/>
  <c r="N108" i="144"/>
  <c r="M108" i="144"/>
  <c r="H108" i="144"/>
  <c r="G108" i="144"/>
  <c r="B108" i="144"/>
  <c r="AF107" i="144"/>
  <c r="AE107" i="144"/>
  <c r="Z107" i="144"/>
  <c r="Y107" i="144"/>
  <c r="T107" i="144"/>
  <c r="S107" i="144"/>
  <c r="N107" i="144"/>
  <c r="M107" i="144"/>
  <c r="G107" i="144"/>
  <c r="H107" i="144" s="1"/>
  <c r="B107" i="144"/>
  <c r="AF106" i="144"/>
  <c r="AE106" i="144"/>
  <c r="Z106" i="144"/>
  <c r="Y106" i="144"/>
  <c r="T106" i="144"/>
  <c r="S106" i="144"/>
  <c r="N106" i="144"/>
  <c r="M106" i="144"/>
  <c r="G106" i="144"/>
  <c r="H106" i="144" s="1"/>
  <c r="D106" i="144" s="1"/>
  <c r="B106" i="144"/>
  <c r="AF105" i="144"/>
  <c r="AE105" i="144"/>
  <c r="Z105" i="144"/>
  <c r="Y105" i="144"/>
  <c r="T105" i="144"/>
  <c r="S105" i="144"/>
  <c r="N105" i="144"/>
  <c r="M105" i="144"/>
  <c r="G105" i="144"/>
  <c r="B105" i="144"/>
  <c r="AF104" i="144"/>
  <c r="AD104" i="144"/>
  <c r="AB104" i="144" s="1"/>
  <c r="Z104" i="144"/>
  <c r="X104" i="144"/>
  <c r="V104" i="144" s="1"/>
  <c r="T104" i="144"/>
  <c r="R104" i="144"/>
  <c r="P104" i="144" s="1"/>
  <c r="N104" i="144"/>
  <c r="L104" i="144"/>
  <c r="J104" i="144" s="1"/>
  <c r="B104" i="144"/>
  <c r="AB103" i="144"/>
  <c r="V103" i="144"/>
  <c r="P103" i="144"/>
  <c r="J103" i="144"/>
  <c r="D103" i="144"/>
  <c r="AF102" i="144"/>
  <c r="AE102" i="144"/>
  <c r="Z102" i="144"/>
  <c r="Y102" i="144"/>
  <c r="T102" i="144"/>
  <c r="S102" i="144"/>
  <c r="N102" i="144"/>
  <c r="M102" i="144"/>
  <c r="H102" i="144"/>
  <c r="G102" i="144"/>
  <c r="B102" i="144"/>
  <c r="AF101" i="144"/>
  <c r="AE101" i="144"/>
  <c r="Z101" i="144"/>
  <c r="Y101" i="144"/>
  <c r="T101" i="144"/>
  <c r="S101" i="144"/>
  <c r="N101" i="144"/>
  <c r="M101" i="144"/>
  <c r="G101" i="144"/>
  <c r="H101" i="144" s="1"/>
  <c r="B101" i="144"/>
  <c r="AF100" i="144"/>
  <c r="AE100" i="144"/>
  <c r="Z100" i="144"/>
  <c r="Y100" i="144"/>
  <c r="T100" i="144"/>
  <c r="S100" i="144"/>
  <c r="N100" i="144"/>
  <c r="M100" i="144"/>
  <c r="H100" i="144"/>
  <c r="G100" i="144"/>
  <c r="B100" i="144"/>
  <c r="AF99" i="144"/>
  <c r="AE99" i="144"/>
  <c r="Z99" i="144"/>
  <c r="Y99" i="144"/>
  <c r="T99" i="144"/>
  <c r="S99" i="144"/>
  <c r="N99" i="144"/>
  <c r="M99" i="144"/>
  <c r="G99" i="144"/>
  <c r="H99" i="144" s="1"/>
  <c r="B99" i="144"/>
  <c r="AF98" i="144"/>
  <c r="AE98" i="144"/>
  <c r="Z98" i="144"/>
  <c r="Y98" i="144"/>
  <c r="T98" i="144"/>
  <c r="S98" i="144"/>
  <c r="N98" i="144"/>
  <c r="M98" i="144"/>
  <c r="G98" i="144"/>
  <c r="H98" i="144" s="1"/>
  <c r="D98" i="144" s="1"/>
  <c r="B98" i="144"/>
  <c r="AF97" i="144"/>
  <c r="AE97" i="144"/>
  <c r="Z97" i="144"/>
  <c r="Y97" i="144"/>
  <c r="T97" i="144"/>
  <c r="S97" i="144"/>
  <c r="N97" i="144"/>
  <c r="M97" i="144"/>
  <c r="G97" i="144"/>
  <c r="H97" i="144" s="1"/>
  <c r="B97" i="144"/>
  <c r="AF96" i="144"/>
  <c r="AE96" i="144"/>
  <c r="Z96" i="144"/>
  <c r="Y96" i="144"/>
  <c r="T96" i="144"/>
  <c r="S96" i="144"/>
  <c r="N96" i="144"/>
  <c r="M96" i="144"/>
  <c r="H96" i="144"/>
  <c r="G96" i="144"/>
  <c r="B96" i="144"/>
  <c r="AF95" i="144"/>
  <c r="AE95" i="144"/>
  <c r="Z95" i="144"/>
  <c r="Y95" i="144"/>
  <c r="T95" i="144"/>
  <c r="S95" i="144"/>
  <c r="N95" i="144"/>
  <c r="M95" i="144"/>
  <c r="G95" i="144"/>
  <c r="H95" i="144" s="1"/>
  <c r="B95" i="144"/>
  <c r="AF94" i="144"/>
  <c r="AE94" i="144"/>
  <c r="Z94" i="144"/>
  <c r="Y94" i="144"/>
  <c r="T94" i="144"/>
  <c r="S94" i="144"/>
  <c r="N94" i="144"/>
  <c r="M94" i="144"/>
  <c r="G94" i="144"/>
  <c r="H94" i="144" s="1"/>
  <c r="D94" i="144" s="1"/>
  <c r="B94" i="144"/>
  <c r="AF93" i="144"/>
  <c r="AE93" i="144"/>
  <c r="Z93" i="144"/>
  <c r="Y93" i="144"/>
  <c r="T93" i="144"/>
  <c r="S93" i="144"/>
  <c r="N93" i="144"/>
  <c r="M93" i="144"/>
  <c r="G93" i="144"/>
  <c r="H93" i="144" s="1"/>
  <c r="B93" i="144"/>
  <c r="AF92" i="144"/>
  <c r="AE92" i="144"/>
  <c r="Z92" i="144"/>
  <c r="Y92" i="144"/>
  <c r="T92" i="144"/>
  <c r="S92" i="144"/>
  <c r="N92" i="144"/>
  <c r="M92" i="144"/>
  <c r="G92" i="144"/>
  <c r="H92" i="144" s="1"/>
  <c r="D92" i="144" s="1"/>
  <c r="B92" i="144"/>
  <c r="AF91" i="144"/>
  <c r="AE91" i="144"/>
  <c r="Z91" i="144"/>
  <c r="Y91" i="144"/>
  <c r="T91" i="144"/>
  <c r="S91" i="144"/>
  <c r="N91" i="144"/>
  <c r="M91" i="144"/>
  <c r="G91" i="144"/>
  <c r="H91" i="144" s="1"/>
  <c r="B91" i="144"/>
  <c r="AF90" i="144"/>
  <c r="AE90" i="144"/>
  <c r="Z90" i="144"/>
  <c r="Y90" i="144"/>
  <c r="T90" i="144"/>
  <c r="S90" i="144"/>
  <c r="N90" i="144"/>
  <c r="M90" i="144"/>
  <c r="G90" i="144"/>
  <c r="H90" i="144" s="1"/>
  <c r="D90" i="144" s="1"/>
  <c r="B90" i="144"/>
  <c r="AF89" i="144"/>
  <c r="AE89" i="144"/>
  <c r="Z89" i="144"/>
  <c r="Y89" i="144"/>
  <c r="T89" i="144"/>
  <c r="S89" i="144"/>
  <c r="N89" i="144"/>
  <c r="M89" i="144"/>
  <c r="G89" i="144"/>
  <c r="H89" i="144" s="1"/>
  <c r="B89" i="144"/>
  <c r="AF88" i="144"/>
  <c r="AE88" i="144"/>
  <c r="Z88" i="144"/>
  <c r="Y88" i="144"/>
  <c r="T88" i="144"/>
  <c r="S88" i="144"/>
  <c r="N88" i="144"/>
  <c r="M88" i="144"/>
  <c r="G88" i="144"/>
  <c r="H88" i="144" s="1"/>
  <c r="B88" i="144"/>
  <c r="AF87" i="144"/>
  <c r="AD87" i="144"/>
  <c r="AB87" i="144" s="1"/>
  <c r="Z87" i="144"/>
  <c r="X87" i="144"/>
  <c r="V87" i="144" s="1"/>
  <c r="T87" i="144"/>
  <c r="R87" i="144"/>
  <c r="P87" i="144" s="1"/>
  <c r="N87" i="144"/>
  <c r="L87" i="144"/>
  <c r="J87" i="144" s="1"/>
  <c r="B87" i="144"/>
  <c r="AB86" i="144"/>
  <c r="V86" i="144"/>
  <c r="P86" i="144"/>
  <c r="J86" i="144"/>
  <c r="D86" i="144"/>
  <c r="AF85" i="144"/>
  <c r="AE85" i="144"/>
  <c r="Z85" i="144"/>
  <c r="Y85" i="144"/>
  <c r="T85" i="144"/>
  <c r="S85" i="144"/>
  <c r="N85" i="144"/>
  <c r="M85" i="144"/>
  <c r="G85" i="144"/>
  <c r="H85" i="144" s="1"/>
  <c r="B85" i="144"/>
  <c r="AF84" i="144"/>
  <c r="AE84" i="144"/>
  <c r="Z84" i="144"/>
  <c r="Y84" i="144"/>
  <c r="T84" i="144"/>
  <c r="S84" i="144"/>
  <c r="N84" i="144"/>
  <c r="M84" i="144"/>
  <c r="G84" i="144"/>
  <c r="H84" i="144" s="1"/>
  <c r="D84" i="144" s="1"/>
  <c r="B84" i="144"/>
  <c r="AF83" i="144"/>
  <c r="AE83" i="144"/>
  <c r="Z83" i="144"/>
  <c r="Y83" i="144"/>
  <c r="T83" i="144"/>
  <c r="S83" i="144"/>
  <c r="N83" i="144"/>
  <c r="M83" i="144"/>
  <c r="G83" i="144"/>
  <c r="H83" i="144" s="1"/>
  <c r="B83" i="144"/>
  <c r="AF82" i="144"/>
  <c r="AE82" i="144"/>
  <c r="Z82" i="144"/>
  <c r="Y82" i="144"/>
  <c r="T82" i="144"/>
  <c r="S82" i="144"/>
  <c r="N82" i="144"/>
  <c r="M82" i="144"/>
  <c r="G82" i="144"/>
  <c r="H82" i="144" s="1"/>
  <c r="D82" i="144" s="1"/>
  <c r="B82" i="144"/>
  <c r="AF81" i="144"/>
  <c r="AE81" i="144"/>
  <c r="Z81" i="144"/>
  <c r="Y81" i="144"/>
  <c r="T81" i="144"/>
  <c r="S81" i="144"/>
  <c r="N81" i="144"/>
  <c r="M81" i="144"/>
  <c r="G81" i="144"/>
  <c r="H81" i="144" s="1"/>
  <c r="B81" i="144"/>
  <c r="AF80" i="144"/>
  <c r="AE80" i="144"/>
  <c r="Z80" i="144"/>
  <c r="Y80" i="144"/>
  <c r="T80" i="144"/>
  <c r="S80" i="144"/>
  <c r="N80" i="144"/>
  <c r="M80" i="144"/>
  <c r="G80" i="144"/>
  <c r="H80" i="144" s="1"/>
  <c r="D80" i="144" s="1"/>
  <c r="B80" i="144"/>
  <c r="AF79" i="144"/>
  <c r="AE79" i="144"/>
  <c r="Z79" i="144"/>
  <c r="Y79" i="144"/>
  <c r="T79" i="144"/>
  <c r="S79" i="144"/>
  <c r="N79" i="144"/>
  <c r="M79" i="144"/>
  <c r="G79" i="144"/>
  <c r="H79" i="144" s="1"/>
  <c r="B79" i="144"/>
  <c r="AF78" i="144"/>
  <c r="AE78" i="144"/>
  <c r="Z78" i="144"/>
  <c r="Y78" i="144"/>
  <c r="T78" i="144"/>
  <c r="S78" i="144"/>
  <c r="N78" i="144"/>
  <c r="M78" i="144"/>
  <c r="G78" i="144"/>
  <c r="H78" i="144" s="1"/>
  <c r="D78" i="144" s="1"/>
  <c r="B78" i="144"/>
  <c r="AF77" i="144"/>
  <c r="AE77" i="144"/>
  <c r="Z77" i="144"/>
  <c r="Y77" i="144"/>
  <c r="T77" i="144"/>
  <c r="S77" i="144"/>
  <c r="N77" i="144"/>
  <c r="M77" i="144"/>
  <c r="G77" i="144"/>
  <c r="H77" i="144" s="1"/>
  <c r="B77" i="144"/>
  <c r="AF76" i="144"/>
  <c r="AE76" i="144"/>
  <c r="Z76" i="144"/>
  <c r="Y76" i="144"/>
  <c r="T76" i="144"/>
  <c r="S76" i="144"/>
  <c r="N76" i="144"/>
  <c r="M76" i="144"/>
  <c r="G76" i="144"/>
  <c r="H76" i="144" s="1"/>
  <c r="D76" i="144" s="1"/>
  <c r="B76" i="144"/>
  <c r="AF75" i="144"/>
  <c r="AE75" i="144"/>
  <c r="Z75" i="144"/>
  <c r="Y75" i="144"/>
  <c r="T75" i="144"/>
  <c r="S75" i="144"/>
  <c r="N75" i="144"/>
  <c r="M75" i="144"/>
  <c r="G75" i="144"/>
  <c r="H75" i="144" s="1"/>
  <c r="B75" i="144"/>
  <c r="AF74" i="144"/>
  <c r="AE74" i="144"/>
  <c r="Z74" i="144"/>
  <c r="Y74" i="144"/>
  <c r="T74" i="144"/>
  <c r="S74" i="144"/>
  <c r="N74" i="144"/>
  <c r="M74" i="144"/>
  <c r="G74" i="144"/>
  <c r="H74" i="144" s="1"/>
  <c r="D74" i="144" s="1"/>
  <c r="B74" i="144"/>
  <c r="AF73" i="144"/>
  <c r="AE73" i="144"/>
  <c r="Z73" i="144"/>
  <c r="Y73" i="144"/>
  <c r="T73" i="144"/>
  <c r="S73" i="144"/>
  <c r="N73" i="144"/>
  <c r="M73" i="144"/>
  <c r="G73" i="144"/>
  <c r="H73" i="144" s="1"/>
  <c r="B73" i="144"/>
  <c r="AF72" i="144"/>
  <c r="AE72" i="144"/>
  <c r="Z72" i="144"/>
  <c r="Y72" i="144"/>
  <c r="T72" i="144"/>
  <c r="S72" i="144"/>
  <c r="N72" i="144"/>
  <c r="M72" i="144"/>
  <c r="G72" i="144"/>
  <c r="H72" i="144" s="1"/>
  <c r="B72" i="144"/>
  <c r="AF71" i="144"/>
  <c r="AD71" i="144"/>
  <c r="AB71" i="144" s="1"/>
  <c r="Z71" i="144"/>
  <c r="X71" i="144"/>
  <c r="V71" i="144" s="1"/>
  <c r="T71" i="144"/>
  <c r="R71" i="144"/>
  <c r="P71" i="144" s="1"/>
  <c r="N71" i="144"/>
  <c r="L71" i="144"/>
  <c r="J71" i="144" s="1"/>
  <c r="B71" i="144"/>
  <c r="AB70" i="144"/>
  <c r="V70" i="144"/>
  <c r="P70" i="144"/>
  <c r="J70" i="144"/>
  <c r="D70" i="144"/>
  <c r="AF69" i="144"/>
  <c r="AE69" i="144"/>
  <c r="Z69" i="144"/>
  <c r="Y69" i="144"/>
  <c r="T69" i="144"/>
  <c r="S69" i="144"/>
  <c r="N69" i="144"/>
  <c r="M69" i="144"/>
  <c r="G69" i="144"/>
  <c r="H69" i="144" s="1"/>
  <c r="D69" i="144" s="1"/>
  <c r="B69" i="144"/>
  <c r="AF68" i="144"/>
  <c r="AE68" i="144"/>
  <c r="Z68" i="144"/>
  <c r="Y68" i="144"/>
  <c r="T68" i="144"/>
  <c r="S68" i="144"/>
  <c r="N68" i="144"/>
  <c r="M68" i="144"/>
  <c r="G68" i="144"/>
  <c r="H68" i="144" s="1"/>
  <c r="B68" i="144"/>
  <c r="AF67" i="144"/>
  <c r="AE67" i="144"/>
  <c r="Z67" i="144"/>
  <c r="Y67" i="144"/>
  <c r="T67" i="144"/>
  <c r="S67" i="144"/>
  <c r="N67" i="144"/>
  <c r="M67" i="144"/>
  <c r="G67" i="144"/>
  <c r="H67" i="144" s="1"/>
  <c r="D67" i="144" s="1"/>
  <c r="B67" i="144"/>
  <c r="AF66" i="144"/>
  <c r="AE66" i="144"/>
  <c r="Z66" i="144"/>
  <c r="Y66" i="144"/>
  <c r="T66" i="144"/>
  <c r="S66" i="144"/>
  <c r="N66" i="144"/>
  <c r="M66" i="144"/>
  <c r="G66" i="144"/>
  <c r="H66" i="144" s="1"/>
  <c r="B66" i="144"/>
  <c r="AF65" i="144"/>
  <c r="AE65" i="144"/>
  <c r="Z65" i="144"/>
  <c r="Y65" i="144"/>
  <c r="T65" i="144"/>
  <c r="S65" i="144"/>
  <c r="N65" i="144"/>
  <c r="M65" i="144"/>
  <c r="G65" i="144"/>
  <c r="H65" i="144" s="1"/>
  <c r="D65" i="144" s="1"/>
  <c r="B65" i="144"/>
  <c r="AF64" i="144"/>
  <c r="AE64" i="144"/>
  <c r="Z64" i="144"/>
  <c r="Y64" i="144"/>
  <c r="T64" i="144"/>
  <c r="S64" i="144"/>
  <c r="N64" i="144"/>
  <c r="M64" i="144"/>
  <c r="G64" i="144"/>
  <c r="H64" i="144" s="1"/>
  <c r="B64" i="144"/>
  <c r="AF63" i="144"/>
  <c r="AE63" i="144"/>
  <c r="Z63" i="144"/>
  <c r="Y63" i="144"/>
  <c r="T63" i="144"/>
  <c r="S63" i="144"/>
  <c r="N63" i="144"/>
  <c r="M63" i="144"/>
  <c r="G63" i="144"/>
  <c r="H63" i="144" s="1"/>
  <c r="B63" i="144"/>
  <c r="AF62" i="144"/>
  <c r="AE62" i="144"/>
  <c r="Z62" i="144"/>
  <c r="Y62" i="144"/>
  <c r="T62" i="144"/>
  <c r="S62" i="144"/>
  <c r="N62" i="144"/>
  <c r="M62" i="144"/>
  <c r="G62" i="144"/>
  <c r="H62" i="144" s="1"/>
  <c r="B62" i="144"/>
  <c r="AF61" i="144"/>
  <c r="AE61" i="144"/>
  <c r="Z61" i="144"/>
  <c r="Y61" i="144"/>
  <c r="T61" i="144"/>
  <c r="S61" i="144"/>
  <c r="N61" i="144"/>
  <c r="M61" i="144"/>
  <c r="G61" i="144"/>
  <c r="H61" i="144" s="1"/>
  <c r="B61" i="144"/>
  <c r="AF60" i="144"/>
  <c r="AE60" i="144"/>
  <c r="Z60" i="144"/>
  <c r="Y60" i="144"/>
  <c r="T60" i="144"/>
  <c r="S60" i="144"/>
  <c r="N60" i="144"/>
  <c r="M60" i="144"/>
  <c r="G60" i="144"/>
  <c r="H60" i="144" s="1"/>
  <c r="B60" i="144"/>
  <c r="AF59" i="144"/>
  <c r="AE59" i="144"/>
  <c r="Z59" i="144"/>
  <c r="Y59" i="144"/>
  <c r="T59" i="144"/>
  <c r="S59" i="144"/>
  <c r="N59" i="144"/>
  <c r="M59" i="144"/>
  <c r="G59" i="144"/>
  <c r="H59" i="144" s="1"/>
  <c r="B59" i="144"/>
  <c r="AF58" i="144"/>
  <c r="AE58" i="144"/>
  <c r="Z58" i="144"/>
  <c r="Y58" i="144"/>
  <c r="T58" i="144"/>
  <c r="S58" i="144"/>
  <c r="N58" i="144"/>
  <c r="M58" i="144"/>
  <c r="G58" i="144"/>
  <c r="H58" i="144" s="1"/>
  <c r="B58" i="144"/>
  <c r="AF57" i="144"/>
  <c r="AE57" i="144"/>
  <c r="Z57" i="144"/>
  <c r="Y57" i="144"/>
  <c r="T57" i="144"/>
  <c r="S57" i="144"/>
  <c r="N57" i="144"/>
  <c r="M57" i="144"/>
  <c r="G57" i="144"/>
  <c r="H57" i="144" s="1"/>
  <c r="B57" i="144"/>
  <c r="AF56" i="144"/>
  <c r="AE56" i="144"/>
  <c r="Z56" i="144"/>
  <c r="Y56" i="144"/>
  <c r="T56" i="144"/>
  <c r="S56" i="144"/>
  <c r="N56" i="144"/>
  <c r="M56" i="144"/>
  <c r="G56" i="144"/>
  <c r="B56" i="144"/>
  <c r="AF55" i="144"/>
  <c r="AD55" i="144"/>
  <c r="AB55" i="144" s="1"/>
  <c r="Z55" i="144"/>
  <c r="X55" i="144"/>
  <c r="V55" i="144" s="1"/>
  <c r="T55" i="144"/>
  <c r="R55" i="144"/>
  <c r="P55" i="144" s="1"/>
  <c r="N55" i="144"/>
  <c r="L55" i="144"/>
  <c r="J55" i="144" s="1"/>
  <c r="B55" i="144"/>
  <c r="AB54" i="144"/>
  <c r="V54" i="144"/>
  <c r="P54" i="144"/>
  <c r="J54" i="144"/>
  <c r="D54" i="144"/>
  <c r="AF53" i="144"/>
  <c r="AE53" i="144"/>
  <c r="Z53" i="144"/>
  <c r="Y53" i="144"/>
  <c r="T53" i="144"/>
  <c r="S53" i="144"/>
  <c r="N53" i="144"/>
  <c r="M53" i="144"/>
  <c r="G53" i="144"/>
  <c r="H53" i="144" s="1"/>
  <c r="B53" i="144"/>
  <c r="AF52" i="144"/>
  <c r="AE52" i="144"/>
  <c r="Z52" i="144"/>
  <c r="Y52" i="144"/>
  <c r="T52" i="144"/>
  <c r="S52" i="144"/>
  <c r="N52" i="144"/>
  <c r="M52" i="144"/>
  <c r="G52" i="144"/>
  <c r="H52" i="144" s="1"/>
  <c r="B52" i="144"/>
  <c r="AF51" i="144"/>
  <c r="AE51" i="144"/>
  <c r="Z51" i="144"/>
  <c r="Y51" i="144"/>
  <c r="T51" i="144"/>
  <c r="S51" i="144"/>
  <c r="N51" i="144"/>
  <c r="M51" i="144"/>
  <c r="G51" i="144"/>
  <c r="H51" i="144" s="1"/>
  <c r="B51" i="144"/>
  <c r="AF50" i="144"/>
  <c r="AE50" i="144"/>
  <c r="Z50" i="144"/>
  <c r="Y50" i="144"/>
  <c r="T50" i="144"/>
  <c r="S50" i="144"/>
  <c r="N50" i="144"/>
  <c r="M50" i="144"/>
  <c r="G50" i="144"/>
  <c r="H50" i="144" s="1"/>
  <c r="B50" i="144"/>
  <c r="AF49" i="144"/>
  <c r="AE49" i="144"/>
  <c r="Z49" i="144"/>
  <c r="Y49" i="144"/>
  <c r="T49" i="144"/>
  <c r="S49" i="144"/>
  <c r="N49" i="144"/>
  <c r="M49" i="144"/>
  <c r="G49" i="144"/>
  <c r="H49" i="144" s="1"/>
  <c r="B49" i="144"/>
  <c r="AF48" i="144"/>
  <c r="AE48" i="144"/>
  <c r="Z48" i="144"/>
  <c r="Y48" i="144"/>
  <c r="T48" i="144"/>
  <c r="S48" i="144"/>
  <c r="N48" i="144"/>
  <c r="M48" i="144"/>
  <c r="G48" i="144"/>
  <c r="H48" i="144" s="1"/>
  <c r="B48" i="144"/>
  <c r="AF47" i="144"/>
  <c r="AE47" i="144"/>
  <c r="Z47" i="144"/>
  <c r="Y47" i="144"/>
  <c r="T47" i="144"/>
  <c r="S47" i="144"/>
  <c r="N47" i="144"/>
  <c r="M47" i="144"/>
  <c r="G47" i="144"/>
  <c r="H47" i="144" s="1"/>
  <c r="B47" i="144"/>
  <c r="AF46" i="144"/>
  <c r="AE46" i="144"/>
  <c r="Z46" i="144"/>
  <c r="Y46" i="144"/>
  <c r="T46" i="144"/>
  <c r="S46" i="144"/>
  <c r="N46" i="144"/>
  <c r="M46" i="144"/>
  <c r="G46" i="144"/>
  <c r="H46" i="144" s="1"/>
  <c r="B46" i="144"/>
  <c r="AF45" i="144"/>
  <c r="AE45" i="144"/>
  <c r="Z45" i="144"/>
  <c r="Y45" i="144"/>
  <c r="T45" i="144"/>
  <c r="S45" i="144"/>
  <c r="N45" i="144"/>
  <c r="M45" i="144"/>
  <c r="G45" i="144"/>
  <c r="H45" i="144" s="1"/>
  <c r="B45" i="144"/>
  <c r="AF44" i="144"/>
  <c r="AE44" i="144"/>
  <c r="Z44" i="144"/>
  <c r="Y44" i="144"/>
  <c r="T44" i="144"/>
  <c r="S44" i="144"/>
  <c r="N44" i="144"/>
  <c r="M44" i="144"/>
  <c r="G44" i="144"/>
  <c r="H44" i="144" s="1"/>
  <c r="B44" i="144"/>
  <c r="AF43" i="144"/>
  <c r="AE43" i="144"/>
  <c r="Z43" i="144"/>
  <c r="Y43" i="144"/>
  <c r="T43" i="144"/>
  <c r="S43" i="144"/>
  <c r="N43" i="144"/>
  <c r="M43" i="144"/>
  <c r="G43" i="144"/>
  <c r="H43" i="144" s="1"/>
  <c r="B43" i="144"/>
  <c r="AF42" i="144"/>
  <c r="AE42" i="144"/>
  <c r="Z42" i="144"/>
  <c r="Y42" i="144"/>
  <c r="T42" i="144"/>
  <c r="S42" i="144"/>
  <c r="N42" i="144"/>
  <c r="M42" i="144"/>
  <c r="G42" i="144"/>
  <c r="H42" i="144" s="1"/>
  <c r="B42" i="144"/>
  <c r="AF41" i="144"/>
  <c r="AE41" i="144"/>
  <c r="Z41" i="144"/>
  <c r="Y41" i="144"/>
  <c r="T41" i="144"/>
  <c r="S41" i="144"/>
  <c r="N41" i="144"/>
  <c r="M41" i="144"/>
  <c r="G41" i="144"/>
  <c r="H41" i="144" s="1"/>
  <c r="B41" i="144"/>
  <c r="AF40" i="144"/>
  <c r="AE40" i="144"/>
  <c r="Z40" i="144"/>
  <c r="Y40" i="144"/>
  <c r="T40" i="144"/>
  <c r="S40" i="144"/>
  <c r="N40" i="144"/>
  <c r="M40" i="144"/>
  <c r="G40" i="144"/>
  <c r="H40" i="144" s="1"/>
  <c r="B40" i="144"/>
  <c r="AF39" i="144"/>
  <c r="AE39" i="144"/>
  <c r="Z39" i="144"/>
  <c r="Y39" i="144"/>
  <c r="T39" i="144"/>
  <c r="S39" i="144"/>
  <c r="N39" i="144"/>
  <c r="M39" i="144"/>
  <c r="G39" i="144"/>
  <c r="H39" i="144" s="1"/>
  <c r="B39" i="144"/>
  <c r="AF38" i="144"/>
  <c r="AD38" i="144"/>
  <c r="AB38" i="144" s="1"/>
  <c r="Z38" i="144"/>
  <c r="X38" i="144"/>
  <c r="V38" i="144" s="1"/>
  <c r="T38" i="144"/>
  <c r="R38" i="144"/>
  <c r="P38" i="144" s="1"/>
  <c r="N38" i="144"/>
  <c r="L38" i="144"/>
  <c r="J38" i="144" s="1"/>
  <c r="B38" i="144"/>
  <c r="AB37" i="144"/>
  <c r="V37" i="144"/>
  <c r="P37" i="144"/>
  <c r="J37" i="144"/>
  <c r="D37" i="144"/>
  <c r="AF36" i="144"/>
  <c r="AE36" i="144"/>
  <c r="Z36" i="144"/>
  <c r="Y36" i="144"/>
  <c r="T36" i="144"/>
  <c r="S36" i="144"/>
  <c r="N36" i="144"/>
  <c r="M36" i="144"/>
  <c r="G36" i="144"/>
  <c r="H36" i="144" s="1"/>
  <c r="B36" i="144"/>
  <c r="AF35" i="144"/>
  <c r="AE35" i="144"/>
  <c r="Z35" i="144"/>
  <c r="Y35" i="144"/>
  <c r="T35" i="144"/>
  <c r="S35" i="144"/>
  <c r="N35" i="144"/>
  <c r="M35" i="144"/>
  <c r="G35" i="144"/>
  <c r="H35" i="144" s="1"/>
  <c r="B35" i="144"/>
  <c r="AF34" i="144"/>
  <c r="AE34" i="144"/>
  <c r="Z34" i="144"/>
  <c r="Y34" i="144"/>
  <c r="T34" i="144"/>
  <c r="S34" i="144"/>
  <c r="N34" i="144"/>
  <c r="M34" i="144"/>
  <c r="G34" i="144"/>
  <c r="H34" i="144" s="1"/>
  <c r="B34" i="144"/>
  <c r="AF33" i="144"/>
  <c r="AE33" i="144"/>
  <c r="Z33" i="144"/>
  <c r="Y33" i="144"/>
  <c r="T33" i="144"/>
  <c r="S33" i="144"/>
  <c r="N33" i="144"/>
  <c r="M33" i="144"/>
  <c r="G33" i="144"/>
  <c r="H33" i="144" s="1"/>
  <c r="B33" i="144"/>
  <c r="AF32" i="144"/>
  <c r="AE32" i="144"/>
  <c r="Z32" i="144"/>
  <c r="Y32" i="144"/>
  <c r="T32" i="144"/>
  <c r="S32" i="144"/>
  <c r="N32" i="144"/>
  <c r="M32" i="144"/>
  <c r="G32" i="144"/>
  <c r="H32" i="144" s="1"/>
  <c r="B32" i="144"/>
  <c r="AF31" i="144"/>
  <c r="AE31" i="144"/>
  <c r="Z31" i="144"/>
  <c r="Y31" i="144"/>
  <c r="T31" i="144"/>
  <c r="S31" i="144"/>
  <c r="N31" i="144"/>
  <c r="M31" i="144"/>
  <c r="G31" i="144"/>
  <c r="H31" i="144" s="1"/>
  <c r="B31" i="144"/>
  <c r="AF30" i="144"/>
  <c r="AE30" i="144"/>
  <c r="Z30" i="144"/>
  <c r="Y30" i="144"/>
  <c r="T30" i="144"/>
  <c r="S30" i="144"/>
  <c r="N30" i="144"/>
  <c r="M30" i="144"/>
  <c r="G30" i="144"/>
  <c r="H30" i="144" s="1"/>
  <c r="B30" i="144"/>
  <c r="AF29" i="144"/>
  <c r="AE29" i="144"/>
  <c r="Z29" i="144"/>
  <c r="Y29" i="144"/>
  <c r="T29" i="144"/>
  <c r="S29" i="144"/>
  <c r="N29" i="144"/>
  <c r="M29" i="144"/>
  <c r="G29" i="144"/>
  <c r="H29" i="144" s="1"/>
  <c r="B29" i="144"/>
  <c r="AF28" i="144"/>
  <c r="AE28" i="144"/>
  <c r="Z28" i="144"/>
  <c r="Y28" i="144"/>
  <c r="T28" i="144"/>
  <c r="S28" i="144"/>
  <c r="N28" i="144"/>
  <c r="M28" i="144"/>
  <c r="G28" i="144"/>
  <c r="H28" i="144" s="1"/>
  <c r="B28" i="144"/>
  <c r="AF27" i="144"/>
  <c r="AE27" i="144"/>
  <c r="Z27" i="144"/>
  <c r="Y27" i="144"/>
  <c r="T27" i="144"/>
  <c r="S27" i="144"/>
  <c r="N27" i="144"/>
  <c r="M27" i="144"/>
  <c r="G27" i="144"/>
  <c r="H27" i="144" s="1"/>
  <c r="B27" i="144"/>
  <c r="AF26" i="144"/>
  <c r="AE26" i="144"/>
  <c r="Z26" i="144"/>
  <c r="Y26" i="144"/>
  <c r="T26" i="144"/>
  <c r="S26" i="144"/>
  <c r="N26" i="144"/>
  <c r="M26" i="144"/>
  <c r="G26" i="144"/>
  <c r="H26" i="144" s="1"/>
  <c r="B26" i="144"/>
  <c r="AF25" i="144"/>
  <c r="AE25" i="144"/>
  <c r="Z25" i="144"/>
  <c r="Y25" i="144"/>
  <c r="T25" i="144"/>
  <c r="S25" i="144"/>
  <c r="N25" i="144"/>
  <c r="M25" i="144"/>
  <c r="G25" i="144"/>
  <c r="H25" i="144" s="1"/>
  <c r="B25" i="144"/>
  <c r="AF24" i="144"/>
  <c r="AE24" i="144"/>
  <c r="Z24" i="144"/>
  <c r="Y24" i="144"/>
  <c r="T24" i="144"/>
  <c r="S24" i="144"/>
  <c r="N24" i="144"/>
  <c r="M24" i="144"/>
  <c r="G24" i="144"/>
  <c r="H24" i="144" s="1"/>
  <c r="B24" i="144"/>
  <c r="AF23" i="144"/>
  <c r="AE23" i="144"/>
  <c r="Z23" i="144"/>
  <c r="Y23" i="144"/>
  <c r="T23" i="144"/>
  <c r="S23" i="144"/>
  <c r="N23" i="144"/>
  <c r="M23" i="144"/>
  <c r="G23" i="144"/>
  <c r="H23" i="144" s="1"/>
  <c r="B23" i="144"/>
  <c r="AF22" i="144"/>
  <c r="AE22" i="144"/>
  <c r="Z22" i="144"/>
  <c r="Y22" i="144"/>
  <c r="T22" i="144"/>
  <c r="S22" i="144"/>
  <c r="N22" i="144"/>
  <c r="M22" i="144"/>
  <c r="G22" i="144"/>
  <c r="B22" i="144"/>
  <c r="AF21" i="144"/>
  <c r="AD21" i="144"/>
  <c r="AB21" i="144" s="1"/>
  <c r="Z21" i="144"/>
  <c r="X21" i="144"/>
  <c r="V21" i="144" s="1"/>
  <c r="T21" i="144"/>
  <c r="R21" i="144"/>
  <c r="P21" i="144" s="1"/>
  <c r="N21" i="144"/>
  <c r="L21" i="144"/>
  <c r="J21" i="144" s="1"/>
  <c r="B21" i="144"/>
  <c r="B9" i="144"/>
  <c r="G197" i="144" s="1"/>
  <c r="B197" i="143"/>
  <c r="AD187" i="143"/>
  <c r="BV11" i="4" s="1"/>
  <c r="X187" i="143"/>
  <c r="BU11" i="4" s="1"/>
  <c r="R187" i="143"/>
  <c r="BT11" i="4" s="1"/>
  <c r="L187" i="143"/>
  <c r="BS11" i="4" s="1"/>
  <c r="AF184" i="143"/>
  <c r="AE184" i="143"/>
  <c r="Z184" i="143"/>
  <c r="Y184" i="143"/>
  <c r="T184" i="143"/>
  <c r="S184" i="143"/>
  <c r="N184" i="143"/>
  <c r="M184" i="143"/>
  <c r="G184" i="143"/>
  <c r="H184" i="143" s="1"/>
  <c r="D184" i="143" s="1"/>
  <c r="B184" i="143"/>
  <c r="AF183" i="143"/>
  <c r="AE183" i="143"/>
  <c r="Z183" i="143"/>
  <c r="Y183" i="143"/>
  <c r="T183" i="143"/>
  <c r="S183" i="143"/>
  <c r="N183" i="143"/>
  <c r="M183" i="143"/>
  <c r="G183" i="143"/>
  <c r="H183" i="143" s="1"/>
  <c r="B183" i="143"/>
  <c r="AF182" i="143"/>
  <c r="AE182" i="143"/>
  <c r="Z182" i="143"/>
  <c r="Y182" i="143"/>
  <c r="T182" i="143"/>
  <c r="S182" i="143"/>
  <c r="N182" i="143"/>
  <c r="M182" i="143"/>
  <c r="G182" i="143"/>
  <c r="H182" i="143" s="1"/>
  <c r="B182" i="143"/>
  <c r="AF181" i="143"/>
  <c r="AE181" i="143"/>
  <c r="Z181" i="143"/>
  <c r="Y181" i="143"/>
  <c r="T181" i="143"/>
  <c r="S181" i="143"/>
  <c r="N181" i="143"/>
  <c r="M181" i="143"/>
  <c r="G181" i="143"/>
  <c r="H181" i="143" s="1"/>
  <c r="B181" i="143"/>
  <c r="AF180" i="143"/>
  <c r="AE180" i="143"/>
  <c r="Z180" i="143"/>
  <c r="Y180" i="143"/>
  <c r="T180" i="143"/>
  <c r="S180" i="143"/>
  <c r="N180" i="143"/>
  <c r="M180" i="143"/>
  <c r="G180" i="143"/>
  <c r="H180" i="143" s="1"/>
  <c r="D180" i="143" s="1"/>
  <c r="B180" i="143"/>
  <c r="AF179" i="143"/>
  <c r="AE179" i="143"/>
  <c r="Z179" i="143"/>
  <c r="Y179" i="143"/>
  <c r="T179" i="143"/>
  <c r="S179" i="143"/>
  <c r="N179" i="143"/>
  <c r="M179" i="143"/>
  <c r="G179" i="143"/>
  <c r="H179" i="143" s="1"/>
  <c r="B179" i="143"/>
  <c r="AF178" i="143"/>
  <c r="AE178" i="143"/>
  <c r="Z178" i="143"/>
  <c r="Y178" i="143"/>
  <c r="T178" i="143"/>
  <c r="S178" i="143"/>
  <c r="N178" i="143"/>
  <c r="M178" i="143"/>
  <c r="G178" i="143"/>
  <c r="H178" i="143" s="1"/>
  <c r="B178" i="143"/>
  <c r="AF177" i="143"/>
  <c r="AE177" i="143"/>
  <c r="Z177" i="143"/>
  <c r="Y177" i="143"/>
  <c r="T177" i="143"/>
  <c r="S177" i="143"/>
  <c r="N177" i="143"/>
  <c r="M177" i="143"/>
  <c r="G177" i="143"/>
  <c r="H177" i="143" s="1"/>
  <c r="B177" i="143"/>
  <c r="AF176" i="143"/>
  <c r="AE176" i="143"/>
  <c r="Z176" i="143"/>
  <c r="Y176" i="143"/>
  <c r="T176" i="143"/>
  <c r="S176" i="143"/>
  <c r="N176" i="143"/>
  <c r="M176" i="143"/>
  <c r="G176" i="143"/>
  <c r="H176" i="143" s="1"/>
  <c r="D176" i="143" s="1"/>
  <c r="B176" i="143"/>
  <c r="AF175" i="143"/>
  <c r="AE175" i="143"/>
  <c r="Z175" i="143"/>
  <c r="Y175" i="143"/>
  <c r="T175" i="143"/>
  <c r="S175" i="143"/>
  <c r="N175" i="143"/>
  <c r="M175" i="143"/>
  <c r="G175" i="143"/>
  <c r="H175" i="143" s="1"/>
  <c r="B175" i="143"/>
  <c r="AF174" i="143"/>
  <c r="AE174" i="143"/>
  <c r="Z174" i="143"/>
  <c r="Y174" i="143"/>
  <c r="T174" i="143"/>
  <c r="S174" i="143"/>
  <c r="N174" i="143"/>
  <c r="M174" i="143"/>
  <c r="G174" i="143"/>
  <c r="H174" i="143" s="1"/>
  <c r="D174" i="143" s="1"/>
  <c r="B174" i="143"/>
  <c r="AF173" i="143"/>
  <c r="AE173" i="143"/>
  <c r="Z173" i="143"/>
  <c r="Y173" i="143"/>
  <c r="T173" i="143"/>
  <c r="S173" i="143"/>
  <c r="N173" i="143"/>
  <c r="M173" i="143"/>
  <c r="G173" i="143"/>
  <c r="H173" i="143" s="1"/>
  <c r="B173" i="143"/>
  <c r="AF172" i="143"/>
  <c r="AE172" i="143"/>
  <c r="Z172" i="143"/>
  <c r="Y172" i="143"/>
  <c r="T172" i="143"/>
  <c r="S172" i="143"/>
  <c r="N172" i="143"/>
  <c r="M172" i="143"/>
  <c r="G172" i="143"/>
  <c r="H172" i="143" s="1"/>
  <c r="D172" i="143" s="1"/>
  <c r="B172" i="143"/>
  <c r="AF171" i="143"/>
  <c r="AE171" i="143"/>
  <c r="Z171" i="143"/>
  <c r="Y171" i="143"/>
  <c r="T171" i="143"/>
  <c r="S171" i="143"/>
  <c r="N171" i="143"/>
  <c r="M171" i="143"/>
  <c r="G171" i="143"/>
  <c r="H171" i="143" s="1"/>
  <c r="B171" i="143"/>
  <c r="AF170" i="143"/>
  <c r="AE170" i="143"/>
  <c r="Z170" i="143"/>
  <c r="Y170" i="143"/>
  <c r="T170" i="143"/>
  <c r="S170" i="143"/>
  <c r="N170" i="143"/>
  <c r="M170" i="143"/>
  <c r="G170" i="143"/>
  <c r="H170" i="143" s="1"/>
  <c r="B170" i="143"/>
  <c r="AF169" i="143"/>
  <c r="AD169" i="143"/>
  <c r="AB169" i="143" s="1"/>
  <c r="Z169" i="143"/>
  <c r="X169" i="143"/>
  <c r="V169" i="143" s="1"/>
  <c r="T169" i="143"/>
  <c r="R169" i="143"/>
  <c r="P169" i="143" s="1"/>
  <c r="N169" i="143"/>
  <c r="L169" i="143"/>
  <c r="J169" i="143" s="1"/>
  <c r="B169" i="143"/>
  <c r="AB168" i="143"/>
  <c r="V168" i="143"/>
  <c r="P168" i="143"/>
  <c r="J168" i="143"/>
  <c r="D168" i="143"/>
  <c r="AF167" i="143"/>
  <c r="AE167" i="143"/>
  <c r="Z167" i="143"/>
  <c r="Y167" i="143"/>
  <c r="T167" i="143"/>
  <c r="S167" i="143"/>
  <c r="N167" i="143"/>
  <c r="M167" i="143"/>
  <c r="G167" i="143"/>
  <c r="H167" i="143" s="1"/>
  <c r="B167" i="143"/>
  <c r="AF166" i="143"/>
  <c r="AE166" i="143"/>
  <c r="Z166" i="143"/>
  <c r="Y166" i="143"/>
  <c r="T166" i="143"/>
  <c r="S166" i="143"/>
  <c r="N166" i="143"/>
  <c r="M166" i="143"/>
  <c r="H166" i="143"/>
  <c r="G166" i="143"/>
  <c r="B166" i="143"/>
  <c r="AF165" i="143"/>
  <c r="AE165" i="143"/>
  <c r="Z165" i="143"/>
  <c r="Y165" i="143"/>
  <c r="T165" i="143"/>
  <c r="S165" i="143"/>
  <c r="N165" i="143"/>
  <c r="M165" i="143"/>
  <c r="G165" i="143"/>
  <c r="H165" i="143" s="1"/>
  <c r="B165" i="143"/>
  <c r="AF164" i="143"/>
  <c r="AE164" i="143"/>
  <c r="Z164" i="143"/>
  <c r="Y164" i="143"/>
  <c r="T164" i="143"/>
  <c r="S164" i="143"/>
  <c r="N164" i="143"/>
  <c r="M164" i="143"/>
  <c r="G164" i="143"/>
  <c r="H164" i="143" s="1"/>
  <c r="B164" i="143"/>
  <c r="AF163" i="143"/>
  <c r="AE163" i="143"/>
  <c r="Z163" i="143"/>
  <c r="Y163" i="143"/>
  <c r="T163" i="143"/>
  <c r="S163" i="143"/>
  <c r="N163" i="143"/>
  <c r="M163" i="143"/>
  <c r="G163" i="143"/>
  <c r="H163" i="143" s="1"/>
  <c r="B163" i="143"/>
  <c r="AF162" i="143"/>
  <c r="AE162" i="143"/>
  <c r="Z162" i="143"/>
  <c r="Y162" i="143"/>
  <c r="T162" i="143"/>
  <c r="S162" i="143"/>
  <c r="N162" i="143"/>
  <c r="M162" i="143"/>
  <c r="H162" i="143"/>
  <c r="G162" i="143"/>
  <c r="B162" i="143"/>
  <c r="AF161" i="143"/>
  <c r="AE161" i="143"/>
  <c r="Z161" i="143"/>
  <c r="Y161" i="143"/>
  <c r="T161" i="143"/>
  <c r="S161" i="143"/>
  <c r="N161" i="143"/>
  <c r="M161" i="143"/>
  <c r="G161" i="143"/>
  <c r="H161" i="143" s="1"/>
  <c r="B161" i="143"/>
  <c r="AF160" i="143"/>
  <c r="AE160" i="143"/>
  <c r="Z160" i="143"/>
  <c r="Y160" i="143"/>
  <c r="T160" i="143"/>
  <c r="S160" i="143"/>
  <c r="N160" i="143"/>
  <c r="M160" i="143"/>
  <c r="G160" i="143"/>
  <c r="H160" i="143" s="1"/>
  <c r="B160" i="143"/>
  <c r="AF159" i="143"/>
  <c r="AE159" i="143"/>
  <c r="Z159" i="143"/>
  <c r="Y159" i="143"/>
  <c r="T159" i="143"/>
  <c r="S159" i="143"/>
  <c r="N159" i="143"/>
  <c r="M159" i="143"/>
  <c r="G159" i="143"/>
  <c r="H159" i="143" s="1"/>
  <c r="B159" i="143"/>
  <c r="AF158" i="143"/>
  <c r="AE158" i="143"/>
  <c r="Z158" i="143"/>
  <c r="Y158" i="143"/>
  <c r="T158" i="143"/>
  <c r="S158" i="143"/>
  <c r="N158" i="143"/>
  <c r="M158" i="143"/>
  <c r="G158" i="143"/>
  <c r="H158" i="143" s="1"/>
  <c r="D158" i="143" s="1"/>
  <c r="B158" i="143"/>
  <c r="AF157" i="143"/>
  <c r="AE157" i="143"/>
  <c r="Z157" i="143"/>
  <c r="Y157" i="143"/>
  <c r="T157" i="143"/>
  <c r="S157" i="143"/>
  <c r="N157" i="143"/>
  <c r="M157" i="143"/>
  <c r="G157" i="143"/>
  <c r="H157" i="143" s="1"/>
  <c r="B157" i="143"/>
  <c r="AF156" i="143"/>
  <c r="AE156" i="143"/>
  <c r="Z156" i="143"/>
  <c r="Y156" i="143"/>
  <c r="T156" i="143"/>
  <c r="S156" i="143"/>
  <c r="N156" i="143"/>
  <c r="M156" i="143"/>
  <c r="H156" i="143"/>
  <c r="G156" i="143"/>
  <c r="B156" i="143"/>
  <c r="AF155" i="143"/>
  <c r="AE155" i="143"/>
  <c r="Z155" i="143"/>
  <c r="Y155" i="143"/>
  <c r="T155" i="143"/>
  <c r="S155" i="143"/>
  <c r="N155" i="143"/>
  <c r="M155" i="143"/>
  <c r="G155" i="143"/>
  <c r="H155" i="143" s="1"/>
  <c r="B155" i="143"/>
  <c r="AF154" i="143"/>
  <c r="AE154" i="143"/>
  <c r="Z154" i="143"/>
  <c r="Y154" i="143"/>
  <c r="T154" i="143"/>
  <c r="S154" i="143"/>
  <c r="N154" i="143"/>
  <c r="M154" i="143"/>
  <c r="H154" i="143"/>
  <c r="G154" i="143"/>
  <c r="B154" i="143"/>
  <c r="AF153" i="143"/>
  <c r="AE153" i="143"/>
  <c r="Z153" i="143"/>
  <c r="Y153" i="143"/>
  <c r="T153" i="143"/>
  <c r="S153" i="143"/>
  <c r="N153" i="143"/>
  <c r="M153" i="143"/>
  <c r="G153" i="143"/>
  <c r="B153" i="143"/>
  <c r="AF152" i="143"/>
  <c r="AD152" i="143"/>
  <c r="AB152" i="143" s="1"/>
  <c r="Z152" i="143"/>
  <c r="X152" i="143"/>
  <c r="V152" i="143" s="1"/>
  <c r="T152" i="143"/>
  <c r="R152" i="143"/>
  <c r="P152" i="143" s="1"/>
  <c r="N152" i="143"/>
  <c r="L152" i="143"/>
  <c r="J152" i="143" s="1"/>
  <c r="B152" i="143"/>
  <c r="AB151" i="143"/>
  <c r="V151" i="143"/>
  <c r="P151" i="143"/>
  <c r="J151" i="143"/>
  <c r="D151" i="143"/>
  <c r="AF150" i="143"/>
  <c r="AE150" i="143"/>
  <c r="Z150" i="143"/>
  <c r="Y150" i="143"/>
  <c r="T150" i="143"/>
  <c r="S150" i="143"/>
  <c r="N150" i="143"/>
  <c r="M150" i="143"/>
  <c r="H150" i="143"/>
  <c r="G150" i="143"/>
  <c r="B150" i="143"/>
  <c r="AF149" i="143"/>
  <c r="AE149" i="143"/>
  <c r="Z149" i="143"/>
  <c r="Y149" i="143"/>
  <c r="T149" i="143"/>
  <c r="S149" i="143"/>
  <c r="N149" i="143"/>
  <c r="M149" i="143"/>
  <c r="G149" i="143"/>
  <c r="H149" i="143" s="1"/>
  <c r="B149" i="143"/>
  <c r="AF148" i="143"/>
  <c r="AE148" i="143"/>
  <c r="Z148" i="143"/>
  <c r="Y148" i="143"/>
  <c r="T148" i="143"/>
  <c r="S148" i="143"/>
  <c r="N148" i="143"/>
  <c r="M148" i="143"/>
  <c r="H148" i="143"/>
  <c r="G148" i="143"/>
  <c r="B148" i="143"/>
  <c r="AF147" i="143"/>
  <c r="AE147" i="143"/>
  <c r="Z147" i="143"/>
  <c r="Y147" i="143"/>
  <c r="T147" i="143"/>
  <c r="S147" i="143"/>
  <c r="N147" i="143"/>
  <c r="M147" i="143"/>
  <c r="G147" i="143"/>
  <c r="H147" i="143" s="1"/>
  <c r="B147" i="143"/>
  <c r="AF146" i="143"/>
  <c r="AE146" i="143"/>
  <c r="Z146" i="143"/>
  <c r="Y146" i="143"/>
  <c r="T146" i="143"/>
  <c r="S146" i="143"/>
  <c r="N146" i="143"/>
  <c r="M146" i="143"/>
  <c r="G146" i="143"/>
  <c r="H146" i="143" s="1"/>
  <c r="D146" i="143" s="1"/>
  <c r="B146" i="143"/>
  <c r="AF145" i="143"/>
  <c r="AE145" i="143"/>
  <c r="Z145" i="143"/>
  <c r="Y145" i="143"/>
  <c r="T145" i="143"/>
  <c r="S145" i="143"/>
  <c r="N145" i="143"/>
  <c r="M145" i="143"/>
  <c r="G145" i="143"/>
  <c r="H145" i="143" s="1"/>
  <c r="B145" i="143"/>
  <c r="AF144" i="143"/>
  <c r="AE144" i="143"/>
  <c r="Z144" i="143"/>
  <c r="Y144" i="143"/>
  <c r="T144" i="143"/>
  <c r="S144" i="143"/>
  <c r="N144" i="143"/>
  <c r="M144" i="143"/>
  <c r="G144" i="143"/>
  <c r="H144" i="143" s="1"/>
  <c r="D144" i="143" s="1"/>
  <c r="B144" i="143"/>
  <c r="AF143" i="143"/>
  <c r="AE143" i="143"/>
  <c r="Z143" i="143"/>
  <c r="Y143" i="143"/>
  <c r="T143" i="143"/>
  <c r="S143" i="143"/>
  <c r="N143" i="143"/>
  <c r="M143" i="143"/>
  <c r="G143" i="143"/>
  <c r="H143" i="143" s="1"/>
  <c r="B143" i="143"/>
  <c r="AF142" i="143"/>
  <c r="AE142" i="143"/>
  <c r="Z142" i="143"/>
  <c r="Y142" i="143"/>
  <c r="T142" i="143"/>
  <c r="S142" i="143"/>
  <c r="N142" i="143"/>
  <c r="M142" i="143"/>
  <c r="G142" i="143"/>
  <c r="H142" i="143" s="1"/>
  <c r="D142" i="143" s="1"/>
  <c r="B142" i="143"/>
  <c r="AF141" i="143"/>
  <c r="AE141" i="143"/>
  <c r="Z141" i="143"/>
  <c r="Y141" i="143"/>
  <c r="T141" i="143"/>
  <c r="S141" i="143"/>
  <c r="N141" i="143"/>
  <c r="M141" i="143"/>
  <c r="G141" i="143"/>
  <c r="H141" i="143" s="1"/>
  <c r="B141" i="143"/>
  <c r="AF140" i="143"/>
  <c r="AE140" i="143"/>
  <c r="Z140" i="143"/>
  <c r="Y140" i="143"/>
  <c r="T140" i="143"/>
  <c r="S140" i="143"/>
  <c r="N140" i="143"/>
  <c r="M140" i="143"/>
  <c r="G140" i="143"/>
  <c r="H140" i="143" s="1"/>
  <c r="B140" i="143"/>
  <c r="AF139" i="143"/>
  <c r="AE139" i="143"/>
  <c r="Z139" i="143"/>
  <c r="Y139" i="143"/>
  <c r="T139" i="143"/>
  <c r="S139" i="143"/>
  <c r="N139" i="143"/>
  <c r="M139" i="143"/>
  <c r="G139" i="143"/>
  <c r="H139" i="143" s="1"/>
  <c r="B139" i="143"/>
  <c r="AF138" i="143"/>
  <c r="AE138" i="143"/>
  <c r="Z138" i="143"/>
  <c r="Y138" i="143"/>
  <c r="T138" i="143"/>
  <c r="S138" i="143"/>
  <c r="N138" i="143"/>
  <c r="M138" i="143"/>
  <c r="G138" i="143"/>
  <c r="H138" i="143" s="1"/>
  <c r="D138" i="143" s="1"/>
  <c r="B138" i="143"/>
  <c r="AF137" i="143"/>
  <c r="AE137" i="143"/>
  <c r="Z137" i="143"/>
  <c r="Y137" i="143"/>
  <c r="T137" i="143"/>
  <c r="S137" i="143"/>
  <c r="N137" i="143"/>
  <c r="M137" i="143"/>
  <c r="G137" i="143"/>
  <c r="H137" i="143" s="1"/>
  <c r="B137" i="143"/>
  <c r="AF136" i="143"/>
  <c r="AE136" i="143"/>
  <c r="Z136" i="143"/>
  <c r="Y136" i="143"/>
  <c r="T136" i="143"/>
  <c r="S136" i="143"/>
  <c r="N136" i="143"/>
  <c r="M136" i="143"/>
  <c r="G136" i="143"/>
  <c r="H136" i="143" s="1"/>
  <c r="B136" i="143"/>
  <c r="AF135" i="143"/>
  <c r="AD135" i="143"/>
  <c r="AB135" i="143" s="1"/>
  <c r="Z135" i="143"/>
  <c r="X135" i="143"/>
  <c r="V135" i="143" s="1"/>
  <c r="T135" i="143"/>
  <c r="R135" i="143"/>
  <c r="P135" i="143" s="1"/>
  <c r="N135" i="143"/>
  <c r="L135" i="143"/>
  <c r="J135" i="143" s="1"/>
  <c r="B135" i="143"/>
  <c r="AB134" i="143"/>
  <c r="V134" i="143"/>
  <c r="P134" i="143"/>
  <c r="J134" i="143"/>
  <c r="D134" i="143"/>
  <c r="AF133" i="143"/>
  <c r="AE133" i="143"/>
  <c r="Z133" i="143"/>
  <c r="Y133" i="143"/>
  <c r="T133" i="143"/>
  <c r="S133" i="143"/>
  <c r="N133" i="143"/>
  <c r="M133" i="143"/>
  <c r="G133" i="143"/>
  <c r="H133" i="143" s="1"/>
  <c r="B133" i="143"/>
  <c r="AF132" i="143"/>
  <c r="AE132" i="143"/>
  <c r="Z132" i="143"/>
  <c r="Y132" i="143"/>
  <c r="T132" i="143"/>
  <c r="S132" i="143"/>
  <c r="N132" i="143"/>
  <c r="M132" i="143"/>
  <c r="G132" i="143"/>
  <c r="H132" i="143" s="1"/>
  <c r="B132" i="143"/>
  <c r="AF131" i="143"/>
  <c r="AE131" i="143"/>
  <c r="Z131" i="143"/>
  <c r="Y131" i="143"/>
  <c r="T131" i="143"/>
  <c r="S131" i="143"/>
  <c r="N131" i="143"/>
  <c r="M131" i="143"/>
  <c r="G131" i="143"/>
  <c r="H131" i="143" s="1"/>
  <c r="D131" i="143" s="1"/>
  <c r="B131" i="143"/>
  <c r="AF130" i="143"/>
  <c r="AE130" i="143"/>
  <c r="Z130" i="143"/>
  <c r="Y130" i="143"/>
  <c r="T130" i="143"/>
  <c r="S130" i="143"/>
  <c r="N130" i="143"/>
  <c r="M130" i="143"/>
  <c r="G130" i="143"/>
  <c r="H130" i="143" s="1"/>
  <c r="D130" i="143" s="1"/>
  <c r="B130" i="143"/>
  <c r="AF129" i="143"/>
  <c r="AE129" i="143"/>
  <c r="Z129" i="143"/>
  <c r="Y129" i="143"/>
  <c r="T129" i="143"/>
  <c r="S129" i="143"/>
  <c r="N129" i="143"/>
  <c r="M129" i="143"/>
  <c r="G129" i="143"/>
  <c r="H129" i="143" s="1"/>
  <c r="D129" i="143" s="1"/>
  <c r="B129" i="143"/>
  <c r="AF128" i="143"/>
  <c r="AE128" i="143"/>
  <c r="Z128" i="143"/>
  <c r="Y128" i="143"/>
  <c r="T128" i="143"/>
  <c r="S128" i="143"/>
  <c r="N128" i="143"/>
  <c r="M128" i="143"/>
  <c r="G128" i="143"/>
  <c r="H128" i="143" s="1"/>
  <c r="B128" i="143"/>
  <c r="AF127" i="143"/>
  <c r="AE127" i="143"/>
  <c r="Z127" i="143"/>
  <c r="Y127" i="143"/>
  <c r="T127" i="143"/>
  <c r="S127" i="143"/>
  <c r="N127" i="143"/>
  <c r="M127" i="143"/>
  <c r="G127" i="143"/>
  <c r="H127" i="143" s="1"/>
  <c r="D127" i="143" s="1"/>
  <c r="B127" i="143"/>
  <c r="AF126" i="143"/>
  <c r="AE126" i="143"/>
  <c r="Z126" i="143"/>
  <c r="Y126" i="143"/>
  <c r="T126" i="143"/>
  <c r="S126" i="143"/>
  <c r="N126" i="143"/>
  <c r="M126" i="143"/>
  <c r="G126" i="143"/>
  <c r="H126" i="143" s="1"/>
  <c r="D126" i="143" s="1"/>
  <c r="B126" i="143"/>
  <c r="AF125" i="143"/>
  <c r="AE125" i="143"/>
  <c r="Z125" i="143"/>
  <c r="Y125" i="143"/>
  <c r="T125" i="143"/>
  <c r="S125" i="143"/>
  <c r="N125" i="143"/>
  <c r="M125" i="143"/>
  <c r="G125" i="143"/>
  <c r="H125" i="143" s="1"/>
  <c r="D125" i="143" s="1"/>
  <c r="B125" i="143"/>
  <c r="AF124" i="143"/>
  <c r="AE124" i="143"/>
  <c r="Z124" i="143"/>
  <c r="Y124" i="143"/>
  <c r="T124" i="143"/>
  <c r="S124" i="143"/>
  <c r="N124" i="143"/>
  <c r="M124" i="143"/>
  <c r="G124" i="143"/>
  <c r="H124" i="143" s="1"/>
  <c r="B124" i="143"/>
  <c r="AF123" i="143"/>
  <c r="AE123" i="143"/>
  <c r="Z123" i="143"/>
  <c r="Y123" i="143"/>
  <c r="T123" i="143"/>
  <c r="S123" i="143"/>
  <c r="N123" i="143"/>
  <c r="M123" i="143"/>
  <c r="G123" i="143"/>
  <c r="H123" i="143" s="1"/>
  <c r="D123" i="143" s="1"/>
  <c r="B123" i="143"/>
  <c r="AF122" i="143"/>
  <c r="AE122" i="143"/>
  <c r="Z122" i="143"/>
  <c r="Y122" i="143"/>
  <c r="T122" i="143"/>
  <c r="S122" i="143"/>
  <c r="N122" i="143"/>
  <c r="M122" i="143"/>
  <c r="G122" i="143"/>
  <c r="H122" i="143" s="1"/>
  <c r="B122" i="143"/>
  <c r="AF121" i="143"/>
  <c r="AE121" i="143"/>
  <c r="Z121" i="143"/>
  <c r="Y121" i="143"/>
  <c r="T121" i="143"/>
  <c r="S121" i="143"/>
  <c r="N121" i="143"/>
  <c r="M121" i="143"/>
  <c r="H121" i="143"/>
  <c r="G121" i="143"/>
  <c r="B121" i="143"/>
  <c r="AF120" i="143"/>
  <c r="AE120" i="143"/>
  <c r="Z120" i="143"/>
  <c r="Y120" i="143"/>
  <c r="T120" i="143"/>
  <c r="S120" i="143"/>
  <c r="N120" i="143"/>
  <c r="M120" i="143"/>
  <c r="G120" i="143"/>
  <c r="B120" i="143"/>
  <c r="AF119" i="143"/>
  <c r="AD119" i="143"/>
  <c r="AB119" i="143" s="1"/>
  <c r="Z119" i="143"/>
  <c r="X119" i="143"/>
  <c r="V119" i="143" s="1"/>
  <c r="T119" i="143"/>
  <c r="R119" i="143"/>
  <c r="P119" i="143" s="1"/>
  <c r="N119" i="143"/>
  <c r="L119" i="143"/>
  <c r="J119" i="143" s="1"/>
  <c r="B119" i="143"/>
  <c r="AB118" i="143"/>
  <c r="V118" i="143"/>
  <c r="P118" i="143"/>
  <c r="J118" i="143"/>
  <c r="D118" i="143"/>
  <c r="AI118" i="143" s="1"/>
  <c r="AF117" i="143"/>
  <c r="AE117" i="143"/>
  <c r="Z117" i="143"/>
  <c r="Y117" i="143"/>
  <c r="T117" i="143"/>
  <c r="S117" i="143"/>
  <c r="N117" i="143"/>
  <c r="M117" i="143"/>
  <c r="H117" i="143"/>
  <c r="G117" i="143"/>
  <c r="B117" i="143"/>
  <c r="AF116" i="143"/>
  <c r="AE116" i="143"/>
  <c r="Z116" i="143"/>
  <c r="Y116" i="143"/>
  <c r="T116" i="143"/>
  <c r="S116" i="143"/>
  <c r="N116" i="143"/>
  <c r="M116" i="143"/>
  <c r="H116" i="143"/>
  <c r="G116" i="143"/>
  <c r="B116" i="143"/>
  <c r="AF115" i="143"/>
  <c r="AE115" i="143"/>
  <c r="Z115" i="143"/>
  <c r="Y115" i="143"/>
  <c r="T115" i="143"/>
  <c r="S115" i="143"/>
  <c r="N115" i="143"/>
  <c r="M115" i="143"/>
  <c r="H115" i="143"/>
  <c r="G115" i="143"/>
  <c r="B115" i="143"/>
  <c r="AF114" i="143"/>
  <c r="AE114" i="143"/>
  <c r="Z114" i="143"/>
  <c r="Y114" i="143"/>
  <c r="T114" i="143"/>
  <c r="S114" i="143"/>
  <c r="N114" i="143"/>
  <c r="M114" i="143"/>
  <c r="H114" i="143"/>
  <c r="G114" i="143"/>
  <c r="B114" i="143"/>
  <c r="AF113" i="143"/>
  <c r="AE113" i="143"/>
  <c r="Z113" i="143"/>
  <c r="Y113" i="143"/>
  <c r="T113" i="143"/>
  <c r="S113" i="143"/>
  <c r="N113" i="143"/>
  <c r="M113" i="143"/>
  <c r="H113" i="143"/>
  <c r="G113" i="143"/>
  <c r="B113" i="143"/>
  <c r="AF112" i="143"/>
  <c r="AE112" i="143"/>
  <c r="Z112" i="143"/>
  <c r="Y112" i="143"/>
  <c r="T112" i="143"/>
  <c r="S112" i="143"/>
  <c r="N112" i="143"/>
  <c r="M112" i="143"/>
  <c r="H112" i="143"/>
  <c r="G112" i="143"/>
  <c r="B112" i="143"/>
  <c r="AF111" i="143"/>
  <c r="AE111" i="143"/>
  <c r="Z111" i="143"/>
  <c r="Y111" i="143"/>
  <c r="T111" i="143"/>
  <c r="S111" i="143"/>
  <c r="N111" i="143"/>
  <c r="M111" i="143"/>
  <c r="H111" i="143"/>
  <c r="G111" i="143"/>
  <c r="B111" i="143"/>
  <c r="AF110" i="143"/>
  <c r="AE110" i="143"/>
  <c r="Z110" i="143"/>
  <c r="Y110" i="143"/>
  <c r="T110" i="143"/>
  <c r="S110" i="143"/>
  <c r="N110" i="143"/>
  <c r="M110" i="143"/>
  <c r="H110" i="143"/>
  <c r="G110" i="143"/>
  <c r="B110" i="143"/>
  <c r="AF109" i="143"/>
  <c r="AE109" i="143"/>
  <c r="Z109" i="143"/>
  <c r="Y109" i="143"/>
  <c r="T109" i="143"/>
  <c r="S109" i="143"/>
  <c r="N109" i="143"/>
  <c r="M109" i="143"/>
  <c r="H109" i="143"/>
  <c r="G109" i="143"/>
  <c r="B109" i="143"/>
  <c r="AF108" i="143"/>
  <c r="AE108" i="143"/>
  <c r="Z108" i="143"/>
  <c r="Y108" i="143"/>
  <c r="T108" i="143"/>
  <c r="S108" i="143"/>
  <c r="N108" i="143"/>
  <c r="M108" i="143"/>
  <c r="H108" i="143"/>
  <c r="G108" i="143"/>
  <c r="B108" i="143"/>
  <c r="AF107" i="143"/>
  <c r="AE107" i="143"/>
  <c r="Z107" i="143"/>
  <c r="Y107" i="143"/>
  <c r="T107" i="143"/>
  <c r="S107" i="143"/>
  <c r="N107" i="143"/>
  <c r="M107" i="143"/>
  <c r="H107" i="143"/>
  <c r="G107" i="143"/>
  <c r="B107" i="143"/>
  <c r="AF106" i="143"/>
  <c r="AE106" i="143"/>
  <c r="Z106" i="143"/>
  <c r="Y106" i="143"/>
  <c r="T106" i="143"/>
  <c r="S106" i="143"/>
  <c r="N106" i="143"/>
  <c r="M106" i="143"/>
  <c r="G106" i="143"/>
  <c r="H106" i="143" s="1"/>
  <c r="H104" i="143" s="1"/>
  <c r="B106" i="143"/>
  <c r="AF105" i="143"/>
  <c r="AE105" i="143"/>
  <c r="Z105" i="143"/>
  <c r="Y105" i="143"/>
  <c r="T105" i="143"/>
  <c r="S105" i="143"/>
  <c r="N105" i="143"/>
  <c r="M105" i="143"/>
  <c r="H105" i="143"/>
  <c r="G105" i="143"/>
  <c r="B105" i="143"/>
  <c r="AF104" i="143"/>
  <c r="AD104" i="143"/>
  <c r="AB104" i="143" s="1"/>
  <c r="Z104" i="143"/>
  <c r="X104" i="143"/>
  <c r="V104" i="143" s="1"/>
  <c r="T104" i="143"/>
  <c r="R104" i="143"/>
  <c r="P104" i="143" s="1"/>
  <c r="N104" i="143"/>
  <c r="L104" i="143"/>
  <c r="J104" i="143" s="1"/>
  <c r="B104" i="143"/>
  <c r="AB103" i="143"/>
  <c r="V103" i="143"/>
  <c r="P103" i="143"/>
  <c r="J103" i="143"/>
  <c r="D103" i="143"/>
  <c r="AF102" i="143"/>
  <c r="AE102" i="143"/>
  <c r="Z102" i="143"/>
  <c r="Y102" i="143"/>
  <c r="T102" i="143"/>
  <c r="S102" i="143"/>
  <c r="N102" i="143"/>
  <c r="M102" i="143"/>
  <c r="H102" i="143"/>
  <c r="G102" i="143"/>
  <c r="B102" i="143"/>
  <c r="AF101" i="143"/>
  <c r="AE101" i="143"/>
  <c r="Z101" i="143"/>
  <c r="Y101" i="143"/>
  <c r="T101" i="143"/>
  <c r="S101" i="143"/>
  <c r="N101" i="143"/>
  <c r="M101" i="143"/>
  <c r="H101" i="143"/>
  <c r="G101" i="143"/>
  <c r="B101" i="143"/>
  <c r="AF100" i="143"/>
  <c r="AE100" i="143"/>
  <c r="Z100" i="143"/>
  <c r="Y100" i="143"/>
  <c r="T100" i="143"/>
  <c r="S100" i="143"/>
  <c r="N100" i="143"/>
  <c r="M100" i="143"/>
  <c r="H100" i="143"/>
  <c r="G100" i="143"/>
  <c r="B100" i="143"/>
  <c r="AF99" i="143"/>
  <c r="AE99" i="143"/>
  <c r="Z99" i="143"/>
  <c r="Y99" i="143"/>
  <c r="T99" i="143"/>
  <c r="S99" i="143"/>
  <c r="N99" i="143"/>
  <c r="M99" i="143"/>
  <c r="H99" i="143"/>
  <c r="G99" i="143"/>
  <c r="B99" i="143"/>
  <c r="AF98" i="143"/>
  <c r="AE98" i="143"/>
  <c r="Z98" i="143"/>
  <c r="Y98" i="143"/>
  <c r="T98" i="143"/>
  <c r="S98" i="143"/>
  <c r="N98" i="143"/>
  <c r="M98" i="143"/>
  <c r="H98" i="143"/>
  <c r="G98" i="143"/>
  <c r="B98" i="143"/>
  <c r="AF97" i="143"/>
  <c r="AE97" i="143"/>
  <c r="Z97" i="143"/>
  <c r="Y97" i="143"/>
  <c r="T97" i="143"/>
  <c r="S97" i="143"/>
  <c r="N97" i="143"/>
  <c r="M97" i="143"/>
  <c r="H97" i="143"/>
  <c r="G97" i="143"/>
  <c r="B97" i="143"/>
  <c r="AF96" i="143"/>
  <c r="AE96" i="143"/>
  <c r="Z96" i="143"/>
  <c r="Y96" i="143"/>
  <c r="T96" i="143"/>
  <c r="S96" i="143"/>
  <c r="N96" i="143"/>
  <c r="M96" i="143"/>
  <c r="H96" i="143"/>
  <c r="G96" i="143"/>
  <c r="B96" i="143"/>
  <c r="AF95" i="143"/>
  <c r="AE95" i="143"/>
  <c r="Z95" i="143"/>
  <c r="Y95" i="143"/>
  <c r="T95" i="143"/>
  <c r="S95" i="143"/>
  <c r="N95" i="143"/>
  <c r="M95" i="143"/>
  <c r="H95" i="143"/>
  <c r="G95" i="143"/>
  <c r="B95" i="143"/>
  <c r="AF94" i="143"/>
  <c r="AE94" i="143"/>
  <c r="Z94" i="143"/>
  <c r="Y94" i="143"/>
  <c r="T94" i="143"/>
  <c r="S94" i="143"/>
  <c r="N94" i="143"/>
  <c r="M94" i="143"/>
  <c r="H94" i="143"/>
  <c r="G94" i="143"/>
  <c r="B94" i="143"/>
  <c r="AF93" i="143"/>
  <c r="AE93" i="143"/>
  <c r="Z93" i="143"/>
  <c r="Y93" i="143"/>
  <c r="T93" i="143"/>
  <c r="S93" i="143"/>
  <c r="N93" i="143"/>
  <c r="M93" i="143"/>
  <c r="H93" i="143"/>
  <c r="G93" i="143"/>
  <c r="B93" i="143"/>
  <c r="AF92" i="143"/>
  <c r="AE92" i="143"/>
  <c r="Z92" i="143"/>
  <c r="Y92" i="143"/>
  <c r="T92" i="143"/>
  <c r="S92" i="143"/>
  <c r="N92" i="143"/>
  <c r="M92" i="143"/>
  <c r="H92" i="143"/>
  <c r="G92" i="143"/>
  <c r="B92" i="143"/>
  <c r="AF91" i="143"/>
  <c r="AE91" i="143"/>
  <c r="Z91" i="143"/>
  <c r="Y91" i="143"/>
  <c r="T91" i="143"/>
  <c r="S91" i="143"/>
  <c r="N91" i="143"/>
  <c r="M91" i="143"/>
  <c r="H91" i="143"/>
  <c r="G91" i="143"/>
  <c r="B91" i="143"/>
  <c r="AF90" i="143"/>
  <c r="AE90" i="143"/>
  <c r="Z90" i="143"/>
  <c r="Y90" i="143"/>
  <c r="T90" i="143"/>
  <c r="S90" i="143"/>
  <c r="N90" i="143"/>
  <c r="M90" i="143"/>
  <c r="H90" i="143"/>
  <c r="G90" i="143"/>
  <c r="B90" i="143"/>
  <c r="AF89" i="143"/>
  <c r="AE89" i="143"/>
  <c r="Z89" i="143"/>
  <c r="Y89" i="143"/>
  <c r="T89" i="143"/>
  <c r="S89" i="143"/>
  <c r="N89" i="143"/>
  <c r="M89" i="143"/>
  <c r="G89" i="143"/>
  <c r="H89" i="143" s="1"/>
  <c r="B89" i="143"/>
  <c r="AF88" i="143"/>
  <c r="AE88" i="143"/>
  <c r="Z88" i="143"/>
  <c r="Y88" i="143"/>
  <c r="T88" i="143"/>
  <c r="S88" i="143"/>
  <c r="N88" i="143"/>
  <c r="M88" i="143"/>
  <c r="H88" i="143"/>
  <c r="G88" i="143"/>
  <c r="B88" i="143"/>
  <c r="AF87" i="143"/>
  <c r="AD87" i="143"/>
  <c r="AB87" i="143" s="1"/>
  <c r="Z87" i="143"/>
  <c r="X87" i="143"/>
  <c r="V87" i="143" s="1"/>
  <c r="T87" i="143"/>
  <c r="R87" i="143"/>
  <c r="P87" i="143" s="1"/>
  <c r="N87" i="143"/>
  <c r="L87" i="143"/>
  <c r="J87" i="143" s="1"/>
  <c r="B87" i="143"/>
  <c r="AB86" i="143"/>
  <c r="V86" i="143"/>
  <c r="P86" i="143"/>
  <c r="J86" i="143"/>
  <c r="D86" i="143"/>
  <c r="AF85" i="143"/>
  <c r="AE85" i="143"/>
  <c r="Z85" i="143"/>
  <c r="Y85" i="143"/>
  <c r="T85" i="143"/>
  <c r="S85" i="143"/>
  <c r="N85" i="143"/>
  <c r="M85" i="143"/>
  <c r="H85" i="143"/>
  <c r="G85" i="143"/>
  <c r="B85" i="143"/>
  <c r="AF84" i="143"/>
  <c r="AE84" i="143"/>
  <c r="Z84" i="143"/>
  <c r="Y84" i="143"/>
  <c r="T84" i="143"/>
  <c r="S84" i="143"/>
  <c r="N84" i="143"/>
  <c r="M84" i="143"/>
  <c r="H84" i="143"/>
  <c r="G84" i="143"/>
  <c r="B84" i="143"/>
  <c r="AF83" i="143"/>
  <c r="AE83" i="143"/>
  <c r="Z83" i="143"/>
  <c r="Y83" i="143"/>
  <c r="T83" i="143"/>
  <c r="S83" i="143"/>
  <c r="N83" i="143"/>
  <c r="M83" i="143"/>
  <c r="H83" i="143"/>
  <c r="G83" i="143"/>
  <c r="B83" i="143"/>
  <c r="AF82" i="143"/>
  <c r="AE82" i="143"/>
  <c r="Z82" i="143"/>
  <c r="Y82" i="143"/>
  <c r="T82" i="143"/>
  <c r="S82" i="143"/>
  <c r="N82" i="143"/>
  <c r="M82" i="143"/>
  <c r="H82" i="143"/>
  <c r="G82" i="143"/>
  <c r="B82" i="143"/>
  <c r="AF81" i="143"/>
  <c r="AE81" i="143"/>
  <c r="Z81" i="143"/>
  <c r="Y81" i="143"/>
  <c r="T81" i="143"/>
  <c r="S81" i="143"/>
  <c r="N81" i="143"/>
  <c r="M81" i="143"/>
  <c r="H81" i="143"/>
  <c r="G81" i="143"/>
  <c r="B81" i="143"/>
  <c r="AF80" i="143"/>
  <c r="AE80" i="143"/>
  <c r="Z80" i="143"/>
  <c r="Y80" i="143"/>
  <c r="T80" i="143"/>
  <c r="S80" i="143"/>
  <c r="N80" i="143"/>
  <c r="M80" i="143"/>
  <c r="H80" i="143"/>
  <c r="G80" i="143"/>
  <c r="B80" i="143"/>
  <c r="AF79" i="143"/>
  <c r="AE79" i="143"/>
  <c r="Z79" i="143"/>
  <c r="Y79" i="143"/>
  <c r="T79" i="143"/>
  <c r="S79" i="143"/>
  <c r="N79" i="143"/>
  <c r="M79" i="143"/>
  <c r="H79" i="143"/>
  <c r="G79" i="143"/>
  <c r="B79" i="143"/>
  <c r="AF78" i="143"/>
  <c r="AE78" i="143"/>
  <c r="Z78" i="143"/>
  <c r="Y78" i="143"/>
  <c r="T78" i="143"/>
  <c r="S78" i="143"/>
  <c r="N78" i="143"/>
  <c r="M78" i="143"/>
  <c r="H78" i="143"/>
  <c r="G78" i="143"/>
  <c r="B78" i="143"/>
  <c r="AF77" i="143"/>
  <c r="AE77" i="143"/>
  <c r="Z77" i="143"/>
  <c r="Y77" i="143"/>
  <c r="T77" i="143"/>
  <c r="S77" i="143"/>
  <c r="N77" i="143"/>
  <c r="M77" i="143"/>
  <c r="G77" i="143"/>
  <c r="H77" i="143" s="1"/>
  <c r="B77" i="143"/>
  <c r="AF76" i="143"/>
  <c r="AE76" i="143"/>
  <c r="Z76" i="143"/>
  <c r="Y76" i="143"/>
  <c r="T76" i="143"/>
  <c r="S76" i="143"/>
  <c r="N76" i="143"/>
  <c r="M76" i="143"/>
  <c r="G76" i="143"/>
  <c r="H76" i="143" s="1"/>
  <c r="B76" i="143"/>
  <c r="AF75" i="143"/>
  <c r="AE75" i="143"/>
  <c r="Z75" i="143"/>
  <c r="Y75" i="143"/>
  <c r="T75" i="143"/>
  <c r="S75" i="143"/>
  <c r="N75" i="143"/>
  <c r="M75" i="143"/>
  <c r="G75" i="143"/>
  <c r="H75" i="143" s="1"/>
  <c r="B75" i="143"/>
  <c r="AF74" i="143"/>
  <c r="AE74" i="143"/>
  <c r="Z74" i="143"/>
  <c r="Y74" i="143"/>
  <c r="T74" i="143"/>
  <c r="S74" i="143"/>
  <c r="N74" i="143"/>
  <c r="M74" i="143"/>
  <c r="H74" i="143"/>
  <c r="G74" i="143"/>
  <c r="B74" i="143"/>
  <c r="AF73" i="143"/>
  <c r="AE73" i="143"/>
  <c r="Z73" i="143"/>
  <c r="Y73" i="143"/>
  <c r="T73" i="143"/>
  <c r="S73" i="143"/>
  <c r="N73" i="143"/>
  <c r="M73" i="143"/>
  <c r="G73" i="143"/>
  <c r="H73" i="143" s="1"/>
  <c r="B73" i="143"/>
  <c r="AF72" i="143"/>
  <c r="AE72" i="143"/>
  <c r="Z72" i="143"/>
  <c r="Y72" i="143"/>
  <c r="T72" i="143"/>
  <c r="S72" i="143"/>
  <c r="N72" i="143"/>
  <c r="M72" i="143"/>
  <c r="H72" i="143"/>
  <c r="G72" i="143"/>
  <c r="B72" i="143"/>
  <c r="AF71" i="143"/>
  <c r="AD71" i="143"/>
  <c r="AB71" i="143" s="1"/>
  <c r="Z71" i="143"/>
  <c r="X71" i="143"/>
  <c r="V71" i="143" s="1"/>
  <c r="T71" i="143"/>
  <c r="R71" i="143"/>
  <c r="P71" i="143" s="1"/>
  <c r="N71" i="143"/>
  <c r="L71" i="143"/>
  <c r="J71" i="143" s="1"/>
  <c r="B71" i="143"/>
  <c r="AB70" i="143"/>
  <c r="V70" i="143"/>
  <c r="P70" i="143"/>
  <c r="J70" i="143"/>
  <c r="D70" i="143"/>
  <c r="AF69" i="143"/>
  <c r="AE69" i="143"/>
  <c r="Z69" i="143"/>
  <c r="Y69" i="143"/>
  <c r="T69" i="143"/>
  <c r="S69" i="143"/>
  <c r="N69" i="143"/>
  <c r="M69" i="143"/>
  <c r="H69" i="143"/>
  <c r="G69" i="143"/>
  <c r="B69" i="143"/>
  <c r="AF68" i="143"/>
  <c r="AE68" i="143"/>
  <c r="Z68" i="143"/>
  <c r="Y68" i="143"/>
  <c r="T68" i="143"/>
  <c r="S68" i="143"/>
  <c r="N68" i="143"/>
  <c r="M68" i="143"/>
  <c r="H68" i="143"/>
  <c r="G68" i="143"/>
  <c r="B68" i="143"/>
  <c r="AF67" i="143"/>
  <c r="AE67" i="143"/>
  <c r="Z67" i="143"/>
  <c r="Y67" i="143"/>
  <c r="T67" i="143"/>
  <c r="S67" i="143"/>
  <c r="N67" i="143"/>
  <c r="M67" i="143"/>
  <c r="H67" i="143"/>
  <c r="G67" i="143"/>
  <c r="B67" i="143"/>
  <c r="AF66" i="143"/>
  <c r="AE66" i="143"/>
  <c r="Z66" i="143"/>
  <c r="Y66" i="143"/>
  <c r="T66" i="143"/>
  <c r="S66" i="143"/>
  <c r="N66" i="143"/>
  <c r="M66" i="143"/>
  <c r="H66" i="143"/>
  <c r="G66" i="143"/>
  <c r="B66" i="143"/>
  <c r="AF65" i="143"/>
  <c r="AE65" i="143"/>
  <c r="Z65" i="143"/>
  <c r="Y65" i="143"/>
  <c r="T65" i="143"/>
  <c r="S65" i="143"/>
  <c r="N65" i="143"/>
  <c r="M65" i="143"/>
  <c r="H65" i="143"/>
  <c r="G65" i="143"/>
  <c r="B65" i="143"/>
  <c r="AF64" i="143"/>
  <c r="AE64" i="143"/>
  <c r="Z64" i="143"/>
  <c r="Y64" i="143"/>
  <c r="T64" i="143"/>
  <c r="S64" i="143"/>
  <c r="N64" i="143"/>
  <c r="M64" i="143"/>
  <c r="H64" i="143"/>
  <c r="G64" i="143"/>
  <c r="B64" i="143"/>
  <c r="AF63" i="143"/>
  <c r="AE63" i="143"/>
  <c r="Z63" i="143"/>
  <c r="Y63" i="143"/>
  <c r="T63" i="143"/>
  <c r="S63" i="143"/>
  <c r="N63" i="143"/>
  <c r="M63" i="143"/>
  <c r="H63" i="143"/>
  <c r="G63" i="143"/>
  <c r="B63" i="143"/>
  <c r="AF62" i="143"/>
  <c r="AE62" i="143"/>
  <c r="Z62" i="143"/>
  <c r="Y62" i="143"/>
  <c r="T62" i="143"/>
  <c r="S62" i="143"/>
  <c r="N62" i="143"/>
  <c r="M62" i="143"/>
  <c r="H62" i="143"/>
  <c r="G62" i="143"/>
  <c r="B62" i="143"/>
  <c r="AF61" i="143"/>
  <c r="AE61" i="143"/>
  <c r="Z61" i="143"/>
  <c r="Y61" i="143"/>
  <c r="T61" i="143"/>
  <c r="S61" i="143"/>
  <c r="N61" i="143"/>
  <c r="M61" i="143"/>
  <c r="H61" i="143"/>
  <c r="G61" i="143"/>
  <c r="B61" i="143"/>
  <c r="AF60" i="143"/>
  <c r="AE60" i="143"/>
  <c r="Z60" i="143"/>
  <c r="Y60" i="143"/>
  <c r="T60" i="143"/>
  <c r="S60" i="143"/>
  <c r="N60" i="143"/>
  <c r="M60" i="143"/>
  <c r="H60" i="143"/>
  <c r="G60" i="143"/>
  <c r="B60" i="143"/>
  <c r="AF59" i="143"/>
  <c r="AE59" i="143"/>
  <c r="Z59" i="143"/>
  <c r="Y59" i="143"/>
  <c r="T59" i="143"/>
  <c r="S59" i="143"/>
  <c r="N59" i="143"/>
  <c r="M59" i="143"/>
  <c r="H59" i="143"/>
  <c r="G59" i="143"/>
  <c r="B59" i="143"/>
  <c r="AF58" i="143"/>
  <c r="AE58" i="143"/>
  <c r="Z58" i="143"/>
  <c r="Y58" i="143"/>
  <c r="T58" i="143"/>
  <c r="S58" i="143"/>
  <c r="N58" i="143"/>
  <c r="M58" i="143"/>
  <c r="H58" i="143"/>
  <c r="G58" i="143"/>
  <c r="B58" i="143"/>
  <c r="AF57" i="143"/>
  <c r="AE57" i="143"/>
  <c r="Z57" i="143"/>
  <c r="Y57" i="143"/>
  <c r="T57" i="143"/>
  <c r="S57" i="143"/>
  <c r="N57" i="143"/>
  <c r="M57" i="143"/>
  <c r="H57" i="143"/>
  <c r="G57" i="143"/>
  <c r="B57" i="143"/>
  <c r="AF56" i="143"/>
  <c r="AE56" i="143"/>
  <c r="Z56" i="143"/>
  <c r="Y56" i="143"/>
  <c r="T56" i="143"/>
  <c r="S56" i="143"/>
  <c r="N56" i="143"/>
  <c r="M56" i="143"/>
  <c r="H56" i="143"/>
  <c r="G56" i="143"/>
  <c r="B56" i="143"/>
  <c r="AF55" i="143"/>
  <c r="AD55" i="143"/>
  <c r="AB55" i="143" s="1"/>
  <c r="Z55" i="143"/>
  <c r="X55" i="143"/>
  <c r="V55" i="143" s="1"/>
  <c r="T55" i="143"/>
  <c r="R55" i="143"/>
  <c r="P55" i="143" s="1"/>
  <c r="N55" i="143"/>
  <c r="L55" i="143"/>
  <c r="J55" i="143" s="1"/>
  <c r="B55" i="143"/>
  <c r="AB54" i="143"/>
  <c r="V54" i="143"/>
  <c r="P54" i="143"/>
  <c r="J54" i="143"/>
  <c r="D54" i="143"/>
  <c r="AF53" i="143"/>
  <c r="AE53" i="143"/>
  <c r="Z53" i="143"/>
  <c r="Y53" i="143"/>
  <c r="T53" i="143"/>
  <c r="S53" i="143"/>
  <c r="N53" i="143"/>
  <c r="M53" i="143"/>
  <c r="H53" i="143"/>
  <c r="G53" i="143"/>
  <c r="B53" i="143"/>
  <c r="AF52" i="143"/>
  <c r="AE52" i="143"/>
  <c r="Z52" i="143"/>
  <c r="Y52" i="143"/>
  <c r="T52" i="143"/>
  <c r="S52" i="143"/>
  <c r="N52" i="143"/>
  <c r="M52" i="143"/>
  <c r="H52" i="143"/>
  <c r="G52" i="143"/>
  <c r="B52" i="143"/>
  <c r="AF51" i="143"/>
  <c r="AE51" i="143"/>
  <c r="Z51" i="143"/>
  <c r="Y51" i="143"/>
  <c r="T51" i="143"/>
  <c r="S51" i="143"/>
  <c r="N51" i="143"/>
  <c r="M51" i="143"/>
  <c r="H51" i="143"/>
  <c r="G51" i="143"/>
  <c r="B51" i="143"/>
  <c r="AF50" i="143"/>
  <c r="AE50" i="143"/>
  <c r="Z50" i="143"/>
  <c r="Y50" i="143"/>
  <c r="T50" i="143"/>
  <c r="S50" i="143"/>
  <c r="N50" i="143"/>
  <c r="M50" i="143"/>
  <c r="H50" i="143"/>
  <c r="G50" i="143"/>
  <c r="B50" i="143"/>
  <c r="AF49" i="143"/>
  <c r="AE49" i="143"/>
  <c r="Z49" i="143"/>
  <c r="Y49" i="143"/>
  <c r="T49" i="143"/>
  <c r="S49" i="143"/>
  <c r="N49" i="143"/>
  <c r="M49" i="143"/>
  <c r="H49" i="143"/>
  <c r="G49" i="143"/>
  <c r="B49" i="143"/>
  <c r="AF48" i="143"/>
  <c r="AE48" i="143"/>
  <c r="Z48" i="143"/>
  <c r="Y48" i="143"/>
  <c r="T48" i="143"/>
  <c r="S48" i="143"/>
  <c r="N48" i="143"/>
  <c r="M48" i="143"/>
  <c r="H48" i="143"/>
  <c r="G48" i="143"/>
  <c r="B48" i="143"/>
  <c r="AF47" i="143"/>
  <c r="AE47" i="143"/>
  <c r="Z47" i="143"/>
  <c r="Y47" i="143"/>
  <c r="T47" i="143"/>
  <c r="S47" i="143"/>
  <c r="N47" i="143"/>
  <c r="M47" i="143"/>
  <c r="H47" i="143"/>
  <c r="G47" i="143"/>
  <c r="B47" i="143"/>
  <c r="AF46" i="143"/>
  <c r="AE46" i="143"/>
  <c r="Z46" i="143"/>
  <c r="Y46" i="143"/>
  <c r="T46" i="143"/>
  <c r="S46" i="143"/>
  <c r="N46" i="143"/>
  <c r="M46" i="143"/>
  <c r="H46" i="143"/>
  <c r="G46" i="143"/>
  <c r="B46" i="143"/>
  <c r="AF45" i="143"/>
  <c r="AE45" i="143"/>
  <c r="Z45" i="143"/>
  <c r="Y45" i="143"/>
  <c r="T45" i="143"/>
  <c r="S45" i="143"/>
  <c r="N45" i="143"/>
  <c r="M45" i="143"/>
  <c r="H45" i="143"/>
  <c r="G45" i="143"/>
  <c r="B45" i="143"/>
  <c r="AF44" i="143"/>
  <c r="AE44" i="143"/>
  <c r="Z44" i="143"/>
  <c r="Y44" i="143"/>
  <c r="T44" i="143"/>
  <c r="S44" i="143"/>
  <c r="N44" i="143"/>
  <c r="M44" i="143"/>
  <c r="H44" i="143"/>
  <c r="G44" i="143"/>
  <c r="B44" i="143"/>
  <c r="AF43" i="143"/>
  <c r="AE43" i="143"/>
  <c r="Z43" i="143"/>
  <c r="Y43" i="143"/>
  <c r="T43" i="143"/>
  <c r="S43" i="143"/>
  <c r="N43" i="143"/>
  <c r="M43" i="143"/>
  <c r="H43" i="143"/>
  <c r="G43" i="143"/>
  <c r="B43" i="143"/>
  <c r="AF42" i="143"/>
  <c r="AE42" i="143"/>
  <c r="Z42" i="143"/>
  <c r="Y42" i="143"/>
  <c r="T42" i="143"/>
  <c r="S42" i="143"/>
  <c r="N42" i="143"/>
  <c r="M42" i="143"/>
  <c r="G42" i="143"/>
  <c r="H42" i="143" s="1"/>
  <c r="B42" i="143"/>
  <c r="AF41" i="143"/>
  <c r="AE41" i="143"/>
  <c r="Z41" i="143"/>
  <c r="Y41" i="143"/>
  <c r="T41" i="143"/>
  <c r="S41" i="143"/>
  <c r="N41" i="143"/>
  <c r="M41" i="143"/>
  <c r="H41" i="143"/>
  <c r="G41" i="143"/>
  <c r="B41" i="143"/>
  <c r="AF40" i="143"/>
  <c r="AE40" i="143"/>
  <c r="Z40" i="143"/>
  <c r="Y40" i="143"/>
  <c r="T40" i="143"/>
  <c r="S40" i="143"/>
  <c r="N40" i="143"/>
  <c r="M40" i="143"/>
  <c r="H40" i="143"/>
  <c r="G40" i="143"/>
  <c r="B40" i="143"/>
  <c r="AF39" i="143"/>
  <c r="AE39" i="143"/>
  <c r="Z39" i="143"/>
  <c r="Y39" i="143"/>
  <c r="T39" i="143"/>
  <c r="S39" i="143"/>
  <c r="N39" i="143"/>
  <c r="M39" i="143"/>
  <c r="H39" i="143"/>
  <c r="G39" i="143"/>
  <c r="B39" i="143"/>
  <c r="AF38" i="143"/>
  <c r="AD38" i="143"/>
  <c r="AB38" i="143" s="1"/>
  <c r="Z38" i="143"/>
  <c r="X38" i="143"/>
  <c r="V38" i="143" s="1"/>
  <c r="T38" i="143"/>
  <c r="R38" i="143"/>
  <c r="P38" i="143" s="1"/>
  <c r="N38" i="143"/>
  <c r="L38" i="143"/>
  <c r="J38" i="143" s="1"/>
  <c r="B38" i="143"/>
  <c r="AB37" i="143"/>
  <c r="V37" i="143"/>
  <c r="P37" i="143"/>
  <c r="J37" i="143"/>
  <c r="D37" i="143"/>
  <c r="AF36" i="143"/>
  <c r="AE36" i="143"/>
  <c r="Z36" i="143"/>
  <c r="Y36" i="143"/>
  <c r="T36" i="143"/>
  <c r="S36" i="143"/>
  <c r="N36" i="143"/>
  <c r="M36" i="143"/>
  <c r="H36" i="143"/>
  <c r="G36" i="143"/>
  <c r="B36" i="143"/>
  <c r="AF35" i="143"/>
  <c r="AE35" i="143"/>
  <c r="Z35" i="143"/>
  <c r="Y35" i="143"/>
  <c r="T35" i="143"/>
  <c r="S35" i="143"/>
  <c r="N35" i="143"/>
  <c r="M35" i="143"/>
  <c r="H35" i="143"/>
  <c r="G35" i="143"/>
  <c r="B35" i="143"/>
  <c r="AF34" i="143"/>
  <c r="AE34" i="143"/>
  <c r="Z34" i="143"/>
  <c r="Y34" i="143"/>
  <c r="T34" i="143"/>
  <c r="S34" i="143"/>
  <c r="N34" i="143"/>
  <c r="M34" i="143"/>
  <c r="H34" i="143"/>
  <c r="G34" i="143"/>
  <c r="B34" i="143"/>
  <c r="AF33" i="143"/>
  <c r="AE33" i="143"/>
  <c r="Z33" i="143"/>
  <c r="Y33" i="143"/>
  <c r="T33" i="143"/>
  <c r="S33" i="143"/>
  <c r="N33" i="143"/>
  <c r="M33" i="143"/>
  <c r="H33" i="143"/>
  <c r="G33" i="143"/>
  <c r="B33" i="143"/>
  <c r="AF32" i="143"/>
  <c r="AE32" i="143"/>
  <c r="Z32" i="143"/>
  <c r="Y32" i="143"/>
  <c r="T32" i="143"/>
  <c r="S32" i="143"/>
  <c r="N32" i="143"/>
  <c r="M32" i="143"/>
  <c r="H32" i="143"/>
  <c r="G32" i="143"/>
  <c r="B32" i="143"/>
  <c r="AF31" i="143"/>
  <c r="AE31" i="143"/>
  <c r="Z31" i="143"/>
  <c r="Y31" i="143"/>
  <c r="T31" i="143"/>
  <c r="S31" i="143"/>
  <c r="N31" i="143"/>
  <c r="M31" i="143"/>
  <c r="H31" i="143"/>
  <c r="G31" i="143"/>
  <c r="B31" i="143"/>
  <c r="AF30" i="143"/>
  <c r="AE30" i="143"/>
  <c r="Z30" i="143"/>
  <c r="Y30" i="143"/>
  <c r="T30" i="143"/>
  <c r="S30" i="143"/>
  <c r="N30" i="143"/>
  <c r="M30" i="143"/>
  <c r="H30" i="143"/>
  <c r="G30" i="143"/>
  <c r="B30" i="143"/>
  <c r="AF29" i="143"/>
  <c r="AE29" i="143"/>
  <c r="Z29" i="143"/>
  <c r="Y29" i="143"/>
  <c r="T29" i="143"/>
  <c r="S29" i="143"/>
  <c r="N29" i="143"/>
  <c r="M29" i="143"/>
  <c r="H29" i="143"/>
  <c r="G29" i="143"/>
  <c r="B29" i="143"/>
  <c r="AF28" i="143"/>
  <c r="AE28" i="143"/>
  <c r="Z28" i="143"/>
  <c r="Y28" i="143"/>
  <c r="T28" i="143"/>
  <c r="S28" i="143"/>
  <c r="N28" i="143"/>
  <c r="M28" i="143"/>
  <c r="H28" i="143"/>
  <c r="G28" i="143"/>
  <c r="B28" i="143"/>
  <c r="AF27" i="143"/>
  <c r="AE27" i="143"/>
  <c r="Z27" i="143"/>
  <c r="Y27" i="143"/>
  <c r="T27" i="143"/>
  <c r="S27" i="143"/>
  <c r="N27" i="143"/>
  <c r="M27" i="143"/>
  <c r="H27" i="143"/>
  <c r="G27" i="143"/>
  <c r="B27" i="143"/>
  <c r="AF26" i="143"/>
  <c r="AE26" i="143"/>
  <c r="Z26" i="143"/>
  <c r="Y26" i="143"/>
  <c r="T26" i="143"/>
  <c r="S26" i="143"/>
  <c r="N26" i="143"/>
  <c r="M26" i="143"/>
  <c r="H26" i="143"/>
  <c r="G26" i="143"/>
  <c r="B26" i="143"/>
  <c r="AF25" i="143"/>
  <c r="AE25" i="143"/>
  <c r="Z25" i="143"/>
  <c r="Y25" i="143"/>
  <c r="T25" i="143"/>
  <c r="S25" i="143"/>
  <c r="N25" i="143"/>
  <c r="M25" i="143"/>
  <c r="H25" i="143"/>
  <c r="G25" i="143"/>
  <c r="B25" i="143"/>
  <c r="AF24" i="143"/>
  <c r="AE24" i="143"/>
  <c r="Z24" i="143"/>
  <c r="Y24" i="143"/>
  <c r="T24" i="143"/>
  <c r="S24" i="143"/>
  <c r="N24" i="143"/>
  <c r="M24" i="143"/>
  <c r="H24" i="143"/>
  <c r="G24" i="143"/>
  <c r="B24" i="143"/>
  <c r="AF23" i="143"/>
  <c r="AE23" i="143"/>
  <c r="Z23" i="143"/>
  <c r="Y23" i="143"/>
  <c r="T23" i="143"/>
  <c r="S23" i="143"/>
  <c r="N23" i="143"/>
  <c r="M23" i="143"/>
  <c r="H23" i="143"/>
  <c r="G23" i="143"/>
  <c r="B23" i="143"/>
  <c r="AF22" i="143"/>
  <c r="AE22" i="143"/>
  <c r="Z22" i="143"/>
  <c r="Y22" i="143"/>
  <c r="T22" i="143"/>
  <c r="S22" i="143"/>
  <c r="N22" i="143"/>
  <c r="M22" i="143"/>
  <c r="H22" i="143"/>
  <c r="G22" i="143"/>
  <c r="B22" i="143"/>
  <c r="AF21" i="143"/>
  <c r="AD21" i="143"/>
  <c r="AB21" i="143" s="1"/>
  <c r="Z21" i="143"/>
  <c r="X21" i="143"/>
  <c r="V21" i="143" s="1"/>
  <c r="T21" i="143"/>
  <c r="R21" i="143"/>
  <c r="P21" i="143" s="1"/>
  <c r="N21" i="143"/>
  <c r="L21" i="143"/>
  <c r="J21" i="143" s="1"/>
  <c r="B21" i="143"/>
  <c r="B9" i="143"/>
  <c r="G197" i="143" s="1"/>
  <c r="B197" i="142"/>
  <c r="AD187" i="142"/>
  <c r="BV10" i="4" s="1"/>
  <c r="X187" i="142"/>
  <c r="BU10" i="4" s="1"/>
  <c r="R187" i="142"/>
  <c r="BT10" i="4" s="1"/>
  <c r="L187" i="142"/>
  <c r="BS10" i="4" s="1"/>
  <c r="AF184" i="142"/>
  <c r="AE184" i="142"/>
  <c r="Z184" i="142"/>
  <c r="Y184" i="142"/>
  <c r="T184" i="142"/>
  <c r="S184" i="142"/>
  <c r="N184" i="142"/>
  <c r="M184" i="142"/>
  <c r="G184" i="142"/>
  <c r="H184" i="142" s="1"/>
  <c r="D184" i="142" s="1"/>
  <c r="B184" i="142"/>
  <c r="AF183" i="142"/>
  <c r="AE183" i="142"/>
  <c r="Z183" i="142"/>
  <c r="Y183" i="142"/>
  <c r="T183" i="142"/>
  <c r="S183" i="142"/>
  <c r="N183" i="142"/>
  <c r="M183" i="142"/>
  <c r="G183" i="142"/>
  <c r="H183" i="142" s="1"/>
  <c r="B183" i="142"/>
  <c r="AF182" i="142"/>
  <c r="AE182" i="142"/>
  <c r="Z182" i="142"/>
  <c r="Y182" i="142"/>
  <c r="T182" i="142"/>
  <c r="S182" i="142"/>
  <c r="N182" i="142"/>
  <c r="M182" i="142"/>
  <c r="G182" i="142"/>
  <c r="H182" i="142" s="1"/>
  <c r="D182" i="142" s="1"/>
  <c r="B182" i="142"/>
  <c r="AF181" i="142"/>
  <c r="AE181" i="142"/>
  <c r="Z181" i="142"/>
  <c r="Y181" i="142"/>
  <c r="T181" i="142"/>
  <c r="S181" i="142"/>
  <c r="N181" i="142"/>
  <c r="M181" i="142"/>
  <c r="G181" i="142"/>
  <c r="H181" i="142" s="1"/>
  <c r="B181" i="142"/>
  <c r="AF180" i="142"/>
  <c r="AE180" i="142"/>
  <c r="Z180" i="142"/>
  <c r="Y180" i="142"/>
  <c r="T180" i="142"/>
  <c r="S180" i="142"/>
  <c r="N180" i="142"/>
  <c r="M180" i="142"/>
  <c r="H180" i="142"/>
  <c r="G180" i="142"/>
  <c r="B180" i="142"/>
  <c r="AF179" i="142"/>
  <c r="AE179" i="142"/>
  <c r="Z179" i="142"/>
  <c r="Y179" i="142"/>
  <c r="T179" i="142"/>
  <c r="S179" i="142"/>
  <c r="N179" i="142"/>
  <c r="M179" i="142"/>
  <c r="G179" i="142"/>
  <c r="H179" i="142" s="1"/>
  <c r="B179" i="142"/>
  <c r="AF178" i="142"/>
  <c r="AE178" i="142"/>
  <c r="Z178" i="142"/>
  <c r="Y178" i="142"/>
  <c r="T178" i="142"/>
  <c r="S178" i="142"/>
  <c r="N178" i="142"/>
  <c r="M178" i="142"/>
  <c r="H178" i="142"/>
  <c r="G178" i="142"/>
  <c r="B178" i="142"/>
  <c r="AF177" i="142"/>
  <c r="AE177" i="142"/>
  <c r="Z177" i="142"/>
  <c r="Y177" i="142"/>
  <c r="T177" i="142"/>
  <c r="S177" i="142"/>
  <c r="N177" i="142"/>
  <c r="M177" i="142"/>
  <c r="G177" i="142"/>
  <c r="H177" i="142" s="1"/>
  <c r="B177" i="142"/>
  <c r="AF176" i="142"/>
  <c r="AE176" i="142"/>
  <c r="Z176" i="142"/>
  <c r="Y176" i="142"/>
  <c r="T176" i="142"/>
  <c r="S176" i="142"/>
  <c r="N176" i="142"/>
  <c r="M176" i="142"/>
  <c r="H176" i="142"/>
  <c r="G176" i="142"/>
  <c r="B176" i="142"/>
  <c r="AF175" i="142"/>
  <c r="AE175" i="142"/>
  <c r="Z175" i="142"/>
  <c r="Y175" i="142"/>
  <c r="T175" i="142"/>
  <c r="S175" i="142"/>
  <c r="N175" i="142"/>
  <c r="M175" i="142"/>
  <c r="G175" i="142"/>
  <c r="H175" i="142" s="1"/>
  <c r="B175" i="142"/>
  <c r="AF174" i="142"/>
  <c r="AE174" i="142"/>
  <c r="Z174" i="142"/>
  <c r="Y174" i="142"/>
  <c r="T174" i="142"/>
  <c r="S174" i="142"/>
  <c r="N174" i="142"/>
  <c r="M174" i="142"/>
  <c r="H174" i="142"/>
  <c r="G174" i="142"/>
  <c r="B174" i="142"/>
  <c r="AF173" i="142"/>
  <c r="AE173" i="142"/>
  <c r="Z173" i="142"/>
  <c r="Y173" i="142"/>
  <c r="T173" i="142"/>
  <c r="S173" i="142"/>
  <c r="N173" i="142"/>
  <c r="M173" i="142"/>
  <c r="G173" i="142"/>
  <c r="H173" i="142" s="1"/>
  <c r="B173" i="142"/>
  <c r="AF172" i="142"/>
  <c r="AE172" i="142"/>
  <c r="Z172" i="142"/>
  <c r="Y172" i="142"/>
  <c r="T172" i="142"/>
  <c r="S172" i="142"/>
  <c r="N172" i="142"/>
  <c r="M172" i="142"/>
  <c r="H172" i="142"/>
  <c r="G172" i="142"/>
  <c r="B172" i="142"/>
  <c r="AF171" i="142"/>
  <c r="AE171" i="142"/>
  <c r="Z171" i="142"/>
  <c r="Y171" i="142"/>
  <c r="T171" i="142"/>
  <c r="S171" i="142"/>
  <c r="N171" i="142"/>
  <c r="M171" i="142"/>
  <c r="G171" i="142"/>
  <c r="H171" i="142" s="1"/>
  <c r="B171" i="142"/>
  <c r="AF170" i="142"/>
  <c r="AE170" i="142"/>
  <c r="Z170" i="142"/>
  <c r="Y170" i="142"/>
  <c r="T170" i="142"/>
  <c r="S170" i="142"/>
  <c r="N170" i="142"/>
  <c r="M170" i="142"/>
  <c r="G170" i="142"/>
  <c r="H170" i="142" s="1"/>
  <c r="B170" i="142"/>
  <c r="AF169" i="142"/>
  <c r="AD169" i="142"/>
  <c r="AB169" i="142" s="1"/>
  <c r="Z169" i="142"/>
  <c r="X169" i="142"/>
  <c r="V169" i="142" s="1"/>
  <c r="T169" i="142"/>
  <c r="R169" i="142"/>
  <c r="P169" i="142" s="1"/>
  <c r="N169" i="142"/>
  <c r="L169" i="142"/>
  <c r="J169" i="142" s="1"/>
  <c r="B169" i="142"/>
  <c r="AB168" i="142"/>
  <c r="V168" i="142"/>
  <c r="P168" i="142"/>
  <c r="J168" i="142"/>
  <c r="D168" i="142"/>
  <c r="AF167" i="142"/>
  <c r="AE167" i="142"/>
  <c r="Z167" i="142"/>
  <c r="Y167" i="142"/>
  <c r="T167" i="142"/>
  <c r="S167" i="142"/>
  <c r="N167" i="142"/>
  <c r="M167" i="142"/>
  <c r="G167" i="142"/>
  <c r="H167" i="142" s="1"/>
  <c r="B167" i="142"/>
  <c r="AF166" i="142"/>
  <c r="AE166" i="142"/>
  <c r="Z166" i="142"/>
  <c r="Y166" i="142"/>
  <c r="T166" i="142"/>
  <c r="S166" i="142"/>
  <c r="N166" i="142"/>
  <c r="M166" i="142"/>
  <c r="H166" i="142"/>
  <c r="G166" i="142"/>
  <c r="B166" i="142"/>
  <c r="AF165" i="142"/>
  <c r="AE165" i="142"/>
  <c r="Z165" i="142"/>
  <c r="Y165" i="142"/>
  <c r="T165" i="142"/>
  <c r="S165" i="142"/>
  <c r="N165" i="142"/>
  <c r="M165" i="142"/>
  <c r="G165" i="142"/>
  <c r="H165" i="142" s="1"/>
  <c r="B165" i="142"/>
  <c r="AF164" i="142"/>
  <c r="AE164" i="142"/>
  <c r="Z164" i="142"/>
  <c r="Y164" i="142"/>
  <c r="T164" i="142"/>
  <c r="S164" i="142"/>
  <c r="N164" i="142"/>
  <c r="M164" i="142"/>
  <c r="H164" i="142"/>
  <c r="G164" i="142"/>
  <c r="B164" i="142"/>
  <c r="AF163" i="142"/>
  <c r="AE163" i="142"/>
  <c r="Z163" i="142"/>
  <c r="Y163" i="142"/>
  <c r="T163" i="142"/>
  <c r="S163" i="142"/>
  <c r="N163" i="142"/>
  <c r="M163" i="142"/>
  <c r="G163" i="142"/>
  <c r="H163" i="142" s="1"/>
  <c r="B163" i="142"/>
  <c r="AF162" i="142"/>
  <c r="AE162" i="142"/>
  <c r="Z162" i="142"/>
  <c r="Y162" i="142"/>
  <c r="T162" i="142"/>
  <c r="S162" i="142"/>
  <c r="N162" i="142"/>
  <c r="M162" i="142"/>
  <c r="H162" i="142"/>
  <c r="G162" i="142"/>
  <c r="B162" i="142"/>
  <c r="AF161" i="142"/>
  <c r="AE161" i="142"/>
  <c r="Z161" i="142"/>
  <c r="Y161" i="142"/>
  <c r="T161" i="142"/>
  <c r="S161" i="142"/>
  <c r="N161" i="142"/>
  <c r="M161" i="142"/>
  <c r="G161" i="142"/>
  <c r="H161" i="142" s="1"/>
  <c r="B161" i="142"/>
  <c r="AF160" i="142"/>
  <c r="AE160" i="142"/>
  <c r="Z160" i="142"/>
  <c r="Y160" i="142"/>
  <c r="T160" i="142"/>
  <c r="S160" i="142"/>
  <c r="N160" i="142"/>
  <c r="M160" i="142"/>
  <c r="H160" i="142"/>
  <c r="G160" i="142"/>
  <c r="B160" i="142"/>
  <c r="AF159" i="142"/>
  <c r="AE159" i="142"/>
  <c r="Z159" i="142"/>
  <c r="Y159" i="142"/>
  <c r="T159" i="142"/>
  <c r="S159" i="142"/>
  <c r="N159" i="142"/>
  <c r="M159" i="142"/>
  <c r="G159" i="142"/>
  <c r="H159" i="142" s="1"/>
  <c r="B159" i="142"/>
  <c r="AF158" i="142"/>
  <c r="AE158" i="142"/>
  <c r="Z158" i="142"/>
  <c r="Y158" i="142"/>
  <c r="T158" i="142"/>
  <c r="S158" i="142"/>
  <c r="N158" i="142"/>
  <c r="M158" i="142"/>
  <c r="H158" i="142"/>
  <c r="G158" i="142"/>
  <c r="B158" i="142"/>
  <c r="AF157" i="142"/>
  <c r="AE157" i="142"/>
  <c r="Z157" i="142"/>
  <c r="Y157" i="142"/>
  <c r="T157" i="142"/>
  <c r="S157" i="142"/>
  <c r="N157" i="142"/>
  <c r="M157" i="142"/>
  <c r="G157" i="142"/>
  <c r="H157" i="142" s="1"/>
  <c r="B157" i="142"/>
  <c r="AF156" i="142"/>
  <c r="AE156" i="142"/>
  <c r="Z156" i="142"/>
  <c r="Y156" i="142"/>
  <c r="T156" i="142"/>
  <c r="S156" i="142"/>
  <c r="N156" i="142"/>
  <c r="M156" i="142"/>
  <c r="H156" i="142"/>
  <c r="G156" i="142"/>
  <c r="B156" i="142"/>
  <c r="AF155" i="142"/>
  <c r="AE155" i="142"/>
  <c r="Z155" i="142"/>
  <c r="Y155" i="142"/>
  <c r="T155" i="142"/>
  <c r="S155" i="142"/>
  <c r="N155" i="142"/>
  <c r="M155" i="142"/>
  <c r="G155" i="142"/>
  <c r="H155" i="142" s="1"/>
  <c r="B155" i="142"/>
  <c r="AF154" i="142"/>
  <c r="AE154" i="142"/>
  <c r="Z154" i="142"/>
  <c r="Y154" i="142"/>
  <c r="T154" i="142"/>
  <c r="S154" i="142"/>
  <c r="N154" i="142"/>
  <c r="M154" i="142"/>
  <c r="H154" i="142"/>
  <c r="G154" i="142"/>
  <c r="B154" i="142"/>
  <c r="AF153" i="142"/>
  <c r="AE153" i="142"/>
  <c r="Z153" i="142"/>
  <c r="Y153" i="142"/>
  <c r="T153" i="142"/>
  <c r="S153" i="142"/>
  <c r="N153" i="142"/>
  <c r="M153" i="142"/>
  <c r="H153" i="142"/>
  <c r="G153" i="142"/>
  <c r="B153" i="142"/>
  <c r="AF152" i="142"/>
  <c r="AD152" i="142"/>
  <c r="AB152" i="142" s="1"/>
  <c r="Z152" i="142"/>
  <c r="X152" i="142"/>
  <c r="V152" i="142" s="1"/>
  <c r="T152" i="142"/>
  <c r="R152" i="142"/>
  <c r="P152" i="142" s="1"/>
  <c r="N152" i="142"/>
  <c r="L152" i="142"/>
  <c r="J152" i="142" s="1"/>
  <c r="B152" i="142"/>
  <c r="AB151" i="142"/>
  <c r="V151" i="142"/>
  <c r="P151" i="142"/>
  <c r="J151" i="142"/>
  <c r="D151" i="142"/>
  <c r="AF150" i="142"/>
  <c r="AE150" i="142"/>
  <c r="Z150" i="142"/>
  <c r="Y150" i="142"/>
  <c r="T150" i="142"/>
  <c r="S150" i="142"/>
  <c r="N150" i="142"/>
  <c r="M150" i="142"/>
  <c r="H150" i="142"/>
  <c r="G150" i="142"/>
  <c r="B150" i="142"/>
  <c r="AF149" i="142"/>
  <c r="AE149" i="142"/>
  <c r="Z149" i="142"/>
  <c r="Y149" i="142"/>
  <c r="T149" i="142"/>
  <c r="S149" i="142"/>
  <c r="N149" i="142"/>
  <c r="M149" i="142"/>
  <c r="G149" i="142"/>
  <c r="B149" i="142"/>
  <c r="AF148" i="142"/>
  <c r="AE148" i="142"/>
  <c r="Z148" i="142"/>
  <c r="Y148" i="142"/>
  <c r="T148" i="142"/>
  <c r="S148" i="142"/>
  <c r="N148" i="142"/>
  <c r="M148" i="142"/>
  <c r="H148" i="142"/>
  <c r="G148" i="142"/>
  <c r="B148" i="142"/>
  <c r="AF147" i="142"/>
  <c r="AE147" i="142"/>
  <c r="Z147" i="142"/>
  <c r="Y147" i="142"/>
  <c r="T147" i="142"/>
  <c r="S147" i="142"/>
  <c r="N147" i="142"/>
  <c r="M147" i="142"/>
  <c r="H147" i="142"/>
  <c r="G147" i="142"/>
  <c r="B147" i="142"/>
  <c r="AF146" i="142"/>
  <c r="AE146" i="142"/>
  <c r="Z146" i="142"/>
  <c r="Y146" i="142"/>
  <c r="T146" i="142"/>
  <c r="S146" i="142"/>
  <c r="N146" i="142"/>
  <c r="M146" i="142"/>
  <c r="H146" i="142"/>
  <c r="G146" i="142"/>
  <c r="B146" i="142"/>
  <c r="AF145" i="142"/>
  <c r="AE145" i="142"/>
  <c r="Z145" i="142"/>
  <c r="Y145" i="142"/>
  <c r="T145" i="142"/>
  <c r="S145" i="142"/>
  <c r="N145" i="142"/>
  <c r="M145" i="142"/>
  <c r="G145" i="142"/>
  <c r="H145" i="142" s="1"/>
  <c r="B145" i="142"/>
  <c r="AF144" i="142"/>
  <c r="AE144" i="142"/>
  <c r="Z144" i="142"/>
  <c r="Y144" i="142"/>
  <c r="T144" i="142"/>
  <c r="S144" i="142"/>
  <c r="N144" i="142"/>
  <c r="M144" i="142"/>
  <c r="H144" i="142"/>
  <c r="G144" i="142"/>
  <c r="B144" i="142"/>
  <c r="AF143" i="142"/>
  <c r="AE143" i="142"/>
  <c r="Z143" i="142"/>
  <c r="Y143" i="142"/>
  <c r="T143" i="142"/>
  <c r="S143" i="142"/>
  <c r="N143" i="142"/>
  <c r="M143" i="142"/>
  <c r="G143" i="142"/>
  <c r="H143" i="142" s="1"/>
  <c r="D143" i="142" s="1"/>
  <c r="B143" i="142"/>
  <c r="AF142" i="142"/>
  <c r="AE142" i="142"/>
  <c r="Z142" i="142"/>
  <c r="Y142" i="142"/>
  <c r="T142" i="142"/>
  <c r="S142" i="142"/>
  <c r="N142" i="142"/>
  <c r="M142" i="142"/>
  <c r="H142" i="142"/>
  <c r="G142" i="142"/>
  <c r="B142" i="142"/>
  <c r="AF141" i="142"/>
  <c r="AE141" i="142"/>
  <c r="Z141" i="142"/>
  <c r="Y141" i="142"/>
  <c r="T141" i="142"/>
  <c r="S141" i="142"/>
  <c r="N141" i="142"/>
  <c r="M141" i="142"/>
  <c r="G141" i="142"/>
  <c r="H141" i="142" s="1"/>
  <c r="D141" i="142" s="1"/>
  <c r="B141" i="142"/>
  <c r="AF140" i="142"/>
  <c r="AE140" i="142"/>
  <c r="Z140" i="142"/>
  <c r="Y140" i="142"/>
  <c r="T140" i="142"/>
  <c r="S140" i="142"/>
  <c r="N140" i="142"/>
  <c r="M140" i="142"/>
  <c r="H140" i="142"/>
  <c r="G140" i="142"/>
  <c r="B140" i="142"/>
  <c r="AF139" i="142"/>
  <c r="AE139" i="142"/>
  <c r="Z139" i="142"/>
  <c r="Y139" i="142"/>
  <c r="T139" i="142"/>
  <c r="S139" i="142"/>
  <c r="N139" i="142"/>
  <c r="M139" i="142"/>
  <c r="G139" i="142"/>
  <c r="H139" i="142" s="1"/>
  <c r="B139" i="142"/>
  <c r="AF138" i="142"/>
  <c r="AE138" i="142"/>
  <c r="Z138" i="142"/>
  <c r="Y138" i="142"/>
  <c r="T138" i="142"/>
  <c r="S138" i="142"/>
  <c r="N138" i="142"/>
  <c r="M138" i="142"/>
  <c r="H138" i="142"/>
  <c r="G138" i="142"/>
  <c r="B138" i="142"/>
  <c r="AF137" i="142"/>
  <c r="AE137" i="142"/>
  <c r="Z137" i="142"/>
  <c r="Y137" i="142"/>
  <c r="T137" i="142"/>
  <c r="S137" i="142"/>
  <c r="N137" i="142"/>
  <c r="M137" i="142"/>
  <c r="G137" i="142"/>
  <c r="H137" i="142" s="1"/>
  <c r="B137" i="142"/>
  <c r="AF136" i="142"/>
  <c r="AE136" i="142"/>
  <c r="Z136" i="142"/>
  <c r="Y136" i="142"/>
  <c r="T136" i="142"/>
  <c r="S136" i="142"/>
  <c r="N136" i="142"/>
  <c r="M136" i="142"/>
  <c r="H136" i="142"/>
  <c r="G136" i="142"/>
  <c r="B136" i="142"/>
  <c r="AF135" i="142"/>
  <c r="AD135" i="142"/>
  <c r="AB135" i="142" s="1"/>
  <c r="Z135" i="142"/>
  <c r="X135" i="142"/>
  <c r="V135" i="142" s="1"/>
  <c r="T135" i="142"/>
  <c r="R135" i="142"/>
  <c r="P135" i="142" s="1"/>
  <c r="N135" i="142"/>
  <c r="L135" i="142"/>
  <c r="J135" i="142" s="1"/>
  <c r="B135" i="142"/>
  <c r="AB134" i="142"/>
  <c r="V134" i="142"/>
  <c r="P134" i="142"/>
  <c r="J134" i="142"/>
  <c r="D134" i="142"/>
  <c r="AF133" i="142"/>
  <c r="AE133" i="142"/>
  <c r="Z133" i="142"/>
  <c r="Y133" i="142"/>
  <c r="T133" i="142"/>
  <c r="S133" i="142"/>
  <c r="N133" i="142"/>
  <c r="M133" i="142"/>
  <c r="G133" i="142"/>
  <c r="H133" i="142" s="1"/>
  <c r="B133" i="142"/>
  <c r="AF132" i="142"/>
  <c r="AE132" i="142"/>
  <c r="Z132" i="142"/>
  <c r="Y132" i="142"/>
  <c r="T132" i="142"/>
  <c r="S132" i="142"/>
  <c r="N132" i="142"/>
  <c r="M132" i="142"/>
  <c r="H132" i="142"/>
  <c r="G132" i="142"/>
  <c r="B132" i="142"/>
  <c r="AF131" i="142"/>
  <c r="AE131" i="142"/>
  <c r="Z131" i="142"/>
  <c r="Y131" i="142"/>
  <c r="T131" i="142"/>
  <c r="S131" i="142"/>
  <c r="N131" i="142"/>
  <c r="M131" i="142"/>
  <c r="G131" i="142"/>
  <c r="H131" i="142" s="1"/>
  <c r="B131" i="142"/>
  <c r="AF130" i="142"/>
  <c r="AE130" i="142"/>
  <c r="Z130" i="142"/>
  <c r="Y130" i="142"/>
  <c r="T130" i="142"/>
  <c r="S130" i="142"/>
  <c r="N130" i="142"/>
  <c r="M130" i="142"/>
  <c r="H130" i="142"/>
  <c r="G130" i="142"/>
  <c r="B130" i="142"/>
  <c r="AF129" i="142"/>
  <c r="AE129" i="142"/>
  <c r="Z129" i="142"/>
  <c r="Y129" i="142"/>
  <c r="T129" i="142"/>
  <c r="S129" i="142"/>
  <c r="N129" i="142"/>
  <c r="M129" i="142"/>
  <c r="G129" i="142"/>
  <c r="H129" i="142" s="1"/>
  <c r="B129" i="142"/>
  <c r="AF128" i="142"/>
  <c r="AE128" i="142"/>
  <c r="Z128" i="142"/>
  <c r="Y128" i="142"/>
  <c r="T128" i="142"/>
  <c r="S128" i="142"/>
  <c r="N128" i="142"/>
  <c r="M128" i="142"/>
  <c r="H128" i="142"/>
  <c r="G128" i="142"/>
  <c r="B128" i="142"/>
  <c r="AF127" i="142"/>
  <c r="AE127" i="142"/>
  <c r="Z127" i="142"/>
  <c r="Y127" i="142"/>
  <c r="T127" i="142"/>
  <c r="S127" i="142"/>
  <c r="N127" i="142"/>
  <c r="M127" i="142"/>
  <c r="G127" i="142"/>
  <c r="H127" i="142" s="1"/>
  <c r="B127" i="142"/>
  <c r="AF126" i="142"/>
  <c r="AE126" i="142"/>
  <c r="Z126" i="142"/>
  <c r="Y126" i="142"/>
  <c r="T126" i="142"/>
  <c r="S126" i="142"/>
  <c r="N126" i="142"/>
  <c r="M126" i="142"/>
  <c r="H126" i="142"/>
  <c r="G126" i="142"/>
  <c r="B126" i="142"/>
  <c r="AF125" i="142"/>
  <c r="AE125" i="142"/>
  <c r="Z125" i="142"/>
  <c r="Y125" i="142"/>
  <c r="T125" i="142"/>
  <c r="S125" i="142"/>
  <c r="N125" i="142"/>
  <c r="M125" i="142"/>
  <c r="G125" i="142"/>
  <c r="H125" i="142" s="1"/>
  <c r="B125" i="142"/>
  <c r="AF124" i="142"/>
  <c r="AE124" i="142"/>
  <c r="Z124" i="142"/>
  <c r="Y124" i="142"/>
  <c r="T124" i="142"/>
  <c r="S124" i="142"/>
  <c r="N124" i="142"/>
  <c r="M124" i="142"/>
  <c r="H124" i="142"/>
  <c r="G124" i="142"/>
  <c r="B124" i="142"/>
  <c r="AF123" i="142"/>
  <c r="AE123" i="142"/>
  <c r="Z123" i="142"/>
  <c r="Y123" i="142"/>
  <c r="T123" i="142"/>
  <c r="S123" i="142"/>
  <c r="N123" i="142"/>
  <c r="M123" i="142"/>
  <c r="G123" i="142"/>
  <c r="H123" i="142" s="1"/>
  <c r="D123" i="142" s="1"/>
  <c r="B123" i="142"/>
  <c r="AF122" i="142"/>
  <c r="AE122" i="142"/>
  <c r="Z122" i="142"/>
  <c r="Y122" i="142"/>
  <c r="T122" i="142"/>
  <c r="S122" i="142"/>
  <c r="N122" i="142"/>
  <c r="M122" i="142"/>
  <c r="H122" i="142"/>
  <c r="G122" i="142"/>
  <c r="B122" i="142"/>
  <c r="AF121" i="142"/>
  <c r="AE121" i="142"/>
  <c r="Z121" i="142"/>
  <c r="Y121" i="142"/>
  <c r="T121" i="142"/>
  <c r="S121" i="142"/>
  <c r="N121" i="142"/>
  <c r="M121" i="142"/>
  <c r="G121" i="142"/>
  <c r="H121" i="142" s="1"/>
  <c r="D121" i="142" s="1"/>
  <c r="B121" i="142"/>
  <c r="AF120" i="142"/>
  <c r="AE120" i="142"/>
  <c r="Z120" i="142"/>
  <c r="Y120" i="142"/>
  <c r="T120" i="142"/>
  <c r="S120" i="142"/>
  <c r="N120" i="142"/>
  <c r="M120" i="142"/>
  <c r="H120" i="142"/>
  <c r="G120" i="142"/>
  <c r="B120" i="142"/>
  <c r="AF119" i="142"/>
  <c r="AD119" i="142"/>
  <c r="AB119" i="142" s="1"/>
  <c r="Z119" i="142"/>
  <c r="X119" i="142"/>
  <c r="V119" i="142" s="1"/>
  <c r="T119" i="142"/>
  <c r="R119" i="142"/>
  <c r="P119" i="142" s="1"/>
  <c r="N119" i="142"/>
  <c r="L119" i="142"/>
  <c r="J119" i="142" s="1"/>
  <c r="B119" i="142"/>
  <c r="AB118" i="142"/>
  <c r="V118" i="142"/>
  <c r="P118" i="142"/>
  <c r="J118" i="142"/>
  <c r="D118" i="142"/>
  <c r="AI118" i="142" s="1"/>
  <c r="AF117" i="142"/>
  <c r="AE117" i="142"/>
  <c r="Z117" i="142"/>
  <c r="Y117" i="142"/>
  <c r="T117" i="142"/>
  <c r="S117" i="142"/>
  <c r="N117" i="142"/>
  <c r="M117" i="142"/>
  <c r="H117" i="142"/>
  <c r="G117" i="142"/>
  <c r="B117" i="142"/>
  <c r="AF116" i="142"/>
  <c r="AE116" i="142"/>
  <c r="Z116" i="142"/>
  <c r="Y116" i="142"/>
  <c r="T116" i="142"/>
  <c r="S116" i="142"/>
  <c r="N116" i="142"/>
  <c r="M116" i="142"/>
  <c r="G116" i="142"/>
  <c r="H116" i="142" s="1"/>
  <c r="D116" i="142" s="1"/>
  <c r="B116" i="142"/>
  <c r="AF115" i="142"/>
  <c r="AE115" i="142"/>
  <c r="Z115" i="142"/>
  <c r="Y115" i="142"/>
  <c r="T115" i="142"/>
  <c r="S115" i="142"/>
  <c r="N115" i="142"/>
  <c r="M115" i="142"/>
  <c r="H115" i="142"/>
  <c r="G115" i="142"/>
  <c r="B115" i="142"/>
  <c r="AF114" i="142"/>
  <c r="AE114" i="142"/>
  <c r="Z114" i="142"/>
  <c r="Y114" i="142"/>
  <c r="T114" i="142"/>
  <c r="S114" i="142"/>
  <c r="N114" i="142"/>
  <c r="M114" i="142"/>
  <c r="H114" i="142"/>
  <c r="G114" i="142"/>
  <c r="B114" i="142"/>
  <c r="AF113" i="142"/>
  <c r="AE113" i="142"/>
  <c r="Z113" i="142"/>
  <c r="Y113" i="142"/>
  <c r="T113" i="142"/>
  <c r="S113" i="142"/>
  <c r="N113" i="142"/>
  <c r="M113" i="142"/>
  <c r="G113" i="142"/>
  <c r="H113" i="142" s="1"/>
  <c r="D113" i="142" s="1"/>
  <c r="B113" i="142"/>
  <c r="AF112" i="142"/>
  <c r="AE112" i="142"/>
  <c r="Z112" i="142"/>
  <c r="Y112" i="142"/>
  <c r="T112" i="142"/>
  <c r="S112" i="142"/>
  <c r="N112" i="142"/>
  <c r="M112" i="142"/>
  <c r="G112" i="142"/>
  <c r="H112" i="142" s="1"/>
  <c r="B112" i="142"/>
  <c r="AF111" i="142"/>
  <c r="AE111" i="142"/>
  <c r="Z111" i="142"/>
  <c r="Y111" i="142"/>
  <c r="T111" i="142"/>
  <c r="S111" i="142"/>
  <c r="N111" i="142"/>
  <c r="M111" i="142"/>
  <c r="G111" i="142"/>
  <c r="H111" i="142" s="1"/>
  <c r="B111" i="142"/>
  <c r="AF110" i="142"/>
  <c r="AE110" i="142"/>
  <c r="Z110" i="142"/>
  <c r="Y110" i="142"/>
  <c r="T110" i="142"/>
  <c r="S110" i="142"/>
  <c r="N110" i="142"/>
  <c r="M110" i="142"/>
  <c r="H110" i="142"/>
  <c r="G110" i="142"/>
  <c r="B110" i="142"/>
  <c r="AF109" i="142"/>
  <c r="AE109" i="142"/>
  <c r="Z109" i="142"/>
  <c r="Y109" i="142"/>
  <c r="T109" i="142"/>
  <c r="S109" i="142"/>
  <c r="N109" i="142"/>
  <c r="M109" i="142"/>
  <c r="G109" i="142"/>
  <c r="H109" i="142" s="1"/>
  <c r="B109" i="142"/>
  <c r="AF108" i="142"/>
  <c r="AE108" i="142"/>
  <c r="Z108" i="142"/>
  <c r="Y108" i="142"/>
  <c r="T108" i="142"/>
  <c r="S108" i="142"/>
  <c r="N108" i="142"/>
  <c r="M108" i="142"/>
  <c r="G108" i="142"/>
  <c r="H108" i="142" s="1"/>
  <c r="B108" i="142"/>
  <c r="AF107" i="142"/>
  <c r="AE107" i="142"/>
  <c r="Z107" i="142"/>
  <c r="Y107" i="142"/>
  <c r="T107" i="142"/>
  <c r="S107" i="142"/>
  <c r="N107" i="142"/>
  <c r="M107" i="142"/>
  <c r="G107" i="142"/>
  <c r="H107" i="142" s="1"/>
  <c r="B107" i="142"/>
  <c r="AF106" i="142"/>
  <c r="AE106" i="142"/>
  <c r="Z106" i="142"/>
  <c r="Y106" i="142"/>
  <c r="T106" i="142"/>
  <c r="S106" i="142"/>
  <c r="N106" i="142"/>
  <c r="M106" i="142"/>
  <c r="H106" i="142"/>
  <c r="G106" i="142"/>
  <c r="B106" i="142"/>
  <c r="AF105" i="142"/>
  <c r="AE105" i="142"/>
  <c r="Z105" i="142"/>
  <c r="Y105" i="142"/>
  <c r="T105" i="142"/>
  <c r="S105" i="142"/>
  <c r="N105" i="142"/>
  <c r="M105" i="142"/>
  <c r="G105" i="142"/>
  <c r="H105" i="142" s="1"/>
  <c r="B105" i="142"/>
  <c r="AF104" i="142"/>
  <c r="AD104" i="142"/>
  <c r="AB104" i="142" s="1"/>
  <c r="Z104" i="142"/>
  <c r="X104" i="142"/>
  <c r="V104" i="142" s="1"/>
  <c r="T104" i="142"/>
  <c r="R104" i="142"/>
  <c r="P104" i="142" s="1"/>
  <c r="N104" i="142"/>
  <c r="L104" i="142"/>
  <c r="J104" i="142" s="1"/>
  <c r="B104" i="142"/>
  <c r="AB103" i="142"/>
  <c r="V103" i="142"/>
  <c r="P103" i="142"/>
  <c r="J103" i="142"/>
  <c r="D103" i="142"/>
  <c r="AF102" i="142"/>
  <c r="AE102" i="142"/>
  <c r="Z102" i="142"/>
  <c r="Y102" i="142"/>
  <c r="T102" i="142"/>
  <c r="S102" i="142"/>
  <c r="N102" i="142"/>
  <c r="M102" i="142"/>
  <c r="H102" i="142"/>
  <c r="G102" i="142"/>
  <c r="B102" i="142"/>
  <c r="AF101" i="142"/>
  <c r="AE101" i="142"/>
  <c r="Z101" i="142"/>
  <c r="Y101" i="142"/>
  <c r="T101" i="142"/>
  <c r="S101" i="142"/>
  <c r="N101" i="142"/>
  <c r="M101" i="142"/>
  <c r="G101" i="142"/>
  <c r="H101" i="142" s="1"/>
  <c r="B101" i="142"/>
  <c r="AF100" i="142"/>
  <c r="AE100" i="142"/>
  <c r="Z100" i="142"/>
  <c r="Y100" i="142"/>
  <c r="T100" i="142"/>
  <c r="S100" i="142"/>
  <c r="N100" i="142"/>
  <c r="M100" i="142"/>
  <c r="H100" i="142"/>
  <c r="G100" i="142"/>
  <c r="B100" i="142"/>
  <c r="AF99" i="142"/>
  <c r="AE99" i="142"/>
  <c r="Z99" i="142"/>
  <c r="Y99" i="142"/>
  <c r="T99" i="142"/>
  <c r="S99" i="142"/>
  <c r="N99" i="142"/>
  <c r="M99" i="142"/>
  <c r="G99" i="142"/>
  <c r="H99" i="142" s="1"/>
  <c r="B99" i="142"/>
  <c r="AF98" i="142"/>
  <c r="AE98" i="142"/>
  <c r="Z98" i="142"/>
  <c r="Y98" i="142"/>
  <c r="T98" i="142"/>
  <c r="S98" i="142"/>
  <c r="N98" i="142"/>
  <c r="M98" i="142"/>
  <c r="H98" i="142"/>
  <c r="G98" i="142"/>
  <c r="B98" i="142"/>
  <c r="AF97" i="142"/>
  <c r="AE97" i="142"/>
  <c r="Z97" i="142"/>
  <c r="Y97" i="142"/>
  <c r="T97" i="142"/>
  <c r="S97" i="142"/>
  <c r="N97" i="142"/>
  <c r="M97" i="142"/>
  <c r="G97" i="142"/>
  <c r="H97" i="142" s="1"/>
  <c r="B97" i="142"/>
  <c r="AF96" i="142"/>
  <c r="AE96" i="142"/>
  <c r="Z96" i="142"/>
  <c r="Y96" i="142"/>
  <c r="T96" i="142"/>
  <c r="S96" i="142"/>
  <c r="N96" i="142"/>
  <c r="M96" i="142"/>
  <c r="H96" i="142"/>
  <c r="G96" i="142"/>
  <c r="B96" i="142"/>
  <c r="AF95" i="142"/>
  <c r="AE95" i="142"/>
  <c r="Z95" i="142"/>
  <c r="Y95" i="142"/>
  <c r="T95" i="142"/>
  <c r="S95" i="142"/>
  <c r="N95" i="142"/>
  <c r="M95" i="142"/>
  <c r="G95" i="142"/>
  <c r="H95" i="142" s="1"/>
  <c r="B95" i="142"/>
  <c r="AF94" i="142"/>
  <c r="AE94" i="142"/>
  <c r="Z94" i="142"/>
  <c r="Y94" i="142"/>
  <c r="T94" i="142"/>
  <c r="S94" i="142"/>
  <c r="N94" i="142"/>
  <c r="M94" i="142"/>
  <c r="H94" i="142"/>
  <c r="G94" i="142"/>
  <c r="B94" i="142"/>
  <c r="AF93" i="142"/>
  <c r="AE93" i="142"/>
  <c r="Z93" i="142"/>
  <c r="Y93" i="142"/>
  <c r="T93" i="142"/>
  <c r="S93" i="142"/>
  <c r="N93" i="142"/>
  <c r="M93" i="142"/>
  <c r="G93" i="142"/>
  <c r="H93" i="142" s="1"/>
  <c r="B93" i="142"/>
  <c r="AF92" i="142"/>
  <c r="AE92" i="142"/>
  <c r="Z92" i="142"/>
  <c r="Y92" i="142"/>
  <c r="T92" i="142"/>
  <c r="S92" i="142"/>
  <c r="N92" i="142"/>
  <c r="M92" i="142"/>
  <c r="H92" i="142"/>
  <c r="G92" i="142"/>
  <c r="B92" i="142"/>
  <c r="AF91" i="142"/>
  <c r="AE91" i="142"/>
  <c r="Z91" i="142"/>
  <c r="Y91" i="142"/>
  <c r="T91" i="142"/>
  <c r="S91" i="142"/>
  <c r="N91" i="142"/>
  <c r="M91" i="142"/>
  <c r="G91" i="142"/>
  <c r="H91" i="142" s="1"/>
  <c r="D91" i="142" s="1"/>
  <c r="B91" i="142"/>
  <c r="AF90" i="142"/>
  <c r="AE90" i="142"/>
  <c r="Z90" i="142"/>
  <c r="Y90" i="142"/>
  <c r="T90" i="142"/>
  <c r="S90" i="142"/>
  <c r="N90" i="142"/>
  <c r="M90" i="142"/>
  <c r="H90" i="142"/>
  <c r="G90" i="142"/>
  <c r="B90" i="142"/>
  <c r="AF89" i="142"/>
  <c r="AE89" i="142"/>
  <c r="Z89" i="142"/>
  <c r="Y89" i="142"/>
  <c r="T89" i="142"/>
  <c r="S89" i="142"/>
  <c r="N89" i="142"/>
  <c r="M89" i="142"/>
  <c r="G89" i="142"/>
  <c r="H89" i="142" s="1"/>
  <c r="D89" i="142" s="1"/>
  <c r="B89" i="142"/>
  <c r="AF88" i="142"/>
  <c r="AE88" i="142"/>
  <c r="Z88" i="142"/>
  <c r="Y88" i="142"/>
  <c r="T88" i="142"/>
  <c r="S88" i="142"/>
  <c r="N88" i="142"/>
  <c r="M88" i="142"/>
  <c r="H88" i="142"/>
  <c r="G88" i="142"/>
  <c r="B88" i="142"/>
  <c r="AF87" i="142"/>
  <c r="AD87" i="142"/>
  <c r="AB87" i="142" s="1"/>
  <c r="Z87" i="142"/>
  <c r="X87" i="142"/>
  <c r="V87" i="142" s="1"/>
  <c r="T87" i="142"/>
  <c r="R87" i="142"/>
  <c r="P87" i="142" s="1"/>
  <c r="N87" i="142"/>
  <c r="L87" i="142"/>
  <c r="J87" i="142" s="1"/>
  <c r="B87" i="142"/>
  <c r="AB86" i="142"/>
  <c r="V86" i="142"/>
  <c r="P86" i="142"/>
  <c r="J86" i="142"/>
  <c r="D86" i="142"/>
  <c r="AF85" i="142"/>
  <c r="AE85" i="142"/>
  <c r="Z85" i="142"/>
  <c r="Y85" i="142"/>
  <c r="T85" i="142"/>
  <c r="S85" i="142"/>
  <c r="N85" i="142"/>
  <c r="M85" i="142"/>
  <c r="G85" i="142"/>
  <c r="H85" i="142" s="1"/>
  <c r="B85" i="142"/>
  <c r="AF84" i="142"/>
  <c r="AE84" i="142"/>
  <c r="Z84" i="142"/>
  <c r="Y84" i="142"/>
  <c r="T84" i="142"/>
  <c r="S84" i="142"/>
  <c r="N84" i="142"/>
  <c r="M84" i="142"/>
  <c r="H84" i="142"/>
  <c r="G84" i="142"/>
  <c r="B84" i="142"/>
  <c r="AF83" i="142"/>
  <c r="AE83" i="142"/>
  <c r="Z83" i="142"/>
  <c r="Y83" i="142"/>
  <c r="T83" i="142"/>
  <c r="S83" i="142"/>
  <c r="N83" i="142"/>
  <c r="M83" i="142"/>
  <c r="G83" i="142"/>
  <c r="H83" i="142" s="1"/>
  <c r="D83" i="142" s="1"/>
  <c r="B83" i="142"/>
  <c r="AF82" i="142"/>
  <c r="AE82" i="142"/>
  <c r="Z82" i="142"/>
  <c r="Y82" i="142"/>
  <c r="T82" i="142"/>
  <c r="S82" i="142"/>
  <c r="N82" i="142"/>
  <c r="M82" i="142"/>
  <c r="G82" i="142"/>
  <c r="H82" i="142" s="1"/>
  <c r="B82" i="142"/>
  <c r="AF81" i="142"/>
  <c r="AE81" i="142"/>
  <c r="Z81" i="142"/>
  <c r="Y81" i="142"/>
  <c r="T81" i="142"/>
  <c r="S81" i="142"/>
  <c r="N81" i="142"/>
  <c r="M81" i="142"/>
  <c r="G81" i="142"/>
  <c r="H81" i="142" s="1"/>
  <c r="D81" i="142" s="1"/>
  <c r="B81" i="142"/>
  <c r="AF80" i="142"/>
  <c r="AE80" i="142"/>
  <c r="Z80" i="142"/>
  <c r="Y80" i="142"/>
  <c r="T80" i="142"/>
  <c r="S80" i="142"/>
  <c r="N80" i="142"/>
  <c r="M80" i="142"/>
  <c r="G80" i="142"/>
  <c r="H80" i="142" s="1"/>
  <c r="B80" i="142"/>
  <c r="AF79" i="142"/>
  <c r="AE79" i="142"/>
  <c r="Z79" i="142"/>
  <c r="Y79" i="142"/>
  <c r="T79" i="142"/>
  <c r="S79" i="142"/>
  <c r="N79" i="142"/>
  <c r="M79" i="142"/>
  <c r="H79" i="142"/>
  <c r="G79" i="142"/>
  <c r="B79" i="142"/>
  <c r="AF78" i="142"/>
  <c r="AE78" i="142"/>
  <c r="Z78" i="142"/>
  <c r="Y78" i="142"/>
  <c r="T78" i="142"/>
  <c r="S78" i="142"/>
  <c r="N78" i="142"/>
  <c r="M78" i="142"/>
  <c r="H78" i="142"/>
  <c r="G78" i="142"/>
  <c r="B78" i="142"/>
  <c r="AF77" i="142"/>
  <c r="AE77" i="142"/>
  <c r="Z77" i="142"/>
  <c r="Y77" i="142"/>
  <c r="T77" i="142"/>
  <c r="S77" i="142"/>
  <c r="N77" i="142"/>
  <c r="M77" i="142"/>
  <c r="G77" i="142"/>
  <c r="H77" i="142" s="1"/>
  <c r="D77" i="142" s="1"/>
  <c r="B77" i="142"/>
  <c r="AF76" i="142"/>
  <c r="AE76" i="142"/>
  <c r="Z76" i="142"/>
  <c r="Y76" i="142"/>
  <c r="T76" i="142"/>
  <c r="S76" i="142"/>
  <c r="N76" i="142"/>
  <c r="M76" i="142"/>
  <c r="H76" i="142"/>
  <c r="G76" i="142"/>
  <c r="B76" i="142"/>
  <c r="AF75" i="142"/>
  <c r="AE75" i="142"/>
  <c r="Z75" i="142"/>
  <c r="Y75" i="142"/>
  <c r="T75" i="142"/>
  <c r="S75" i="142"/>
  <c r="N75" i="142"/>
  <c r="M75" i="142"/>
  <c r="G75" i="142"/>
  <c r="H75" i="142" s="1"/>
  <c r="D75" i="142" s="1"/>
  <c r="B75" i="142"/>
  <c r="AF74" i="142"/>
  <c r="AE74" i="142"/>
  <c r="Z74" i="142"/>
  <c r="Y74" i="142"/>
  <c r="T74" i="142"/>
  <c r="S74" i="142"/>
  <c r="N74" i="142"/>
  <c r="M74" i="142"/>
  <c r="G74" i="142"/>
  <c r="H74" i="142" s="1"/>
  <c r="B74" i="142"/>
  <c r="AF73" i="142"/>
  <c r="AE73" i="142"/>
  <c r="Z73" i="142"/>
  <c r="Y73" i="142"/>
  <c r="T73" i="142"/>
  <c r="S73" i="142"/>
  <c r="N73" i="142"/>
  <c r="M73" i="142"/>
  <c r="G73" i="142"/>
  <c r="H73" i="142" s="1"/>
  <c r="D73" i="142" s="1"/>
  <c r="B73" i="142"/>
  <c r="AF72" i="142"/>
  <c r="AE72" i="142"/>
  <c r="Z72" i="142"/>
  <c r="Y72" i="142"/>
  <c r="T72" i="142"/>
  <c r="S72" i="142"/>
  <c r="N72" i="142"/>
  <c r="M72" i="142"/>
  <c r="G72" i="142"/>
  <c r="H72" i="142" s="1"/>
  <c r="B72" i="142"/>
  <c r="AF71" i="142"/>
  <c r="AD71" i="142"/>
  <c r="AB71" i="142" s="1"/>
  <c r="Z71" i="142"/>
  <c r="X71" i="142"/>
  <c r="V71" i="142" s="1"/>
  <c r="T71" i="142"/>
  <c r="R71" i="142"/>
  <c r="P71" i="142" s="1"/>
  <c r="N71" i="142"/>
  <c r="L71" i="142"/>
  <c r="J71" i="142" s="1"/>
  <c r="B71" i="142"/>
  <c r="AB70" i="142"/>
  <c r="V70" i="142"/>
  <c r="P70" i="142"/>
  <c r="J70" i="142"/>
  <c r="D70" i="142"/>
  <c r="AF69" i="142"/>
  <c r="AE69" i="142"/>
  <c r="Z69" i="142"/>
  <c r="Y69" i="142"/>
  <c r="T69" i="142"/>
  <c r="S69" i="142"/>
  <c r="N69" i="142"/>
  <c r="M69" i="142"/>
  <c r="G69" i="142"/>
  <c r="H69" i="142" s="1"/>
  <c r="B69" i="142"/>
  <c r="AF68" i="142"/>
  <c r="AE68" i="142"/>
  <c r="Z68" i="142"/>
  <c r="Y68" i="142"/>
  <c r="T68" i="142"/>
  <c r="S68" i="142"/>
  <c r="N68" i="142"/>
  <c r="M68" i="142"/>
  <c r="G68" i="142"/>
  <c r="H68" i="142" s="1"/>
  <c r="B68" i="142"/>
  <c r="AF67" i="142"/>
  <c r="AE67" i="142"/>
  <c r="Z67" i="142"/>
  <c r="Y67" i="142"/>
  <c r="T67" i="142"/>
  <c r="S67" i="142"/>
  <c r="N67" i="142"/>
  <c r="M67" i="142"/>
  <c r="G67" i="142"/>
  <c r="H67" i="142" s="1"/>
  <c r="B67" i="142"/>
  <c r="AF66" i="142"/>
  <c r="AE66" i="142"/>
  <c r="Z66" i="142"/>
  <c r="Y66" i="142"/>
  <c r="T66" i="142"/>
  <c r="S66" i="142"/>
  <c r="N66" i="142"/>
  <c r="M66" i="142"/>
  <c r="G66" i="142"/>
  <c r="H66" i="142" s="1"/>
  <c r="B66" i="142"/>
  <c r="AF65" i="142"/>
  <c r="AE65" i="142"/>
  <c r="Z65" i="142"/>
  <c r="Y65" i="142"/>
  <c r="T65" i="142"/>
  <c r="S65" i="142"/>
  <c r="N65" i="142"/>
  <c r="M65" i="142"/>
  <c r="G65" i="142"/>
  <c r="H65" i="142" s="1"/>
  <c r="B65" i="142"/>
  <c r="AF64" i="142"/>
  <c r="AE64" i="142"/>
  <c r="Z64" i="142"/>
  <c r="Y64" i="142"/>
  <c r="T64" i="142"/>
  <c r="S64" i="142"/>
  <c r="N64" i="142"/>
  <c r="M64" i="142"/>
  <c r="G64" i="142"/>
  <c r="H64" i="142" s="1"/>
  <c r="B64" i="142"/>
  <c r="AF63" i="142"/>
  <c r="AE63" i="142"/>
  <c r="Z63" i="142"/>
  <c r="Y63" i="142"/>
  <c r="T63" i="142"/>
  <c r="S63" i="142"/>
  <c r="N63" i="142"/>
  <c r="M63" i="142"/>
  <c r="G63" i="142"/>
  <c r="H63" i="142" s="1"/>
  <c r="B63" i="142"/>
  <c r="AF62" i="142"/>
  <c r="AE62" i="142"/>
  <c r="Z62" i="142"/>
  <c r="Y62" i="142"/>
  <c r="T62" i="142"/>
  <c r="S62" i="142"/>
  <c r="N62" i="142"/>
  <c r="M62" i="142"/>
  <c r="G62" i="142"/>
  <c r="H62" i="142" s="1"/>
  <c r="B62" i="142"/>
  <c r="AF61" i="142"/>
  <c r="AE61" i="142"/>
  <c r="Z61" i="142"/>
  <c r="Y61" i="142"/>
  <c r="T61" i="142"/>
  <c r="S61" i="142"/>
  <c r="N61" i="142"/>
  <c r="M61" i="142"/>
  <c r="G61" i="142"/>
  <c r="H61" i="142" s="1"/>
  <c r="B61" i="142"/>
  <c r="AF60" i="142"/>
  <c r="AE60" i="142"/>
  <c r="Z60" i="142"/>
  <c r="Y60" i="142"/>
  <c r="T60" i="142"/>
  <c r="S60" i="142"/>
  <c r="N60" i="142"/>
  <c r="M60" i="142"/>
  <c r="G60" i="142"/>
  <c r="H60" i="142" s="1"/>
  <c r="B60" i="142"/>
  <c r="AF59" i="142"/>
  <c r="AE59" i="142"/>
  <c r="Z59" i="142"/>
  <c r="Y59" i="142"/>
  <c r="T59" i="142"/>
  <c r="S59" i="142"/>
  <c r="N59" i="142"/>
  <c r="M59" i="142"/>
  <c r="G59" i="142"/>
  <c r="H59" i="142" s="1"/>
  <c r="B59" i="142"/>
  <c r="AF58" i="142"/>
  <c r="AE58" i="142"/>
  <c r="Z58" i="142"/>
  <c r="Y58" i="142"/>
  <c r="T58" i="142"/>
  <c r="S58" i="142"/>
  <c r="N58" i="142"/>
  <c r="M58" i="142"/>
  <c r="G58" i="142"/>
  <c r="H58" i="142" s="1"/>
  <c r="B58" i="142"/>
  <c r="AF57" i="142"/>
  <c r="AE57" i="142"/>
  <c r="Z57" i="142"/>
  <c r="Y57" i="142"/>
  <c r="T57" i="142"/>
  <c r="S57" i="142"/>
  <c r="N57" i="142"/>
  <c r="M57" i="142"/>
  <c r="G57" i="142"/>
  <c r="H57" i="142" s="1"/>
  <c r="B57" i="142"/>
  <c r="AF56" i="142"/>
  <c r="AE56" i="142"/>
  <c r="Z56" i="142"/>
  <c r="Y56" i="142"/>
  <c r="T56" i="142"/>
  <c r="S56" i="142"/>
  <c r="N56" i="142"/>
  <c r="M56" i="142"/>
  <c r="G56" i="142"/>
  <c r="H56" i="142" s="1"/>
  <c r="B56" i="142"/>
  <c r="AF55" i="142"/>
  <c r="AD55" i="142"/>
  <c r="AB55" i="142" s="1"/>
  <c r="Z55" i="142"/>
  <c r="X55" i="142"/>
  <c r="V55" i="142" s="1"/>
  <c r="T55" i="142"/>
  <c r="R55" i="142"/>
  <c r="P55" i="142" s="1"/>
  <c r="N55" i="142"/>
  <c r="L55" i="142"/>
  <c r="J55" i="142" s="1"/>
  <c r="B55" i="142"/>
  <c r="AB54" i="142"/>
  <c r="V54" i="142"/>
  <c r="P54" i="142"/>
  <c r="J54" i="142"/>
  <c r="D54" i="142"/>
  <c r="AF53" i="142"/>
  <c r="AE53" i="142"/>
  <c r="Z53" i="142"/>
  <c r="Y53" i="142"/>
  <c r="T53" i="142"/>
  <c r="S53" i="142"/>
  <c r="N53" i="142"/>
  <c r="M53" i="142"/>
  <c r="G53" i="142"/>
  <c r="H53" i="142" s="1"/>
  <c r="B53" i="142"/>
  <c r="AF52" i="142"/>
  <c r="AE52" i="142"/>
  <c r="Z52" i="142"/>
  <c r="Y52" i="142"/>
  <c r="T52" i="142"/>
  <c r="S52" i="142"/>
  <c r="N52" i="142"/>
  <c r="M52" i="142"/>
  <c r="G52" i="142"/>
  <c r="H52" i="142" s="1"/>
  <c r="B52" i="142"/>
  <c r="AF51" i="142"/>
  <c r="AE51" i="142"/>
  <c r="Z51" i="142"/>
  <c r="Y51" i="142"/>
  <c r="T51" i="142"/>
  <c r="S51" i="142"/>
  <c r="N51" i="142"/>
  <c r="M51" i="142"/>
  <c r="G51" i="142"/>
  <c r="H51" i="142" s="1"/>
  <c r="B51" i="142"/>
  <c r="AF50" i="142"/>
  <c r="AE50" i="142"/>
  <c r="Z50" i="142"/>
  <c r="Y50" i="142"/>
  <c r="T50" i="142"/>
  <c r="S50" i="142"/>
  <c r="N50" i="142"/>
  <c r="M50" i="142"/>
  <c r="H50" i="142"/>
  <c r="G50" i="142"/>
  <c r="B50" i="142"/>
  <c r="AF49" i="142"/>
  <c r="AE49" i="142"/>
  <c r="Z49" i="142"/>
  <c r="Y49" i="142"/>
  <c r="T49" i="142"/>
  <c r="S49" i="142"/>
  <c r="N49" i="142"/>
  <c r="M49" i="142"/>
  <c r="G49" i="142"/>
  <c r="H49" i="142" s="1"/>
  <c r="B49" i="142"/>
  <c r="AF48" i="142"/>
  <c r="AE48" i="142"/>
  <c r="Z48" i="142"/>
  <c r="Y48" i="142"/>
  <c r="T48" i="142"/>
  <c r="S48" i="142"/>
  <c r="N48" i="142"/>
  <c r="M48" i="142"/>
  <c r="H48" i="142"/>
  <c r="G48" i="142"/>
  <c r="B48" i="142"/>
  <c r="AF47" i="142"/>
  <c r="AE47" i="142"/>
  <c r="Z47" i="142"/>
  <c r="Y47" i="142"/>
  <c r="T47" i="142"/>
  <c r="S47" i="142"/>
  <c r="N47" i="142"/>
  <c r="M47" i="142"/>
  <c r="G47" i="142"/>
  <c r="H47" i="142" s="1"/>
  <c r="B47" i="142"/>
  <c r="AF46" i="142"/>
  <c r="AE46" i="142"/>
  <c r="Z46" i="142"/>
  <c r="Y46" i="142"/>
  <c r="T46" i="142"/>
  <c r="S46" i="142"/>
  <c r="N46" i="142"/>
  <c r="M46" i="142"/>
  <c r="H46" i="142"/>
  <c r="G46" i="142"/>
  <c r="B46" i="142"/>
  <c r="AF45" i="142"/>
  <c r="AE45" i="142"/>
  <c r="Z45" i="142"/>
  <c r="Y45" i="142"/>
  <c r="T45" i="142"/>
  <c r="S45" i="142"/>
  <c r="N45" i="142"/>
  <c r="M45" i="142"/>
  <c r="G45" i="142"/>
  <c r="H45" i="142" s="1"/>
  <c r="B45" i="142"/>
  <c r="AF44" i="142"/>
  <c r="AE44" i="142"/>
  <c r="Z44" i="142"/>
  <c r="Y44" i="142"/>
  <c r="T44" i="142"/>
  <c r="S44" i="142"/>
  <c r="N44" i="142"/>
  <c r="M44" i="142"/>
  <c r="H44" i="142"/>
  <c r="G44" i="142"/>
  <c r="B44" i="142"/>
  <c r="AF43" i="142"/>
  <c r="AE43" i="142"/>
  <c r="Z43" i="142"/>
  <c r="Y43" i="142"/>
  <c r="T43" i="142"/>
  <c r="S43" i="142"/>
  <c r="N43" i="142"/>
  <c r="M43" i="142"/>
  <c r="G43" i="142"/>
  <c r="H43" i="142" s="1"/>
  <c r="B43" i="142"/>
  <c r="AF42" i="142"/>
  <c r="AE42" i="142"/>
  <c r="Z42" i="142"/>
  <c r="Y42" i="142"/>
  <c r="T42" i="142"/>
  <c r="S42" i="142"/>
  <c r="N42" i="142"/>
  <c r="M42" i="142"/>
  <c r="H42" i="142"/>
  <c r="G42" i="142"/>
  <c r="B42" i="142"/>
  <c r="AF41" i="142"/>
  <c r="AE41" i="142"/>
  <c r="Z41" i="142"/>
  <c r="Y41" i="142"/>
  <c r="T41" i="142"/>
  <c r="S41" i="142"/>
  <c r="N41" i="142"/>
  <c r="M41" i="142"/>
  <c r="G41" i="142"/>
  <c r="H41" i="142" s="1"/>
  <c r="B41" i="142"/>
  <c r="AF40" i="142"/>
  <c r="AE40" i="142"/>
  <c r="Z40" i="142"/>
  <c r="Y40" i="142"/>
  <c r="T40" i="142"/>
  <c r="S40" i="142"/>
  <c r="N40" i="142"/>
  <c r="M40" i="142"/>
  <c r="G40" i="142"/>
  <c r="H40" i="142" s="1"/>
  <c r="B40" i="142"/>
  <c r="AF39" i="142"/>
  <c r="AE39" i="142"/>
  <c r="Z39" i="142"/>
  <c r="Y39" i="142"/>
  <c r="T39" i="142"/>
  <c r="S39" i="142"/>
  <c r="N39" i="142"/>
  <c r="M39" i="142"/>
  <c r="G39" i="142"/>
  <c r="B39" i="142"/>
  <c r="AF38" i="142"/>
  <c r="AD38" i="142"/>
  <c r="AB38" i="142" s="1"/>
  <c r="Z38" i="142"/>
  <c r="X38" i="142"/>
  <c r="V38" i="142" s="1"/>
  <c r="T38" i="142"/>
  <c r="R38" i="142"/>
  <c r="P38" i="142" s="1"/>
  <c r="N38" i="142"/>
  <c r="L38" i="142"/>
  <c r="J38" i="142" s="1"/>
  <c r="B38" i="142"/>
  <c r="AB37" i="142"/>
  <c r="V37" i="142"/>
  <c r="P37" i="142"/>
  <c r="J37" i="142"/>
  <c r="D37" i="142"/>
  <c r="AF36" i="142"/>
  <c r="AE36" i="142"/>
  <c r="Z36" i="142"/>
  <c r="Y36" i="142"/>
  <c r="T36" i="142"/>
  <c r="S36" i="142"/>
  <c r="N36" i="142"/>
  <c r="M36" i="142"/>
  <c r="H36" i="142"/>
  <c r="G36" i="142"/>
  <c r="B36" i="142"/>
  <c r="AF35" i="142"/>
  <c r="AE35" i="142"/>
  <c r="Z35" i="142"/>
  <c r="Y35" i="142"/>
  <c r="T35" i="142"/>
  <c r="S35" i="142"/>
  <c r="N35" i="142"/>
  <c r="M35" i="142"/>
  <c r="G35" i="142"/>
  <c r="H35" i="142" s="1"/>
  <c r="B35" i="142"/>
  <c r="AF34" i="142"/>
  <c r="AE34" i="142"/>
  <c r="Z34" i="142"/>
  <c r="Y34" i="142"/>
  <c r="T34" i="142"/>
  <c r="S34" i="142"/>
  <c r="N34" i="142"/>
  <c r="M34" i="142"/>
  <c r="H34" i="142"/>
  <c r="G34" i="142"/>
  <c r="B34" i="142"/>
  <c r="AF33" i="142"/>
  <c r="AE33" i="142"/>
  <c r="Z33" i="142"/>
  <c r="Y33" i="142"/>
  <c r="T33" i="142"/>
  <c r="S33" i="142"/>
  <c r="N33" i="142"/>
  <c r="M33" i="142"/>
  <c r="G33" i="142"/>
  <c r="H33" i="142" s="1"/>
  <c r="B33" i="142"/>
  <c r="AF32" i="142"/>
  <c r="AE32" i="142"/>
  <c r="Z32" i="142"/>
  <c r="Y32" i="142"/>
  <c r="T32" i="142"/>
  <c r="S32" i="142"/>
  <c r="N32" i="142"/>
  <c r="M32" i="142"/>
  <c r="H32" i="142"/>
  <c r="G32" i="142"/>
  <c r="B32" i="142"/>
  <c r="AF31" i="142"/>
  <c r="AE31" i="142"/>
  <c r="Z31" i="142"/>
  <c r="Y31" i="142"/>
  <c r="T31" i="142"/>
  <c r="S31" i="142"/>
  <c r="N31" i="142"/>
  <c r="M31" i="142"/>
  <c r="G31" i="142"/>
  <c r="H31" i="142" s="1"/>
  <c r="B31" i="142"/>
  <c r="AF30" i="142"/>
  <c r="AE30" i="142"/>
  <c r="Z30" i="142"/>
  <c r="Y30" i="142"/>
  <c r="T30" i="142"/>
  <c r="S30" i="142"/>
  <c r="N30" i="142"/>
  <c r="M30" i="142"/>
  <c r="H30" i="142"/>
  <c r="G30" i="142"/>
  <c r="B30" i="142"/>
  <c r="AF29" i="142"/>
  <c r="AE29" i="142"/>
  <c r="Z29" i="142"/>
  <c r="Y29" i="142"/>
  <c r="T29" i="142"/>
  <c r="S29" i="142"/>
  <c r="N29" i="142"/>
  <c r="M29" i="142"/>
  <c r="G29" i="142"/>
  <c r="H29" i="142" s="1"/>
  <c r="B29" i="142"/>
  <c r="AF28" i="142"/>
  <c r="AE28" i="142"/>
  <c r="Z28" i="142"/>
  <c r="Y28" i="142"/>
  <c r="T28" i="142"/>
  <c r="S28" i="142"/>
  <c r="N28" i="142"/>
  <c r="M28" i="142"/>
  <c r="H28" i="142"/>
  <c r="G28" i="142"/>
  <c r="B28" i="142"/>
  <c r="AF27" i="142"/>
  <c r="AE27" i="142"/>
  <c r="Z27" i="142"/>
  <c r="Y27" i="142"/>
  <c r="T27" i="142"/>
  <c r="S27" i="142"/>
  <c r="N27" i="142"/>
  <c r="M27" i="142"/>
  <c r="G27" i="142"/>
  <c r="H27" i="142" s="1"/>
  <c r="B27" i="142"/>
  <c r="AF26" i="142"/>
  <c r="AE26" i="142"/>
  <c r="Z26" i="142"/>
  <c r="Y26" i="142"/>
  <c r="T26" i="142"/>
  <c r="S26" i="142"/>
  <c r="N26" i="142"/>
  <c r="M26" i="142"/>
  <c r="H26" i="142"/>
  <c r="G26" i="142"/>
  <c r="B26" i="142"/>
  <c r="AF25" i="142"/>
  <c r="AE25" i="142"/>
  <c r="Z25" i="142"/>
  <c r="Y25" i="142"/>
  <c r="T25" i="142"/>
  <c r="S25" i="142"/>
  <c r="N25" i="142"/>
  <c r="M25" i="142"/>
  <c r="G25" i="142"/>
  <c r="H25" i="142" s="1"/>
  <c r="B25" i="142"/>
  <c r="AF24" i="142"/>
  <c r="AE24" i="142"/>
  <c r="Z24" i="142"/>
  <c r="Y24" i="142"/>
  <c r="T24" i="142"/>
  <c r="S24" i="142"/>
  <c r="N24" i="142"/>
  <c r="M24" i="142"/>
  <c r="G24" i="142"/>
  <c r="H24" i="142" s="1"/>
  <c r="B24" i="142"/>
  <c r="AF23" i="142"/>
  <c r="AE23" i="142"/>
  <c r="Z23" i="142"/>
  <c r="Y23" i="142"/>
  <c r="T23" i="142"/>
  <c r="S23" i="142"/>
  <c r="N23" i="142"/>
  <c r="M23" i="142"/>
  <c r="G23" i="142"/>
  <c r="H23" i="142" s="1"/>
  <c r="B23" i="142"/>
  <c r="AF22" i="142"/>
  <c r="AE22" i="142"/>
  <c r="Z22" i="142"/>
  <c r="Y22" i="142"/>
  <c r="T22" i="142"/>
  <c r="S22" i="142"/>
  <c r="N22" i="142"/>
  <c r="M22" i="142"/>
  <c r="G22" i="142"/>
  <c r="B22" i="142"/>
  <c r="AF21" i="142"/>
  <c r="AD21" i="142"/>
  <c r="AB21" i="142" s="1"/>
  <c r="Z21" i="142"/>
  <c r="X21" i="142"/>
  <c r="V21" i="142" s="1"/>
  <c r="T21" i="142"/>
  <c r="R21" i="142"/>
  <c r="P21" i="142" s="1"/>
  <c r="N21" i="142"/>
  <c r="L21" i="142"/>
  <c r="J21" i="142" s="1"/>
  <c r="B21" i="142"/>
  <c r="B9" i="142"/>
  <c r="G197" i="142" s="1"/>
  <c r="B197" i="141"/>
  <c r="AD187" i="141"/>
  <c r="BV9" i="4" s="1"/>
  <c r="X187" i="141"/>
  <c r="BU9" i="4" s="1"/>
  <c r="R187" i="141"/>
  <c r="BT9" i="4" s="1"/>
  <c r="L187" i="141"/>
  <c r="BS9" i="4" s="1"/>
  <c r="AF184" i="141"/>
  <c r="AE184" i="141"/>
  <c r="Z184" i="141"/>
  <c r="Y184" i="141"/>
  <c r="T184" i="141"/>
  <c r="S184" i="141"/>
  <c r="N184" i="141"/>
  <c r="M184" i="141"/>
  <c r="G184" i="141"/>
  <c r="H184" i="141" s="1"/>
  <c r="D184" i="141" s="1"/>
  <c r="B184" i="141"/>
  <c r="AF183" i="141"/>
  <c r="AE183" i="141"/>
  <c r="Z183" i="141"/>
  <c r="Y183" i="141"/>
  <c r="T183" i="141"/>
  <c r="S183" i="141"/>
  <c r="N183" i="141"/>
  <c r="M183" i="141"/>
  <c r="G183" i="141"/>
  <c r="H183" i="141" s="1"/>
  <c r="B183" i="141"/>
  <c r="AF182" i="141"/>
  <c r="AE182" i="141"/>
  <c r="Z182" i="141"/>
  <c r="Y182" i="141"/>
  <c r="T182" i="141"/>
  <c r="S182" i="141"/>
  <c r="N182" i="141"/>
  <c r="M182" i="141"/>
  <c r="G182" i="141"/>
  <c r="H182" i="141" s="1"/>
  <c r="D182" i="141" s="1"/>
  <c r="B182" i="141"/>
  <c r="AF181" i="141"/>
  <c r="AE181" i="141"/>
  <c r="Z181" i="141"/>
  <c r="Y181" i="141"/>
  <c r="T181" i="141"/>
  <c r="S181" i="141"/>
  <c r="N181" i="141"/>
  <c r="M181" i="141"/>
  <c r="G181" i="141"/>
  <c r="H181" i="141" s="1"/>
  <c r="B181" i="141"/>
  <c r="AF180" i="141"/>
  <c r="AE180" i="141"/>
  <c r="Z180" i="141"/>
  <c r="Y180" i="141"/>
  <c r="T180" i="141"/>
  <c r="S180" i="141"/>
  <c r="N180" i="141"/>
  <c r="M180" i="141"/>
  <c r="G180" i="141"/>
  <c r="H180" i="141" s="1"/>
  <c r="D180" i="141" s="1"/>
  <c r="B180" i="141"/>
  <c r="AF179" i="141"/>
  <c r="AE179" i="141"/>
  <c r="Z179" i="141"/>
  <c r="Y179" i="141"/>
  <c r="T179" i="141"/>
  <c r="S179" i="141"/>
  <c r="N179" i="141"/>
  <c r="M179" i="141"/>
  <c r="G179" i="141"/>
  <c r="H179" i="141" s="1"/>
  <c r="B179" i="141"/>
  <c r="AF178" i="141"/>
  <c r="AE178" i="141"/>
  <c r="Z178" i="141"/>
  <c r="Y178" i="141"/>
  <c r="T178" i="141"/>
  <c r="S178" i="141"/>
  <c r="N178" i="141"/>
  <c r="M178" i="141"/>
  <c r="G178" i="141"/>
  <c r="H178" i="141" s="1"/>
  <c r="B178" i="141"/>
  <c r="AF177" i="141"/>
  <c r="AE177" i="141"/>
  <c r="Z177" i="141"/>
  <c r="Y177" i="141"/>
  <c r="T177" i="141"/>
  <c r="S177" i="141"/>
  <c r="N177" i="141"/>
  <c r="M177" i="141"/>
  <c r="G177" i="141"/>
  <c r="H177" i="141" s="1"/>
  <c r="B177" i="141"/>
  <c r="AF176" i="141"/>
  <c r="AE176" i="141"/>
  <c r="Z176" i="141"/>
  <c r="Y176" i="141"/>
  <c r="T176" i="141"/>
  <c r="S176" i="141"/>
  <c r="N176" i="141"/>
  <c r="M176" i="141"/>
  <c r="G176" i="141"/>
  <c r="H176" i="141" s="1"/>
  <c r="D176" i="141" s="1"/>
  <c r="B176" i="141"/>
  <c r="AF175" i="141"/>
  <c r="AE175" i="141"/>
  <c r="Z175" i="141"/>
  <c r="V175" i="141" s="1"/>
  <c r="Y175" i="141"/>
  <c r="T175" i="141"/>
  <c r="S175" i="141"/>
  <c r="N175" i="141"/>
  <c r="M175" i="141"/>
  <c r="G175" i="141"/>
  <c r="H175" i="141" s="1"/>
  <c r="B175" i="141"/>
  <c r="AF174" i="141"/>
  <c r="AB174" i="141" s="1"/>
  <c r="AE174" i="141"/>
  <c r="Z174" i="141"/>
  <c r="Y174" i="141"/>
  <c r="T174" i="141"/>
  <c r="S174" i="141"/>
  <c r="N174" i="141"/>
  <c r="M174" i="141"/>
  <c r="H174" i="141"/>
  <c r="G174" i="141"/>
  <c r="B174" i="141"/>
  <c r="AF173" i="141"/>
  <c r="AE173" i="141"/>
  <c r="Z173" i="141"/>
  <c r="Y173" i="141"/>
  <c r="T173" i="141"/>
  <c r="S173" i="141"/>
  <c r="N173" i="141"/>
  <c r="M173" i="141"/>
  <c r="G173" i="141"/>
  <c r="H173" i="141" s="1"/>
  <c r="B173" i="141"/>
  <c r="AF172" i="141"/>
  <c r="AE172" i="141"/>
  <c r="Z172" i="141"/>
  <c r="Y172" i="141"/>
  <c r="T172" i="141"/>
  <c r="S172" i="141"/>
  <c r="N172" i="141"/>
  <c r="M172" i="141"/>
  <c r="H172" i="141"/>
  <c r="G172" i="141"/>
  <c r="B172" i="141"/>
  <c r="AF171" i="141"/>
  <c r="AE171" i="141"/>
  <c r="Z171" i="141"/>
  <c r="Y171" i="141"/>
  <c r="T171" i="141"/>
  <c r="S171" i="141"/>
  <c r="N171" i="141"/>
  <c r="M171" i="141"/>
  <c r="G171" i="141"/>
  <c r="B171" i="141"/>
  <c r="AF170" i="141"/>
  <c r="AE170" i="141"/>
  <c r="Z170" i="141"/>
  <c r="V170" i="141" s="1"/>
  <c r="Y170" i="141"/>
  <c r="T170" i="141"/>
  <c r="S170" i="141"/>
  <c r="N170" i="141"/>
  <c r="J170" i="141" s="1"/>
  <c r="M170" i="141"/>
  <c r="G170" i="141"/>
  <c r="H170" i="141" s="1"/>
  <c r="B170" i="141"/>
  <c r="AF169" i="141"/>
  <c r="AD169" i="141"/>
  <c r="AB169" i="141" s="1"/>
  <c r="Z169" i="141"/>
  <c r="X169" i="141"/>
  <c r="V169" i="141" s="1"/>
  <c r="T169" i="141"/>
  <c r="R169" i="141"/>
  <c r="P169" i="141" s="1"/>
  <c r="N169" i="141"/>
  <c r="L169" i="141"/>
  <c r="J169" i="141" s="1"/>
  <c r="B169" i="141"/>
  <c r="AB168" i="141"/>
  <c r="V168" i="141"/>
  <c r="P168" i="141"/>
  <c r="J168" i="141"/>
  <c r="D168" i="141"/>
  <c r="AF167" i="141"/>
  <c r="AE167" i="141"/>
  <c r="Z167" i="141"/>
  <c r="Y167" i="141"/>
  <c r="T167" i="141"/>
  <c r="S167" i="141"/>
  <c r="N167" i="141"/>
  <c r="M167" i="141"/>
  <c r="G167" i="141"/>
  <c r="H167" i="141" s="1"/>
  <c r="B167" i="141"/>
  <c r="AF166" i="141"/>
  <c r="AB166" i="141" s="1"/>
  <c r="AE166" i="141"/>
  <c r="Z166" i="141"/>
  <c r="Y166" i="141"/>
  <c r="T166" i="141"/>
  <c r="P166" i="141" s="1"/>
  <c r="S166" i="141"/>
  <c r="N166" i="141"/>
  <c r="M166" i="141"/>
  <c r="H166" i="141"/>
  <c r="G166" i="141"/>
  <c r="B166" i="141"/>
  <c r="AF165" i="141"/>
  <c r="AE165" i="141"/>
  <c r="Z165" i="141"/>
  <c r="Y165" i="141"/>
  <c r="T165" i="141"/>
  <c r="S165" i="141"/>
  <c r="N165" i="141"/>
  <c r="M165" i="141"/>
  <c r="G165" i="141"/>
  <c r="H165" i="141" s="1"/>
  <c r="B165" i="141"/>
  <c r="AF164" i="141"/>
  <c r="AE164" i="141"/>
  <c r="Z164" i="141"/>
  <c r="Y164" i="141"/>
  <c r="T164" i="141"/>
  <c r="S164" i="141"/>
  <c r="N164" i="141"/>
  <c r="M164" i="141"/>
  <c r="H164" i="141"/>
  <c r="G164" i="141"/>
  <c r="B164" i="141"/>
  <c r="AF163" i="141"/>
  <c r="AE163" i="141"/>
  <c r="Z163" i="141"/>
  <c r="Y163" i="141"/>
  <c r="T163" i="141"/>
  <c r="P163" i="141" s="1"/>
  <c r="S163" i="141"/>
  <c r="N163" i="141"/>
  <c r="M163" i="141"/>
  <c r="G163" i="141"/>
  <c r="H163" i="141" s="1"/>
  <c r="B163" i="141"/>
  <c r="AF162" i="141"/>
  <c r="AE162" i="141"/>
  <c r="Z162" i="141"/>
  <c r="Y162" i="141"/>
  <c r="T162" i="141"/>
  <c r="S162" i="141"/>
  <c r="N162" i="141"/>
  <c r="M162" i="141"/>
  <c r="H162" i="141"/>
  <c r="G162" i="141"/>
  <c r="B162" i="141"/>
  <c r="AF161" i="141"/>
  <c r="AE161" i="141"/>
  <c r="Z161" i="141"/>
  <c r="Y161" i="141"/>
  <c r="T161" i="141"/>
  <c r="S161" i="141"/>
  <c r="N161" i="141"/>
  <c r="M161" i="141"/>
  <c r="G161" i="141"/>
  <c r="H161" i="141" s="1"/>
  <c r="B161" i="141"/>
  <c r="AF160" i="141"/>
  <c r="AE160" i="141"/>
  <c r="Z160" i="141"/>
  <c r="Y160" i="141"/>
  <c r="T160" i="141"/>
  <c r="S160" i="141"/>
  <c r="N160" i="141"/>
  <c r="M160" i="141"/>
  <c r="H160" i="141"/>
  <c r="G160" i="141"/>
  <c r="B160" i="141"/>
  <c r="AF159" i="141"/>
  <c r="AE159" i="141"/>
  <c r="Z159" i="141"/>
  <c r="V159" i="141" s="1"/>
  <c r="Y159" i="141"/>
  <c r="T159" i="141"/>
  <c r="S159" i="141"/>
  <c r="N159" i="141"/>
  <c r="M159" i="141"/>
  <c r="G159" i="141"/>
  <c r="H159" i="141" s="1"/>
  <c r="B159" i="141"/>
  <c r="AF158" i="141"/>
  <c r="AE158" i="141"/>
  <c r="Z158" i="141"/>
  <c r="Y158" i="141"/>
  <c r="T158" i="141"/>
  <c r="P158" i="141" s="1"/>
  <c r="S158" i="141"/>
  <c r="N158" i="141"/>
  <c r="M158" i="141"/>
  <c r="H158" i="141"/>
  <c r="G158" i="141"/>
  <c r="B158" i="141"/>
  <c r="AF157" i="141"/>
  <c r="AE157" i="141"/>
  <c r="Z157" i="141"/>
  <c r="Y157" i="141"/>
  <c r="T157" i="141"/>
  <c r="S157" i="141"/>
  <c r="N157" i="141"/>
  <c r="M157" i="141"/>
  <c r="G157" i="141"/>
  <c r="H157" i="141" s="1"/>
  <c r="B157" i="141"/>
  <c r="AF156" i="141"/>
  <c r="AE156" i="141"/>
  <c r="Z156" i="141"/>
  <c r="Y156" i="141"/>
  <c r="T156" i="141"/>
  <c r="S156" i="141"/>
  <c r="N156" i="141"/>
  <c r="M156" i="141"/>
  <c r="H156" i="141"/>
  <c r="G156" i="141"/>
  <c r="B156" i="141"/>
  <c r="AF155" i="141"/>
  <c r="AE155" i="141"/>
  <c r="Z155" i="141"/>
  <c r="Y155" i="141"/>
  <c r="T155" i="141"/>
  <c r="S155" i="141"/>
  <c r="N155" i="141"/>
  <c r="M155" i="141"/>
  <c r="G155" i="141"/>
  <c r="H155" i="141" s="1"/>
  <c r="B155" i="141"/>
  <c r="AF154" i="141"/>
  <c r="AE154" i="141"/>
  <c r="Z154" i="141"/>
  <c r="Y154" i="141"/>
  <c r="T154" i="141"/>
  <c r="S154" i="141"/>
  <c r="N154" i="141"/>
  <c r="M154" i="141"/>
  <c r="H154" i="141"/>
  <c r="G154" i="141"/>
  <c r="B154" i="141"/>
  <c r="AF153" i="141"/>
  <c r="AE153" i="141"/>
  <c r="Z153" i="141"/>
  <c r="Y153" i="141"/>
  <c r="T153" i="141"/>
  <c r="S153" i="141"/>
  <c r="N153" i="141"/>
  <c r="M153" i="141"/>
  <c r="G153" i="141"/>
  <c r="B153" i="141"/>
  <c r="AF152" i="141"/>
  <c r="AD152" i="141"/>
  <c r="AB152" i="141" s="1"/>
  <c r="Z152" i="141"/>
  <c r="X152" i="141"/>
  <c r="V152" i="141" s="1"/>
  <c r="T152" i="141"/>
  <c r="R152" i="141"/>
  <c r="P152" i="141" s="1"/>
  <c r="N152" i="141"/>
  <c r="L152" i="141"/>
  <c r="J152" i="141" s="1"/>
  <c r="B152" i="141"/>
  <c r="AB151" i="141"/>
  <c r="V151" i="141"/>
  <c r="P151" i="141"/>
  <c r="J151" i="141"/>
  <c r="D151" i="141"/>
  <c r="AF150" i="141"/>
  <c r="AE150" i="141"/>
  <c r="Z150" i="141"/>
  <c r="Y150" i="141"/>
  <c r="T150" i="141"/>
  <c r="S150" i="141"/>
  <c r="N150" i="141"/>
  <c r="M150" i="141"/>
  <c r="H150" i="141"/>
  <c r="G150" i="141"/>
  <c r="B150" i="141"/>
  <c r="AF149" i="141"/>
  <c r="AE149" i="141"/>
  <c r="Z149" i="141"/>
  <c r="Y149" i="141"/>
  <c r="T149" i="141"/>
  <c r="S149" i="141"/>
  <c r="N149" i="141"/>
  <c r="M149" i="141"/>
  <c r="H149" i="141"/>
  <c r="G149" i="141"/>
  <c r="B149" i="141"/>
  <c r="AF148" i="141"/>
  <c r="AE148" i="141"/>
  <c r="Z148" i="141"/>
  <c r="Y148" i="141"/>
  <c r="T148" i="141"/>
  <c r="S148" i="141"/>
  <c r="N148" i="141"/>
  <c r="M148" i="141"/>
  <c r="H148" i="141"/>
  <c r="G148" i="141"/>
  <c r="B148" i="141"/>
  <c r="AF147" i="141"/>
  <c r="AE147" i="141"/>
  <c r="Z147" i="141"/>
  <c r="Y147" i="141"/>
  <c r="T147" i="141"/>
  <c r="S147" i="141"/>
  <c r="N147" i="141"/>
  <c r="M147" i="141"/>
  <c r="G147" i="141"/>
  <c r="H147" i="141" s="1"/>
  <c r="B147" i="141"/>
  <c r="AF146" i="141"/>
  <c r="AE146" i="141"/>
  <c r="Z146" i="141"/>
  <c r="Y146" i="141"/>
  <c r="T146" i="141"/>
  <c r="S146" i="141"/>
  <c r="N146" i="141"/>
  <c r="M146" i="141"/>
  <c r="H146" i="141"/>
  <c r="G146" i="141"/>
  <c r="B146" i="141"/>
  <c r="AF145" i="141"/>
  <c r="AE145" i="141"/>
  <c r="Z145" i="141"/>
  <c r="Y145" i="141"/>
  <c r="T145" i="141"/>
  <c r="S145" i="141"/>
  <c r="N145" i="141"/>
  <c r="M145" i="141"/>
  <c r="H145" i="141"/>
  <c r="G145" i="141"/>
  <c r="B145" i="141"/>
  <c r="AF144" i="141"/>
  <c r="AE144" i="141"/>
  <c r="Z144" i="141"/>
  <c r="Y144" i="141"/>
  <c r="T144" i="141"/>
  <c r="S144" i="141"/>
  <c r="N144" i="141"/>
  <c r="M144" i="141"/>
  <c r="H144" i="141"/>
  <c r="G144" i="141"/>
  <c r="B144" i="141"/>
  <c r="AF143" i="141"/>
  <c r="AE143" i="141"/>
  <c r="Z143" i="141"/>
  <c r="Y143" i="141"/>
  <c r="T143" i="141"/>
  <c r="S143" i="141"/>
  <c r="N143" i="141"/>
  <c r="M143" i="141"/>
  <c r="H143" i="141"/>
  <c r="G143" i="141"/>
  <c r="B143" i="141"/>
  <c r="AF142" i="141"/>
  <c r="AE142" i="141"/>
  <c r="Z142" i="141"/>
  <c r="Y142" i="141"/>
  <c r="T142" i="141"/>
  <c r="S142" i="141"/>
  <c r="N142" i="141"/>
  <c r="M142" i="141"/>
  <c r="G142" i="141"/>
  <c r="H142" i="141" s="1"/>
  <c r="B142" i="141"/>
  <c r="AF141" i="141"/>
  <c r="AE141" i="141"/>
  <c r="Z141" i="141"/>
  <c r="Y141" i="141"/>
  <c r="T141" i="141"/>
  <c r="S141" i="141"/>
  <c r="N141" i="141"/>
  <c r="M141" i="141"/>
  <c r="G141" i="141"/>
  <c r="H141" i="141" s="1"/>
  <c r="D141" i="141" s="1"/>
  <c r="B141" i="141"/>
  <c r="AF140" i="141"/>
  <c r="AE140" i="141"/>
  <c r="Z140" i="141"/>
  <c r="Y140" i="141"/>
  <c r="T140" i="141"/>
  <c r="S140" i="141"/>
  <c r="N140" i="141"/>
  <c r="M140" i="141"/>
  <c r="G140" i="141"/>
  <c r="H140" i="141" s="1"/>
  <c r="B140" i="141"/>
  <c r="AF139" i="141"/>
  <c r="AE139" i="141"/>
  <c r="Z139" i="141"/>
  <c r="Y139" i="141"/>
  <c r="T139" i="141"/>
  <c r="S139" i="141"/>
  <c r="N139" i="141"/>
  <c r="M139" i="141"/>
  <c r="G139" i="141"/>
  <c r="H139" i="141" s="1"/>
  <c r="B139" i="141"/>
  <c r="AF138" i="141"/>
  <c r="AE138" i="141"/>
  <c r="Z138" i="141"/>
  <c r="Y138" i="141"/>
  <c r="T138" i="141"/>
  <c r="S138" i="141"/>
  <c r="N138" i="141"/>
  <c r="M138" i="141"/>
  <c r="G138" i="141"/>
  <c r="H138" i="141" s="1"/>
  <c r="B138" i="141"/>
  <c r="AF137" i="141"/>
  <c r="AE137" i="141"/>
  <c r="Z137" i="141"/>
  <c r="Y137" i="141"/>
  <c r="T137" i="141"/>
  <c r="S137" i="141"/>
  <c r="N137" i="141"/>
  <c r="M137" i="141"/>
  <c r="G137" i="141"/>
  <c r="H137" i="141" s="1"/>
  <c r="D137" i="141" s="1"/>
  <c r="B137" i="141"/>
  <c r="AF136" i="141"/>
  <c r="AE136" i="141"/>
  <c r="Z136" i="141"/>
  <c r="Y136" i="141"/>
  <c r="T136" i="141"/>
  <c r="S136" i="141"/>
  <c r="N136" i="141"/>
  <c r="M136" i="141"/>
  <c r="G136" i="141"/>
  <c r="B136" i="141"/>
  <c r="AF135" i="141"/>
  <c r="AD135" i="141"/>
  <c r="AB135" i="141" s="1"/>
  <c r="Z135" i="141"/>
  <c r="X135" i="141"/>
  <c r="V135" i="141" s="1"/>
  <c r="T135" i="141"/>
  <c r="R135" i="141"/>
  <c r="P135" i="141" s="1"/>
  <c r="N135" i="141"/>
  <c r="L135" i="141"/>
  <c r="J135" i="141" s="1"/>
  <c r="B135" i="141"/>
  <c r="AB134" i="141"/>
  <c r="V134" i="141"/>
  <c r="P134" i="141"/>
  <c r="J134" i="141"/>
  <c r="D134" i="141"/>
  <c r="AF133" i="141"/>
  <c r="AE133" i="141"/>
  <c r="Z133" i="141"/>
  <c r="Y133" i="141"/>
  <c r="T133" i="141"/>
  <c r="S133" i="141"/>
  <c r="N133" i="141"/>
  <c r="M133" i="141"/>
  <c r="G133" i="141"/>
  <c r="H133" i="141" s="1"/>
  <c r="D133" i="141" s="1"/>
  <c r="B133" i="141"/>
  <c r="AF132" i="141"/>
  <c r="AE132" i="141"/>
  <c r="Z132" i="141"/>
  <c r="Y132" i="141"/>
  <c r="T132" i="141"/>
  <c r="S132" i="141"/>
  <c r="N132" i="141"/>
  <c r="M132" i="141"/>
  <c r="G132" i="141"/>
  <c r="H132" i="141" s="1"/>
  <c r="B132" i="141"/>
  <c r="AF131" i="141"/>
  <c r="AE131" i="141"/>
  <c r="Z131" i="141"/>
  <c r="Y131" i="141"/>
  <c r="T131" i="141"/>
  <c r="P131" i="141" s="1"/>
  <c r="S131" i="141"/>
  <c r="N131" i="141"/>
  <c r="M131" i="141"/>
  <c r="G131" i="141"/>
  <c r="H131" i="141" s="1"/>
  <c r="D131" i="141" s="1"/>
  <c r="B131" i="141"/>
  <c r="AF130" i="141"/>
  <c r="AE130" i="141"/>
  <c r="Z130" i="141"/>
  <c r="V130" i="141" s="1"/>
  <c r="Y130" i="141"/>
  <c r="T130" i="141"/>
  <c r="S130" i="141"/>
  <c r="N130" i="141"/>
  <c r="M130" i="141"/>
  <c r="G130" i="141"/>
  <c r="H130" i="141" s="1"/>
  <c r="B130" i="141"/>
  <c r="AF129" i="141"/>
  <c r="AE129" i="141"/>
  <c r="Z129" i="141"/>
  <c r="Y129" i="141"/>
  <c r="T129" i="141"/>
  <c r="S129" i="141"/>
  <c r="N129" i="141"/>
  <c r="M129" i="141"/>
  <c r="G129" i="141"/>
  <c r="H129" i="141" s="1"/>
  <c r="D129" i="141" s="1"/>
  <c r="B129" i="141"/>
  <c r="AF128" i="141"/>
  <c r="AE128" i="141"/>
  <c r="Z128" i="141"/>
  <c r="Y128" i="141"/>
  <c r="T128" i="141"/>
  <c r="S128" i="141"/>
  <c r="N128" i="141"/>
  <c r="M128" i="141"/>
  <c r="G128" i="141"/>
  <c r="H128" i="141" s="1"/>
  <c r="B128" i="141"/>
  <c r="AF127" i="141"/>
  <c r="AE127" i="141"/>
  <c r="Z127" i="141"/>
  <c r="Y127" i="141"/>
  <c r="T127" i="141"/>
  <c r="S127" i="141"/>
  <c r="N127" i="141"/>
  <c r="M127" i="141"/>
  <c r="G127" i="141"/>
  <c r="H127" i="141" s="1"/>
  <c r="B127" i="141"/>
  <c r="AF126" i="141"/>
  <c r="AE126" i="141"/>
  <c r="Z126" i="141"/>
  <c r="Y126" i="141"/>
  <c r="T126" i="141"/>
  <c r="S126" i="141"/>
  <c r="N126" i="141"/>
  <c r="M126" i="141"/>
  <c r="G126" i="141"/>
  <c r="H126" i="141" s="1"/>
  <c r="B126" i="141"/>
  <c r="AF125" i="141"/>
  <c r="AE125" i="141"/>
  <c r="Z125" i="141"/>
  <c r="Y125" i="141"/>
  <c r="T125" i="141"/>
  <c r="S125" i="141"/>
  <c r="N125" i="141"/>
  <c r="M125" i="141"/>
  <c r="G125" i="141"/>
  <c r="H125" i="141" s="1"/>
  <c r="D125" i="141" s="1"/>
  <c r="B125" i="141"/>
  <c r="AF124" i="141"/>
  <c r="AE124" i="141"/>
  <c r="Z124" i="141"/>
  <c r="Y124" i="141"/>
  <c r="T124" i="141"/>
  <c r="S124" i="141"/>
  <c r="N124" i="141"/>
  <c r="M124" i="141"/>
  <c r="G124" i="141"/>
  <c r="H124" i="141" s="1"/>
  <c r="B124" i="141"/>
  <c r="AF123" i="141"/>
  <c r="AE123" i="141"/>
  <c r="Z123" i="141"/>
  <c r="Y123" i="141"/>
  <c r="T123" i="141"/>
  <c r="P123" i="141" s="1"/>
  <c r="S123" i="141"/>
  <c r="N123" i="141"/>
  <c r="M123" i="141"/>
  <c r="G123" i="141"/>
  <c r="H123" i="141" s="1"/>
  <c r="D123" i="141" s="1"/>
  <c r="B123" i="141"/>
  <c r="AF122" i="141"/>
  <c r="AE122" i="141"/>
  <c r="Z122" i="141"/>
  <c r="V122" i="141" s="1"/>
  <c r="Y122" i="141"/>
  <c r="T122" i="141"/>
  <c r="S122" i="141"/>
  <c r="N122" i="141"/>
  <c r="M122" i="141"/>
  <c r="G122" i="141"/>
  <c r="H122" i="141" s="1"/>
  <c r="B122" i="141"/>
  <c r="AF121" i="141"/>
  <c r="AE121" i="141"/>
  <c r="Z121" i="141"/>
  <c r="Y121" i="141"/>
  <c r="T121" i="141"/>
  <c r="S121" i="141"/>
  <c r="N121" i="141"/>
  <c r="M121" i="141"/>
  <c r="G121" i="141"/>
  <c r="H121" i="141" s="1"/>
  <c r="D121" i="141" s="1"/>
  <c r="B121" i="141"/>
  <c r="AF120" i="141"/>
  <c r="AE120" i="141"/>
  <c r="Z120" i="141"/>
  <c r="Y120" i="141"/>
  <c r="T120" i="141"/>
  <c r="S120" i="141"/>
  <c r="N120" i="141"/>
  <c r="M120" i="141"/>
  <c r="G120" i="141"/>
  <c r="B120" i="141"/>
  <c r="AF119" i="141"/>
  <c r="AD119" i="141"/>
  <c r="AB119" i="141" s="1"/>
  <c r="Z119" i="141"/>
  <c r="X119" i="141"/>
  <c r="V119" i="141" s="1"/>
  <c r="T119" i="141"/>
  <c r="R119" i="141"/>
  <c r="P119" i="141" s="1"/>
  <c r="N119" i="141"/>
  <c r="L119" i="141"/>
  <c r="J119" i="141" s="1"/>
  <c r="B119" i="141"/>
  <c r="AB118" i="141"/>
  <c r="V118" i="141"/>
  <c r="P118" i="141"/>
  <c r="J118" i="141"/>
  <c r="D118" i="141"/>
  <c r="AI118" i="141" s="1"/>
  <c r="AF117" i="141"/>
  <c r="AE117" i="141"/>
  <c r="Z117" i="141"/>
  <c r="Y117" i="141"/>
  <c r="T117" i="141"/>
  <c r="S117" i="141"/>
  <c r="N117" i="141"/>
  <c r="M117" i="141"/>
  <c r="G117" i="141"/>
  <c r="H117" i="141" s="1"/>
  <c r="B117" i="141"/>
  <c r="AF116" i="141"/>
  <c r="AE116" i="141"/>
  <c r="Z116" i="141"/>
  <c r="Y116" i="141"/>
  <c r="T116" i="141"/>
  <c r="S116" i="141"/>
  <c r="N116" i="141"/>
  <c r="M116" i="141"/>
  <c r="H116" i="141"/>
  <c r="G116" i="141"/>
  <c r="B116" i="141"/>
  <c r="AF115" i="141"/>
  <c r="AE115" i="141"/>
  <c r="Z115" i="141"/>
  <c r="Y115" i="141"/>
  <c r="T115" i="141"/>
  <c r="S115" i="141"/>
  <c r="N115" i="141"/>
  <c r="M115" i="141"/>
  <c r="G115" i="141"/>
  <c r="H115" i="141" s="1"/>
  <c r="B115" i="141"/>
  <c r="AF114" i="141"/>
  <c r="AE114" i="141"/>
  <c r="Z114" i="141"/>
  <c r="Y114" i="141"/>
  <c r="T114" i="141"/>
  <c r="S114" i="141"/>
  <c r="N114" i="141"/>
  <c r="M114" i="141"/>
  <c r="H114" i="141"/>
  <c r="G114" i="141"/>
  <c r="B114" i="141"/>
  <c r="AF113" i="141"/>
  <c r="AE113" i="141"/>
  <c r="Z113" i="141"/>
  <c r="Y113" i="141"/>
  <c r="T113" i="141"/>
  <c r="S113" i="141"/>
  <c r="N113" i="141"/>
  <c r="M113" i="141"/>
  <c r="G113" i="141"/>
  <c r="H113" i="141" s="1"/>
  <c r="B113" i="141"/>
  <c r="AF112" i="141"/>
  <c r="AE112" i="141"/>
  <c r="Z112" i="141"/>
  <c r="Y112" i="141"/>
  <c r="T112" i="141"/>
  <c r="S112" i="141"/>
  <c r="N112" i="141"/>
  <c r="M112" i="141"/>
  <c r="G112" i="141"/>
  <c r="H112" i="141" s="1"/>
  <c r="B112" i="141"/>
  <c r="AF111" i="141"/>
  <c r="AE111" i="141"/>
  <c r="Z111" i="141"/>
  <c r="Y111" i="141"/>
  <c r="T111" i="141"/>
  <c r="S111" i="141"/>
  <c r="N111" i="141"/>
  <c r="M111" i="141"/>
  <c r="G111" i="141"/>
  <c r="B111" i="141"/>
  <c r="AF110" i="141"/>
  <c r="AE110" i="141"/>
  <c r="Z110" i="141"/>
  <c r="Y110" i="141"/>
  <c r="T110" i="141"/>
  <c r="S110" i="141"/>
  <c r="N110" i="141"/>
  <c r="M110" i="141"/>
  <c r="H110" i="141"/>
  <c r="G110" i="141"/>
  <c r="B110" i="141"/>
  <c r="AF109" i="141"/>
  <c r="AE109" i="141"/>
  <c r="Z109" i="141"/>
  <c r="Y109" i="141"/>
  <c r="T109" i="141"/>
  <c r="S109" i="141"/>
  <c r="N109" i="141"/>
  <c r="M109" i="141"/>
  <c r="H109" i="141"/>
  <c r="G109" i="141"/>
  <c r="B109" i="141"/>
  <c r="AF108" i="141"/>
  <c r="AE108" i="141"/>
  <c r="Z108" i="141"/>
  <c r="Y108" i="141"/>
  <c r="T108" i="141"/>
  <c r="S108" i="141"/>
  <c r="N108" i="141"/>
  <c r="M108" i="141"/>
  <c r="G108" i="141"/>
  <c r="H108" i="141" s="1"/>
  <c r="B108" i="141"/>
  <c r="AF107" i="141"/>
  <c r="AE107" i="141"/>
  <c r="Z107" i="141"/>
  <c r="Y107" i="141"/>
  <c r="T107" i="141"/>
  <c r="S107" i="141"/>
  <c r="N107" i="141"/>
  <c r="M107" i="141"/>
  <c r="H107" i="141"/>
  <c r="G107" i="141"/>
  <c r="B107" i="141"/>
  <c r="AF106" i="141"/>
  <c r="AE106" i="141"/>
  <c r="Z106" i="141"/>
  <c r="Y106" i="141"/>
  <c r="T106" i="141"/>
  <c r="S106" i="141"/>
  <c r="N106" i="141"/>
  <c r="M106" i="141"/>
  <c r="G106" i="141"/>
  <c r="H106" i="141" s="1"/>
  <c r="B106" i="141"/>
  <c r="AF105" i="141"/>
  <c r="AE105" i="141"/>
  <c r="Z105" i="141"/>
  <c r="Y105" i="141"/>
  <c r="T105" i="141"/>
  <c r="S105" i="141"/>
  <c r="N105" i="141"/>
  <c r="M105" i="141"/>
  <c r="H105" i="141"/>
  <c r="G105" i="141"/>
  <c r="B105" i="141"/>
  <c r="AF104" i="141"/>
  <c r="AD104" i="141"/>
  <c r="AB104" i="141" s="1"/>
  <c r="Z104" i="141"/>
  <c r="X104" i="141"/>
  <c r="V104" i="141" s="1"/>
  <c r="T104" i="141"/>
  <c r="R104" i="141"/>
  <c r="P104" i="141" s="1"/>
  <c r="N104" i="141"/>
  <c r="L104" i="141"/>
  <c r="J104" i="141" s="1"/>
  <c r="B104" i="141"/>
  <c r="AB103" i="141"/>
  <c r="V103" i="141"/>
  <c r="P103" i="141"/>
  <c r="J103" i="141"/>
  <c r="D103" i="141"/>
  <c r="AF102" i="141"/>
  <c r="AE102" i="141"/>
  <c r="Z102" i="141"/>
  <c r="Y102" i="141"/>
  <c r="T102" i="141"/>
  <c r="S102" i="141"/>
  <c r="N102" i="141"/>
  <c r="M102" i="141"/>
  <c r="G102" i="141"/>
  <c r="H102" i="141" s="1"/>
  <c r="B102" i="141"/>
  <c r="AF101" i="141"/>
  <c r="AE101" i="141"/>
  <c r="Z101" i="141"/>
  <c r="Y101" i="141"/>
  <c r="T101" i="141"/>
  <c r="S101" i="141"/>
  <c r="N101" i="141"/>
  <c r="M101" i="141"/>
  <c r="H101" i="141"/>
  <c r="G101" i="141"/>
  <c r="B101" i="141"/>
  <c r="AF100" i="141"/>
  <c r="AE100" i="141"/>
  <c r="Z100" i="141"/>
  <c r="Y100" i="141"/>
  <c r="T100" i="141"/>
  <c r="S100" i="141"/>
  <c r="N100" i="141"/>
  <c r="M100" i="141"/>
  <c r="G100" i="141"/>
  <c r="H100" i="141" s="1"/>
  <c r="B100" i="141"/>
  <c r="AF99" i="141"/>
  <c r="AE99" i="141"/>
  <c r="Z99" i="141"/>
  <c r="Y99" i="141"/>
  <c r="T99" i="141"/>
  <c r="S99" i="141"/>
  <c r="N99" i="141"/>
  <c r="M99" i="141"/>
  <c r="H99" i="141"/>
  <c r="G99" i="141"/>
  <c r="B99" i="141"/>
  <c r="AF98" i="141"/>
  <c r="AE98" i="141"/>
  <c r="Z98" i="141"/>
  <c r="Y98" i="141"/>
  <c r="T98" i="141"/>
  <c r="S98" i="141"/>
  <c r="N98" i="141"/>
  <c r="M98" i="141"/>
  <c r="G98" i="141"/>
  <c r="H98" i="141" s="1"/>
  <c r="B98" i="141"/>
  <c r="AF97" i="141"/>
  <c r="AE97" i="141"/>
  <c r="Z97" i="141"/>
  <c r="Y97" i="141"/>
  <c r="T97" i="141"/>
  <c r="S97" i="141"/>
  <c r="N97" i="141"/>
  <c r="M97" i="141"/>
  <c r="H97" i="141"/>
  <c r="G97" i="141"/>
  <c r="B97" i="141"/>
  <c r="AF96" i="141"/>
  <c r="AE96" i="141"/>
  <c r="Z96" i="141"/>
  <c r="Y96" i="141"/>
  <c r="T96" i="141"/>
  <c r="S96" i="141"/>
  <c r="N96" i="141"/>
  <c r="M96" i="141"/>
  <c r="G96" i="141"/>
  <c r="H96" i="141" s="1"/>
  <c r="B96" i="141"/>
  <c r="AF95" i="141"/>
  <c r="AE95" i="141"/>
  <c r="Z95" i="141"/>
  <c r="Y95" i="141"/>
  <c r="T95" i="141"/>
  <c r="S95" i="141"/>
  <c r="N95" i="141"/>
  <c r="M95" i="141"/>
  <c r="H95" i="141"/>
  <c r="G95" i="141"/>
  <c r="B95" i="141"/>
  <c r="AF94" i="141"/>
  <c r="AE94" i="141"/>
  <c r="Z94" i="141"/>
  <c r="Y94" i="141"/>
  <c r="T94" i="141"/>
  <c r="S94" i="141"/>
  <c r="N94" i="141"/>
  <c r="M94" i="141"/>
  <c r="G94" i="141"/>
  <c r="H94" i="141" s="1"/>
  <c r="B94" i="141"/>
  <c r="AF93" i="141"/>
  <c r="AE93" i="141"/>
  <c r="Z93" i="141"/>
  <c r="Y93" i="141"/>
  <c r="T93" i="141"/>
  <c r="S93" i="141"/>
  <c r="N93" i="141"/>
  <c r="M93" i="141"/>
  <c r="H93" i="141"/>
  <c r="G93" i="141"/>
  <c r="B93" i="141"/>
  <c r="AF92" i="141"/>
  <c r="AE92" i="141"/>
  <c r="Z92" i="141"/>
  <c r="Y92" i="141"/>
  <c r="T92" i="141"/>
  <c r="S92" i="141"/>
  <c r="N92" i="141"/>
  <c r="M92" i="141"/>
  <c r="G92" i="141"/>
  <c r="H92" i="141" s="1"/>
  <c r="B92" i="141"/>
  <c r="AF91" i="141"/>
  <c r="AE91" i="141"/>
  <c r="Z91" i="141"/>
  <c r="Y91" i="141"/>
  <c r="T91" i="141"/>
  <c r="S91" i="141"/>
  <c r="N91" i="141"/>
  <c r="M91" i="141"/>
  <c r="H91" i="141"/>
  <c r="G91" i="141"/>
  <c r="B91" i="141"/>
  <c r="AF90" i="141"/>
  <c r="AE90" i="141"/>
  <c r="Z90" i="141"/>
  <c r="Y90" i="141"/>
  <c r="T90" i="141"/>
  <c r="S90" i="141"/>
  <c r="N90" i="141"/>
  <c r="M90" i="141"/>
  <c r="G90" i="141"/>
  <c r="H90" i="141" s="1"/>
  <c r="B90" i="141"/>
  <c r="AF89" i="141"/>
  <c r="AE89" i="141"/>
  <c r="Z89" i="141"/>
  <c r="Y89" i="141"/>
  <c r="T89" i="141"/>
  <c r="S89" i="141"/>
  <c r="N89" i="141"/>
  <c r="M89" i="141"/>
  <c r="H89" i="141"/>
  <c r="G89" i="141"/>
  <c r="B89" i="141"/>
  <c r="AF88" i="141"/>
  <c r="AE88" i="141"/>
  <c r="Z88" i="141"/>
  <c r="Y88" i="141"/>
  <c r="T88" i="141"/>
  <c r="S88" i="141"/>
  <c r="N88" i="141"/>
  <c r="M88" i="141"/>
  <c r="G88" i="141"/>
  <c r="B88" i="141"/>
  <c r="AF87" i="141"/>
  <c r="AD87" i="141"/>
  <c r="AB87" i="141" s="1"/>
  <c r="Z87" i="141"/>
  <c r="X87" i="141"/>
  <c r="V87" i="141" s="1"/>
  <c r="T87" i="141"/>
  <c r="R87" i="141"/>
  <c r="P87" i="141" s="1"/>
  <c r="N87" i="141"/>
  <c r="L87" i="141"/>
  <c r="J87" i="141" s="1"/>
  <c r="B87" i="141"/>
  <c r="AB86" i="141"/>
  <c r="V86" i="141"/>
  <c r="P86" i="141"/>
  <c r="J86" i="141"/>
  <c r="D86" i="141"/>
  <c r="AF85" i="141"/>
  <c r="AE85" i="141"/>
  <c r="Z85" i="141"/>
  <c r="Y85" i="141"/>
  <c r="T85" i="141"/>
  <c r="S85" i="141"/>
  <c r="N85" i="141"/>
  <c r="M85" i="141"/>
  <c r="H85" i="141"/>
  <c r="G85" i="141"/>
  <c r="B85" i="141"/>
  <c r="AF84" i="141"/>
  <c r="AE84" i="141"/>
  <c r="Z84" i="141"/>
  <c r="Y84" i="141"/>
  <c r="T84" i="141"/>
  <c r="S84" i="141"/>
  <c r="N84" i="141"/>
  <c r="M84" i="141"/>
  <c r="G84" i="141"/>
  <c r="H84" i="141" s="1"/>
  <c r="B84" i="141"/>
  <c r="AF83" i="141"/>
  <c r="AE83" i="141"/>
  <c r="Z83" i="141"/>
  <c r="Y83" i="141"/>
  <c r="T83" i="141"/>
  <c r="S83" i="141"/>
  <c r="N83" i="141"/>
  <c r="M83" i="141"/>
  <c r="H83" i="141"/>
  <c r="G83" i="141"/>
  <c r="B83" i="141"/>
  <c r="AF82" i="141"/>
  <c r="AE82" i="141"/>
  <c r="Z82" i="141"/>
  <c r="Y82" i="141"/>
  <c r="T82" i="141"/>
  <c r="S82" i="141"/>
  <c r="N82" i="141"/>
  <c r="M82" i="141"/>
  <c r="G82" i="141"/>
  <c r="H82" i="141" s="1"/>
  <c r="B82" i="141"/>
  <c r="AF81" i="141"/>
  <c r="AE81" i="141"/>
  <c r="Z81" i="141"/>
  <c r="Y81" i="141"/>
  <c r="T81" i="141"/>
  <c r="S81" i="141"/>
  <c r="N81" i="141"/>
  <c r="M81" i="141"/>
  <c r="H81" i="141"/>
  <c r="G81" i="141"/>
  <c r="B81" i="141"/>
  <c r="AF80" i="141"/>
  <c r="AE80" i="141"/>
  <c r="Z80" i="141"/>
  <c r="Y80" i="141"/>
  <c r="T80" i="141"/>
  <c r="S80" i="141"/>
  <c r="N80" i="141"/>
  <c r="M80" i="141"/>
  <c r="G80" i="141"/>
  <c r="H80" i="141" s="1"/>
  <c r="B80" i="141"/>
  <c r="AF79" i="141"/>
  <c r="AE79" i="141"/>
  <c r="Z79" i="141"/>
  <c r="Y79" i="141"/>
  <c r="T79" i="141"/>
  <c r="S79" i="141"/>
  <c r="N79" i="141"/>
  <c r="M79" i="141"/>
  <c r="H79" i="141"/>
  <c r="G79" i="141"/>
  <c r="B79" i="141"/>
  <c r="AF78" i="141"/>
  <c r="AE78" i="141"/>
  <c r="Z78" i="141"/>
  <c r="Y78" i="141"/>
  <c r="T78" i="141"/>
  <c r="S78" i="141"/>
  <c r="N78" i="141"/>
  <c r="M78" i="141"/>
  <c r="G78" i="141"/>
  <c r="H78" i="141" s="1"/>
  <c r="B78" i="141"/>
  <c r="AF77" i="141"/>
  <c r="AE77" i="141"/>
  <c r="Z77" i="141"/>
  <c r="Y77" i="141"/>
  <c r="T77" i="141"/>
  <c r="S77" i="141"/>
  <c r="N77" i="141"/>
  <c r="M77" i="141"/>
  <c r="G77" i="141"/>
  <c r="H77" i="141" s="1"/>
  <c r="B77" i="141"/>
  <c r="AF76" i="141"/>
  <c r="AE76" i="141"/>
  <c r="Z76" i="141"/>
  <c r="Y76" i="141"/>
  <c r="T76" i="141"/>
  <c r="S76" i="141"/>
  <c r="N76" i="141"/>
  <c r="M76" i="141"/>
  <c r="G76" i="141"/>
  <c r="H76" i="141" s="1"/>
  <c r="B76" i="141"/>
  <c r="AF75" i="141"/>
  <c r="AE75" i="141"/>
  <c r="Z75" i="141"/>
  <c r="Y75" i="141"/>
  <c r="T75" i="141"/>
  <c r="S75" i="141"/>
  <c r="N75" i="141"/>
  <c r="M75" i="141"/>
  <c r="H75" i="141"/>
  <c r="G75" i="141"/>
  <c r="B75" i="141"/>
  <c r="AF74" i="141"/>
  <c r="AE74" i="141"/>
  <c r="Z74" i="141"/>
  <c r="Y74" i="141"/>
  <c r="T74" i="141"/>
  <c r="S74" i="141"/>
  <c r="N74" i="141"/>
  <c r="M74" i="141"/>
  <c r="G74" i="141"/>
  <c r="H74" i="141" s="1"/>
  <c r="B74" i="141"/>
  <c r="AF73" i="141"/>
  <c r="AE73" i="141"/>
  <c r="Z73" i="141"/>
  <c r="Y73" i="141"/>
  <c r="T73" i="141"/>
  <c r="S73" i="141"/>
  <c r="N73" i="141"/>
  <c r="M73" i="141"/>
  <c r="G73" i="141"/>
  <c r="H73" i="141" s="1"/>
  <c r="B73" i="141"/>
  <c r="AF72" i="141"/>
  <c r="AE72" i="141"/>
  <c r="Z72" i="141"/>
  <c r="Y72" i="141"/>
  <c r="T72" i="141"/>
  <c r="S72" i="141"/>
  <c r="N72" i="141"/>
  <c r="M72" i="141"/>
  <c r="G72" i="141"/>
  <c r="B72" i="141"/>
  <c r="AF71" i="141"/>
  <c r="AD71" i="141"/>
  <c r="AB71" i="141" s="1"/>
  <c r="Z71" i="141"/>
  <c r="X71" i="141"/>
  <c r="V71" i="141" s="1"/>
  <c r="T71" i="141"/>
  <c r="R71" i="141"/>
  <c r="P71" i="141" s="1"/>
  <c r="N71" i="141"/>
  <c r="L71" i="141"/>
  <c r="J71" i="141" s="1"/>
  <c r="B71" i="141"/>
  <c r="AB70" i="141"/>
  <c r="V70" i="141"/>
  <c r="P70" i="141"/>
  <c r="J70" i="141"/>
  <c r="D70" i="141"/>
  <c r="AF69" i="141"/>
  <c r="AE69" i="141"/>
  <c r="Z69" i="141"/>
  <c r="Y69" i="141"/>
  <c r="T69" i="141"/>
  <c r="S69" i="141"/>
  <c r="N69" i="141"/>
  <c r="M69" i="141"/>
  <c r="H69" i="141"/>
  <c r="G69" i="141"/>
  <c r="B69" i="141"/>
  <c r="AF68" i="141"/>
  <c r="AE68" i="141"/>
  <c r="Z68" i="141"/>
  <c r="Y68" i="141"/>
  <c r="T68" i="141"/>
  <c r="P68" i="141" s="1"/>
  <c r="S68" i="141"/>
  <c r="N68" i="141"/>
  <c r="M68" i="141"/>
  <c r="G68" i="141"/>
  <c r="H68" i="141" s="1"/>
  <c r="B68" i="141"/>
  <c r="AF67" i="141"/>
  <c r="AE67" i="141"/>
  <c r="Z67" i="141"/>
  <c r="Y67" i="141"/>
  <c r="T67" i="141"/>
  <c r="S67" i="141"/>
  <c r="N67" i="141"/>
  <c r="M67" i="141"/>
  <c r="H67" i="141"/>
  <c r="G67" i="141"/>
  <c r="B67" i="141"/>
  <c r="AF66" i="141"/>
  <c r="AE66" i="141"/>
  <c r="Z66" i="141"/>
  <c r="Y66" i="141"/>
  <c r="T66" i="141"/>
  <c r="S66" i="141"/>
  <c r="N66" i="141"/>
  <c r="M66" i="141"/>
  <c r="G66" i="141"/>
  <c r="H66" i="141" s="1"/>
  <c r="B66" i="141"/>
  <c r="AF65" i="141"/>
  <c r="AE65" i="141"/>
  <c r="Z65" i="141"/>
  <c r="Y65" i="141"/>
  <c r="T65" i="141"/>
  <c r="S65" i="141"/>
  <c r="N65" i="141"/>
  <c r="M65" i="141"/>
  <c r="H65" i="141"/>
  <c r="G65" i="141"/>
  <c r="B65" i="141"/>
  <c r="AF64" i="141"/>
  <c r="AE64" i="141"/>
  <c r="Z64" i="141"/>
  <c r="Y64" i="141"/>
  <c r="T64" i="141"/>
  <c r="S64" i="141"/>
  <c r="N64" i="141"/>
  <c r="M64" i="141"/>
  <c r="G64" i="141"/>
  <c r="H64" i="141" s="1"/>
  <c r="B64" i="141"/>
  <c r="AF63" i="141"/>
  <c r="AE63" i="141"/>
  <c r="Z63" i="141"/>
  <c r="Y63" i="141"/>
  <c r="T63" i="141"/>
  <c r="S63" i="141"/>
  <c r="N63" i="141"/>
  <c r="M63" i="141"/>
  <c r="H63" i="141"/>
  <c r="G63" i="141"/>
  <c r="B63" i="141"/>
  <c r="AF62" i="141"/>
  <c r="AE62" i="141"/>
  <c r="Z62" i="141"/>
  <c r="Y62" i="141"/>
  <c r="T62" i="141"/>
  <c r="S62" i="141"/>
  <c r="N62" i="141"/>
  <c r="M62" i="141"/>
  <c r="G62" i="141"/>
  <c r="H62" i="141" s="1"/>
  <c r="B62" i="141"/>
  <c r="AF61" i="141"/>
  <c r="AE61" i="141"/>
  <c r="Z61" i="141"/>
  <c r="Y61" i="141"/>
  <c r="T61" i="141"/>
  <c r="S61" i="141"/>
  <c r="N61" i="141"/>
  <c r="M61" i="141"/>
  <c r="H61" i="141"/>
  <c r="G61" i="141"/>
  <c r="B61" i="141"/>
  <c r="AF60" i="141"/>
  <c r="AB60" i="141" s="1"/>
  <c r="AE60" i="141"/>
  <c r="Z60" i="141"/>
  <c r="Y60" i="141"/>
  <c r="T60" i="141"/>
  <c r="S60" i="141"/>
  <c r="N60" i="141"/>
  <c r="M60" i="141"/>
  <c r="G60" i="141"/>
  <c r="H60" i="141" s="1"/>
  <c r="B60" i="141"/>
  <c r="AF59" i="141"/>
  <c r="AE59" i="141"/>
  <c r="Z59" i="141"/>
  <c r="Y59" i="141"/>
  <c r="T59" i="141"/>
  <c r="S59" i="141"/>
  <c r="N59" i="141"/>
  <c r="J59" i="141" s="1"/>
  <c r="M59" i="141"/>
  <c r="H59" i="141"/>
  <c r="G59" i="141"/>
  <c r="B59" i="141"/>
  <c r="AF58" i="141"/>
  <c r="AE58" i="141"/>
  <c r="Z58" i="141"/>
  <c r="Y58" i="141"/>
  <c r="T58" i="141"/>
  <c r="S58" i="141"/>
  <c r="N58" i="141"/>
  <c r="M58" i="141"/>
  <c r="G58" i="141"/>
  <c r="H58" i="141" s="1"/>
  <c r="B58" i="141"/>
  <c r="AF57" i="141"/>
  <c r="AE57" i="141"/>
  <c r="Z57" i="141"/>
  <c r="Y57" i="141"/>
  <c r="T57" i="141"/>
  <c r="S57" i="141"/>
  <c r="N57" i="141"/>
  <c r="M57" i="141"/>
  <c r="H57" i="141"/>
  <c r="G57" i="141"/>
  <c r="B57" i="141"/>
  <c r="AF56" i="141"/>
  <c r="AE56" i="141"/>
  <c r="Z56" i="141"/>
  <c r="Y56" i="141"/>
  <c r="T56" i="141"/>
  <c r="S56" i="141"/>
  <c r="N56" i="141"/>
  <c r="M56" i="141"/>
  <c r="G56" i="141"/>
  <c r="B56" i="141"/>
  <c r="AF55" i="141"/>
  <c r="AD55" i="141"/>
  <c r="AB55" i="141" s="1"/>
  <c r="Z55" i="141"/>
  <c r="X55" i="141"/>
  <c r="V55" i="141" s="1"/>
  <c r="T55" i="141"/>
  <c r="R55" i="141"/>
  <c r="P55" i="141" s="1"/>
  <c r="N55" i="141"/>
  <c r="L55" i="141"/>
  <c r="J55" i="141" s="1"/>
  <c r="B55" i="141"/>
  <c r="AB54" i="141"/>
  <c r="V54" i="141"/>
  <c r="P54" i="141"/>
  <c r="J54" i="141"/>
  <c r="D54" i="141"/>
  <c r="AF53" i="141"/>
  <c r="AE53" i="141"/>
  <c r="Z53" i="141"/>
  <c r="Y53" i="141"/>
  <c r="T53" i="141"/>
  <c r="S53" i="141"/>
  <c r="N53" i="141"/>
  <c r="M53" i="141"/>
  <c r="H53" i="141"/>
  <c r="G53" i="141"/>
  <c r="B53" i="141"/>
  <c r="AF52" i="141"/>
  <c r="AE52" i="141"/>
  <c r="Z52" i="141"/>
  <c r="Y52" i="141"/>
  <c r="T52" i="141"/>
  <c r="S52" i="141"/>
  <c r="N52" i="141"/>
  <c r="M52" i="141"/>
  <c r="G52" i="141"/>
  <c r="H52" i="141" s="1"/>
  <c r="D52" i="141" s="1"/>
  <c r="B52" i="141"/>
  <c r="AF51" i="141"/>
  <c r="AE51" i="141"/>
  <c r="Z51" i="141"/>
  <c r="Y51" i="141"/>
  <c r="T51" i="141"/>
  <c r="S51" i="141"/>
  <c r="N51" i="141"/>
  <c r="M51" i="141"/>
  <c r="H51" i="141"/>
  <c r="G51" i="141"/>
  <c r="B51" i="141"/>
  <c r="AF50" i="141"/>
  <c r="AE50" i="141"/>
  <c r="Z50" i="141"/>
  <c r="Y50" i="141"/>
  <c r="T50" i="141"/>
  <c r="S50" i="141"/>
  <c r="N50" i="141"/>
  <c r="M50" i="141"/>
  <c r="H50" i="141"/>
  <c r="G50" i="141"/>
  <c r="B50" i="141"/>
  <c r="AF49" i="141"/>
  <c r="AE49" i="141"/>
  <c r="Z49" i="141"/>
  <c r="Y49" i="141"/>
  <c r="T49" i="141"/>
  <c r="S49" i="141"/>
  <c r="N49" i="141"/>
  <c r="M49" i="141"/>
  <c r="G49" i="141"/>
  <c r="H49" i="141" s="1"/>
  <c r="B49" i="141"/>
  <c r="AF48" i="141"/>
  <c r="AE48" i="141"/>
  <c r="Z48" i="141"/>
  <c r="Y48" i="141"/>
  <c r="T48" i="141"/>
  <c r="S48" i="141"/>
  <c r="N48" i="141"/>
  <c r="M48" i="141"/>
  <c r="H48" i="141"/>
  <c r="G48" i="141"/>
  <c r="B48" i="141"/>
  <c r="AF47" i="141"/>
  <c r="AE47" i="141"/>
  <c r="Z47" i="141"/>
  <c r="Y47" i="141"/>
  <c r="T47" i="141"/>
  <c r="S47" i="141"/>
  <c r="N47" i="141"/>
  <c r="M47" i="141"/>
  <c r="G47" i="141"/>
  <c r="H47" i="141" s="1"/>
  <c r="B47" i="141"/>
  <c r="AF46" i="141"/>
  <c r="AE46" i="141"/>
  <c r="Z46" i="141"/>
  <c r="Y46" i="141"/>
  <c r="T46" i="141"/>
  <c r="S46" i="141"/>
  <c r="N46" i="141"/>
  <c r="M46" i="141"/>
  <c r="H46" i="141"/>
  <c r="G46" i="141"/>
  <c r="B46" i="141"/>
  <c r="AF45" i="141"/>
  <c r="AE45" i="141"/>
  <c r="Z45" i="141"/>
  <c r="Y45" i="141"/>
  <c r="T45" i="141"/>
  <c r="S45" i="141"/>
  <c r="N45" i="141"/>
  <c r="M45" i="141"/>
  <c r="G45" i="141"/>
  <c r="H45" i="141" s="1"/>
  <c r="B45" i="141"/>
  <c r="AF44" i="141"/>
  <c r="AE44" i="141"/>
  <c r="Z44" i="141"/>
  <c r="Y44" i="141"/>
  <c r="T44" i="141"/>
  <c r="S44" i="141"/>
  <c r="N44" i="141"/>
  <c r="M44" i="141"/>
  <c r="H44" i="141"/>
  <c r="G44" i="141"/>
  <c r="B44" i="141"/>
  <c r="AF43" i="141"/>
  <c r="AE43" i="141"/>
  <c r="Z43" i="141"/>
  <c r="Y43" i="141"/>
  <c r="T43" i="141"/>
  <c r="S43" i="141"/>
  <c r="N43" i="141"/>
  <c r="M43" i="141"/>
  <c r="G43" i="141"/>
  <c r="H43" i="141" s="1"/>
  <c r="B43" i="141"/>
  <c r="AF42" i="141"/>
  <c r="AE42" i="141"/>
  <c r="Z42" i="141"/>
  <c r="Y42" i="141"/>
  <c r="T42" i="141"/>
  <c r="S42" i="141"/>
  <c r="N42" i="141"/>
  <c r="M42" i="141"/>
  <c r="H42" i="141"/>
  <c r="G42" i="141"/>
  <c r="B42" i="141"/>
  <c r="AF41" i="141"/>
  <c r="AE41" i="141"/>
  <c r="Z41" i="141"/>
  <c r="Y41" i="141"/>
  <c r="T41" i="141"/>
  <c r="S41" i="141"/>
  <c r="N41" i="141"/>
  <c r="M41" i="141"/>
  <c r="G41" i="141"/>
  <c r="H41" i="141" s="1"/>
  <c r="B41" i="141"/>
  <c r="AF40" i="141"/>
  <c r="AE40" i="141"/>
  <c r="Z40" i="141"/>
  <c r="Y40" i="141"/>
  <c r="T40" i="141"/>
  <c r="S40" i="141"/>
  <c r="N40" i="141"/>
  <c r="M40" i="141"/>
  <c r="H40" i="141"/>
  <c r="G40" i="141"/>
  <c r="B40" i="141"/>
  <c r="AF39" i="141"/>
  <c r="AE39" i="141"/>
  <c r="Z39" i="141"/>
  <c r="Y39" i="141"/>
  <c r="T39" i="141"/>
  <c r="S39" i="141"/>
  <c r="N39" i="141"/>
  <c r="M39" i="141"/>
  <c r="G39" i="141"/>
  <c r="B39" i="141"/>
  <c r="AF38" i="141"/>
  <c r="AD38" i="141"/>
  <c r="AB38" i="141" s="1"/>
  <c r="Z38" i="141"/>
  <c r="X38" i="141"/>
  <c r="V38" i="141" s="1"/>
  <c r="T38" i="141"/>
  <c r="R38" i="141"/>
  <c r="P38" i="141" s="1"/>
  <c r="N38" i="141"/>
  <c r="L38" i="141"/>
  <c r="J38" i="141" s="1"/>
  <c r="B38" i="141"/>
  <c r="AB37" i="141"/>
  <c r="V37" i="141"/>
  <c r="P37" i="141"/>
  <c r="J37" i="141"/>
  <c r="D37" i="141"/>
  <c r="AF36" i="141"/>
  <c r="AE36" i="141"/>
  <c r="Z36" i="141"/>
  <c r="Y36" i="141"/>
  <c r="T36" i="141"/>
  <c r="S36" i="141"/>
  <c r="N36" i="141"/>
  <c r="M36" i="141"/>
  <c r="H36" i="141"/>
  <c r="G36" i="141"/>
  <c r="B36" i="141"/>
  <c r="AF35" i="141"/>
  <c r="AE35" i="141"/>
  <c r="Z35" i="141"/>
  <c r="Y35" i="141"/>
  <c r="T35" i="141"/>
  <c r="S35" i="141"/>
  <c r="N35" i="141"/>
  <c r="M35" i="141"/>
  <c r="G35" i="141"/>
  <c r="H35" i="141" s="1"/>
  <c r="B35" i="141"/>
  <c r="AF34" i="141"/>
  <c r="AE34" i="141"/>
  <c r="Z34" i="141"/>
  <c r="Y34" i="141"/>
  <c r="T34" i="141"/>
  <c r="S34" i="141"/>
  <c r="N34" i="141"/>
  <c r="M34" i="141"/>
  <c r="H34" i="141"/>
  <c r="G34" i="141"/>
  <c r="B34" i="141"/>
  <c r="AF33" i="141"/>
  <c r="AE33" i="141"/>
  <c r="Z33" i="141"/>
  <c r="Y33" i="141"/>
  <c r="T33" i="141"/>
  <c r="S33" i="141"/>
  <c r="N33" i="141"/>
  <c r="M33" i="141"/>
  <c r="G33" i="141"/>
  <c r="H33" i="141" s="1"/>
  <c r="B33" i="141"/>
  <c r="AF32" i="141"/>
  <c r="AE32" i="141"/>
  <c r="Z32" i="141"/>
  <c r="Y32" i="141"/>
  <c r="T32" i="141"/>
  <c r="S32" i="141"/>
  <c r="N32" i="141"/>
  <c r="M32" i="141"/>
  <c r="H32" i="141"/>
  <c r="G32" i="141"/>
  <c r="B32" i="141"/>
  <c r="AF31" i="141"/>
  <c r="AE31" i="141"/>
  <c r="Z31" i="141"/>
  <c r="Y31" i="141"/>
  <c r="T31" i="141"/>
  <c r="S31" i="141"/>
  <c r="N31" i="141"/>
  <c r="M31" i="141"/>
  <c r="G31" i="141"/>
  <c r="H31" i="141" s="1"/>
  <c r="B31" i="141"/>
  <c r="AF30" i="141"/>
  <c r="AE30" i="141"/>
  <c r="Z30" i="141"/>
  <c r="Y30" i="141"/>
  <c r="T30" i="141"/>
  <c r="S30" i="141"/>
  <c r="N30" i="141"/>
  <c r="M30" i="141"/>
  <c r="H30" i="141"/>
  <c r="G30" i="141"/>
  <c r="B30" i="141"/>
  <c r="AF29" i="141"/>
  <c r="AE29" i="141"/>
  <c r="Z29" i="141"/>
  <c r="Y29" i="141"/>
  <c r="T29" i="141"/>
  <c r="S29" i="141"/>
  <c r="N29" i="141"/>
  <c r="M29" i="141"/>
  <c r="G29" i="141"/>
  <c r="H29" i="141" s="1"/>
  <c r="B29" i="141"/>
  <c r="AF28" i="141"/>
  <c r="AE28" i="141"/>
  <c r="Z28" i="141"/>
  <c r="Y28" i="141"/>
  <c r="T28" i="141"/>
  <c r="S28" i="141"/>
  <c r="N28" i="141"/>
  <c r="M28" i="141"/>
  <c r="H28" i="141"/>
  <c r="G28" i="141"/>
  <c r="B28" i="141"/>
  <c r="AF27" i="141"/>
  <c r="AE27" i="141"/>
  <c r="Z27" i="141"/>
  <c r="Y27" i="141"/>
  <c r="T27" i="141"/>
  <c r="S27" i="141"/>
  <c r="N27" i="141"/>
  <c r="M27" i="141"/>
  <c r="G27" i="141"/>
  <c r="H27" i="141" s="1"/>
  <c r="B27" i="141"/>
  <c r="AF26" i="141"/>
  <c r="AE26" i="141"/>
  <c r="Z26" i="141"/>
  <c r="Y26" i="141"/>
  <c r="T26" i="141"/>
  <c r="S26" i="141"/>
  <c r="N26" i="141"/>
  <c r="M26" i="141"/>
  <c r="H26" i="141"/>
  <c r="G26" i="141"/>
  <c r="B26" i="141"/>
  <c r="AF25" i="141"/>
  <c r="AE25" i="141"/>
  <c r="Z25" i="141"/>
  <c r="Y25" i="141"/>
  <c r="T25" i="141"/>
  <c r="S25" i="141"/>
  <c r="N25" i="141"/>
  <c r="M25" i="141"/>
  <c r="G25" i="141"/>
  <c r="H25" i="141" s="1"/>
  <c r="B25" i="141"/>
  <c r="AF24" i="141"/>
  <c r="AE24" i="141"/>
  <c r="Z24" i="141"/>
  <c r="Y24" i="141"/>
  <c r="T24" i="141"/>
  <c r="S24" i="141"/>
  <c r="N24" i="141"/>
  <c r="M24" i="141"/>
  <c r="H24" i="141"/>
  <c r="G24" i="141"/>
  <c r="B24" i="141"/>
  <c r="AF23" i="141"/>
  <c r="AE23" i="141"/>
  <c r="Z23" i="141"/>
  <c r="Y23" i="141"/>
  <c r="T23" i="141"/>
  <c r="S23" i="141"/>
  <c r="N23" i="141"/>
  <c r="M23" i="141"/>
  <c r="G23" i="141"/>
  <c r="H23" i="141" s="1"/>
  <c r="B23" i="141"/>
  <c r="AF22" i="141"/>
  <c r="AE22" i="141"/>
  <c r="Z22" i="141"/>
  <c r="Y22" i="141"/>
  <c r="T22" i="141"/>
  <c r="S22" i="141"/>
  <c r="N22" i="141"/>
  <c r="M22" i="141"/>
  <c r="H22" i="141"/>
  <c r="G22" i="141"/>
  <c r="B22" i="141"/>
  <c r="AF21" i="141"/>
  <c r="AD21" i="141"/>
  <c r="AB21" i="141" s="1"/>
  <c r="Z21" i="141"/>
  <c r="X21" i="141"/>
  <c r="V21" i="141" s="1"/>
  <c r="T21" i="141"/>
  <c r="R21" i="141"/>
  <c r="P21" i="141" s="1"/>
  <c r="N21" i="141"/>
  <c r="L21" i="141"/>
  <c r="J21" i="141" s="1"/>
  <c r="B21" i="141"/>
  <c r="B9" i="141"/>
  <c r="G197" i="141" s="1"/>
  <c r="B197" i="140"/>
  <c r="AD187" i="140"/>
  <c r="BV8" i="4" s="1"/>
  <c r="X187" i="140"/>
  <c r="BU8" i="4" s="1"/>
  <c r="R187" i="140"/>
  <c r="BT8" i="4" s="1"/>
  <c r="L187" i="140"/>
  <c r="BS8" i="4" s="1"/>
  <c r="AF184" i="140"/>
  <c r="AE184" i="140"/>
  <c r="Z184" i="140"/>
  <c r="Y184" i="140"/>
  <c r="T184" i="140"/>
  <c r="S184" i="140"/>
  <c r="N184" i="140"/>
  <c r="M184" i="140"/>
  <c r="G184" i="140"/>
  <c r="H184" i="140" s="1"/>
  <c r="D184" i="140" s="1"/>
  <c r="B184" i="140"/>
  <c r="AF183" i="140"/>
  <c r="AE183" i="140"/>
  <c r="Z183" i="140"/>
  <c r="Y183" i="140"/>
  <c r="T183" i="140"/>
  <c r="S183" i="140"/>
  <c r="N183" i="140"/>
  <c r="M183" i="140"/>
  <c r="G183" i="140"/>
  <c r="H183" i="140" s="1"/>
  <c r="B183" i="140"/>
  <c r="AF182" i="140"/>
  <c r="AE182" i="140"/>
  <c r="Z182" i="140"/>
  <c r="Y182" i="140"/>
  <c r="T182" i="140"/>
  <c r="S182" i="140"/>
  <c r="N182" i="140"/>
  <c r="M182" i="140"/>
  <c r="G182" i="140"/>
  <c r="H182" i="140" s="1"/>
  <c r="D182" i="140" s="1"/>
  <c r="B182" i="140"/>
  <c r="AF181" i="140"/>
  <c r="AE181" i="140"/>
  <c r="Z181" i="140"/>
  <c r="Y181" i="140"/>
  <c r="T181" i="140"/>
  <c r="S181" i="140"/>
  <c r="N181" i="140"/>
  <c r="M181" i="140"/>
  <c r="G181" i="140"/>
  <c r="H181" i="140" s="1"/>
  <c r="B181" i="140"/>
  <c r="AF180" i="140"/>
  <c r="AE180" i="140"/>
  <c r="Z180" i="140"/>
  <c r="Y180" i="140"/>
  <c r="T180" i="140"/>
  <c r="S180" i="140"/>
  <c r="N180" i="140"/>
  <c r="M180" i="140"/>
  <c r="G180" i="140"/>
  <c r="H180" i="140" s="1"/>
  <c r="D180" i="140" s="1"/>
  <c r="B180" i="140"/>
  <c r="AF179" i="140"/>
  <c r="AE179" i="140"/>
  <c r="Z179" i="140"/>
  <c r="Y179" i="140"/>
  <c r="T179" i="140"/>
  <c r="S179" i="140"/>
  <c r="N179" i="140"/>
  <c r="M179" i="140"/>
  <c r="G179" i="140"/>
  <c r="H179" i="140" s="1"/>
  <c r="B179" i="140"/>
  <c r="AF178" i="140"/>
  <c r="AE178" i="140"/>
  <c r="Z178" i="140"/>
  <c r="Y178" i="140"/>
  <c r="T178" i="140"/>
  <c r="S178" i="140"/>
  <c r="N178" i="140"/>
  <c r="M178" i="140"/>
  <c r="G178" i="140"/>
  <c r="H178" i="140" s="1"/>
  <c r="B178" i="140"/>
  <c r="AF177" i="140"/>
  <c r="AE177" i="140"/>
  <c r="Z177" i="140"/>
  <c r="Y177" i="140"/>
  <c r="T177" i="140"/>
  <c r="S177" i="140"/>
  <c r="N177" i="140"/>
  <c r="M177" i="140"/>
  <c r="G177" i="140"/>
  <c r="H177" i="140" s="1"/>
  <c r="B177" i="140"/>
  <c r="AF176" i="140"/>
  <c r="AE176" i="140"/>
  <c r="Z176" i="140"/>
  <c r="Y176" i="140"/>
  <c r="T176" i="140"/>
  <c r="S176" i="140"/>
  <c r="N176" i="140"/>
  <c r="M176" i="140"/>
  <c r="G176" i="140"/>
  <c r="H176" i="140" s="1"/>
  <c r="D176" i="140" s="1"/>
  <c r="B176" i="140"/>
  <c r="AF175" i="140"/>
  <c r="AE175" i="140"/>
  <c r="Z175" i="140"/>
  <c r="Y175" i="140"/>
  <c r="T175" i="140"/>
  <c r="S175" i="140"/>
  <c r="N175" i="140"/>
  <c r="M175" i="140"/>
  <c r="G175" i="140"/>
  <c r="H175" i="140" s="1"/>
  <c r="B175" i="140"/>
  <c r="AF174" i="140"/>
  <c r="AE174" i="140"/>
  <c r="Z174" i="140"/>
  <c r="Y174" i="140"/>
  <c r="T174" i="140"/>
  <c r="S174" i="140"/>
  <c r="N174" i="140"/>
  <c r="M174" i="140"/>
  <c r="G174" i="140"/>
  <c r="H174" i="140" s="1"/>
  <c r="B174" i="140"/>
  <c r="AF173" i="140"/>
  <c r="AE173" i="140"/>
  <c r="Z173" i="140"/>
  <c r="Y173" i="140"/>
  <c r="T173" i="140"/>
  <c r="S173" i="140"/>
  <c r="N173" i="140"/>
  <c r="M173" i="140"/>
  <c r="G173" i="140"/>
  <c r="H173" i="140" s="1"/>
  <c r="B173" i="140"/>
  <c r="AF172" i="140"/>
  <c r="AE172" i="140"/>
  <c r="Z172" i="140"/>
  <c r="Y172" i="140"/>
  <c r="T172" i="140"/>
  <c r="S172" i="140"/>
  <c r="N172" i="140"/>
  <c r="M172" i="140"/>
  <c r="G172" i="140"/>
  <c r="H172" i="140" s="1"/>
  <c r="D172" i="140" s="1"/>
  <c r="B172" i="140"/>
  <c r="AF171" i="140"/>
  <c r="AE171" i="140"/>
  <c r="Z171" i="140"/>
  <c r="Y171" i="140"/>
  <c r="T171" i="140"/>
  <c r="S171" i="140"/>
  <c r="N171" i="140"/>
  <c r="M171" i="140"/>
  <c r="G171" i="140"/>
  <c r="B171" i="140"/>
  <c r="AF170" i="140"/>
  <c r="AE170" i="140"/>
  <c r="Z170" i="140"/>
  <c r="Y170" i="140"/>
  <c r="T170" i="140"/>
  <c r="S170" i="140"/>
  <c r="N170" i="140"/>
  <c r="M170" i="140"/>
  <c r="G170" i="140"/>
  <c r="H170" i="140" s="1"/>
  <c r="B170" i="140"/>
  <c r="AF169" i="140"/>
  <c r="AD169" i="140"/>
  <c r="AB169" i="140" s="1"/>
  <c r="Z169" i="140"/>
  <c r="X169" i="140"/>
  <c r="V169" i="140" s="1"/>
  <c r="T169" i="140"/>
  <c r="R169" i="140"/>
  <c r="P169" i="140" s="1"/>
  <c r="N169" i="140"/>
  <c r="L169" i="140"/>
  <c r="J169" i="140" s="1"/>
  <c r="B169" i="140"/>
  <c r="AB168" i="140"/>
  <c r="V168" i="140"/>
  <c r="P168" i="140"/>
  <c r="J168" i="140"/>
  <c r="D168" i="140"/>
  <c r="AF167" i="140"/>
  <c r="AE167" i="140"/>
  <c r="Z167" i="140"/>
  <c r="Y167" i="140"/>
  <c r="T167" i="140"/>
  <c r="S167" i="140"/>
  <c r="N167" i="140"/>
  <c r="M167" i="140"/>
  <c r="G167" i="140"/>
  <c r="H167" i="140" s="1"/>
  <c r="B167" i="140"/>
  <c r="AF166" i="140"/>
  <c r="AE166" i="140"/>
  <c r="Z166" i="140"/>
  <c r="Y166" i="140"/>
  <c r="T166" i="140"/>
  <c r="S166" i="140"/>
  <c r="N166" i="140"/>
  <c r="M166" i="140"/>
  <c r="H166" i="140"/>
  <c r="G166" i="140"/>
  <c r="B166" i="140"/>
  <c r="AF165" i="140"/>
  <c r="AE165" i="140"/>
  <c r="Z165" i="140"/>
  <c r="Y165" i="140"/>
  <c r="T165" i="140"/>
  <c r="S165" i="140"/>
  <c r="N165" i="140"/>
  <c r="M165" i="140"/>
  <c r="G165" i="140"/>
  <c r="H165" i="140" s="1"/>
  <c r="B165" i="140"/>
  <c r="AF164" i="140"/>
  <c r="AE164" i="140"/>
  <c r="Z164" i="140"/>
  <c r="Y164" i="140"/>
  <c r="T164" i="140"/>
  <c r="S164" i="140"/>
  <c r="N164" i="140"/>
  <c r="M164" i="140"/>
  <c r="H164" i="140"/>
  <c r="G164" i="140"/>
  <c r="B164" i="140"/>
  <c r="AF163" i="140"/>
  <c r="AE163" i="140"/>
  <c r="Z163" i="140"/>
  <c r="Y163" i="140"/>
  <c r="T163" i="140"/>
  <c r="S163" i="140"/>
  <c r="N163" i="140"/>
  <c r="M163" i="140"/>
  <c r="G163" i="140"/>
  <c r="H163" i="140" s="1"/>
  <c r="B163" i="140"/>
  <c r="AF162" i="140"/>
  <c r="AE162" i="140"/>
  <c r="Z162" i="140"/>
  <c r="Y162" i="140"/>
  <c r="T162" i="140"/>
  <c r="S162" i="140"/>
  <c r="N162" i="140"/>
  <c r="M162" i="140"/>
  <c r="H162" i="140"/>
  <c r="G162" i="140"/>
  <c r="B162" i="140"/>
  <c r="AF161" i="140"/>
  <c r="AE161" i="140"/>
  <c r="Z161" i="140"/>
  <c r="Y161" i="140"/>
  <c r="T161" i="140"/>
  <c r="S161" i="140"/>
  <c r="N161" i="140"/>
  <c r="M161" i="140"/>
  <c r="G161" i="140"/>
  <c r="H161" i="140" s="1"/>
  <c r="B161" i="140"/>
  <c r="AF160" i="140"/>
  <c r="AE160" i="140"/>
  <c r="Z160" i="140"/>
  <c r="Y160" i="140"/>
  <c r="T160" i="140"/>
  <c r="S160" i="140"/>
  <c r="N160" i="140"/>
  <c r="M160" i="140"/>
  <c r="H160" i="140"/>
  <c r="G160" i="140"/>
  <c r="B160" i="140"/>
  <c r="AF159" i="140"/>
  <c r="AE159" i="140"/>
  <c r="Z159" i="140"/>
  <c r="Y159" i="140"/>
  <c r="T159" i="140"/>
  <c r="S159" i="140"/>
  <c r="N159" i="140"/>
  <c r="M159" i="140"/>
  <c r="G159" i="140"/>
  <c r="H159" i="140" s="1"/>
  <c r="B159" i="140"/>
  <c r="AF158" i="140"/>
  <c r="AE158" i="140"/>
  <c r="Z158" i="140"/>
  <c r="Y158" i="140"/>
  <c r="T158" i="140"/>
  <c r="S158" i="140"/>
  <c r="N158" i="140"/>
  <c r="M158" i="140"/>
  <c r="H158" i="140"/>
  <c r="G158" i="140"/>
  <c r="B158" i="140"/>
  <c r="AF157" i="140"/>
  <c r="AE157" i="140"/>
  <c r="Z157" i="140"/>
  <c r="Y157" i="140"/>
  <c r="T157" i="140"/>
  <c r="S157" i="140"/>
  <c r="N157" i="140"/>
  <c r="M157" i="140"/>
  <c r="G157" i="140"/>
  <c r="H157" i="140" s="1"/>
  <c r="B157" i="140"/>
  <c r="AF156" i="140"/>
  <c r="AE156" i="140"/>
  <c r="Z156" i="140"/>
  <c r="Y156" i="140"/>
  <c r="T156" i="140"/>
  <c r="S156" i="140"/>
  <c r="N156" i="140"/>
  <c r="M156" i="140"/>
  <c r="H156" i="140"/>
  <c r="G156" i="140"/>
  <c r="B156" i="140"/>
  <c r="AF155" i="140"/>
  <c r="AE155" i="140"/>
  <c r="Z155" i="140"/>
  <c r="Y155" i="140"/>
  <c r="T155" i="140"/>
  <c r="S155" i="140"/>
  <c r="N155" i="140"/>
  <c r="M155" i="140"/>
  <c r="G155" i="140"/>
  <c r="H155" i="140" s="1"/>
  <c r="B155" i="140"/>
  <c r="AF154" i="140"/>
  <c r="AE154" i="140"/>
  <c r="Z154" i="140"/>
  <c r="Y154" i="140"/>
  <c r="T154" i="140"/>
  <c r="S154" i="140"/>
  <c r="N154" i="140"/>
  <c r="M154" i="140"/>
  <c r="H154" i="140"/>
  <c r="G154" i="140"/>
  <c r="B154" i="140"/>
  <c r="AF153" i="140"/>
  <c r="AE153" i="140"/>
  <c r="Z153" i="140"/>
  <c r="Y153" i="140"/>
  <c r="T153" i="140"/>
  <c r="S153" i="140"/>
  <c r="N153" i="140"/>
  <c r="M153" i="140"/>
  <c r="G153" i="140"/>
  <c r="B153" i="140"/>
  <c r="AF152" i="140"/>
  <c r="AD152" i="140"/>
  <c r="AB152" i="140" s="1"/>
  <c r="Z152" i="140"/>
  <c r="X152" i="140"/>
  <c r="V152" i="140" s="1"/>
  <c r="T152" i="140"/>
  <c r="R152" i="140"/>
  <c r="P152" i="140" s="1"/>
  <c r="N152" i="140"/>
  <c r="L152" i="140"/>
  <c r="J152" i="140" s="1"/>
  <c r="B152" i="140"/>
  <c r="AB151" i="140"/>
  <c r="V151" i="140"/>
  <c r="P151" i="140"/>
  <c r="J151" i="140"/>
  <c r="D151" i="140"/>
  <c r="AF150" i="140"/>
  <c r="AE150" i="140"/>
  <c r="Z150" i="140"/>
  <c r="Y150" i="140"/>
  <c r="T150" i="140"/>
  <c r="S150" i="140"/>
  <c r="N150" i="140"/>
  <c r="M150" i="140"/>
  <c r="H150" i="140"/>
  <c r="G150" i="140"/>
  <c r="B150" i="140"/>
  <c r="AF149" i="140"/>
  <c r="AE149" i="140"/>
  <c r="Z149" i="140"/>
  <c r="Y149" i="140"/>
  <c r="T149" i="140"/>
  <c r="S149" i="140"/>
  <c r="N149" i="140"/>
  <c r="M149" i="140"/>
  <c r="H149" i="140"/>
  <c r="G149" i="140"/>
  <c r="B149" i="140"/>
  <c r="AF148" i="140"/>
  <c r="AE148" i="140"/>
  <c r="Z148" i="140"/>
  <c r="Y148" i="140"/>
  <c r="T148" i="140"/>
  <c r="S148" i="140"/>
  <c r="N148" i="140"/>
  <c r="M148" i="140"/>
  <c r="H148" i="140"/>
  <c r="G148" i="140"/>
  <c r="B148" i="140"/>
  <c r="AF147" i="140"/>
  <c r="AE147" i="140"/>
  <c r="Z147" i="140"/>
  <c r="Y147" i="140"/>
  <c r="T147" i="140"/>
  <c r="S147" i="140"/>
  <c r="N147" i="140"/>
  <c r="M147" i="140"/>
  <c r="G147" i="140"/>
  <c r="H147" i="140" s="1"/>
  <c r="B147" i="140"/>
  <c r="AF146" i="140"/>
  <c r="AE146" i="140"/>
  <c r="Z146" i="140"/>
  <c r="Y146" i="140"/>
  <c r="T146" i="140"/>
  <c r="S146" i="140"/>
  <c r="N146" i="140"/>
  <c r="M146" i="140"/>
  <c r="H146" i="140"/>
  <c r="G146" i="140"/>
  <c r="B146" i="140"/>
  <c r="AF145" i="140"/>
  <c r="AE145" i="140"/>
  <c r="Z145" i="140"/>
  <c r="Y145" i="140"/>
  <c r="T145" i="140"/>
  <c r="S145" i="140"/>
  <c r="N145" i="140"/>
  <c r="M145" i="140"/>
  <c r="G145" i="140"/>
  <c r="H145" i="140" s="1"/>
  <c r="B145" i="140"/>
  <c r="AF144" i="140"/>
  <c r="AE144" i="140"/>
  <c r="Z144" i="140"/>
  <c r="Y144" i="140"/>
  <c r="T144" i="140"/>
  <c r="S144" i="140"/>
  <c r="N144" i="140"/>
  <c r="M144" i="140"/>
  <c r="G144" i="140"/>
  <c r="H144" i="140" s="1"/>
  <c r="B144" i="140"/>
  <c r="AF143" i="140"/>
  <c r="AE143" i="140"/>
  <c r="Z143" i="140"/>
  <c r="Y143" i="140"/>
  <c r="T143" i="140"/>
  <c r="S143" i="140"/>
  <c r="N143" i="140"/>
  <c r="M143" i="140"/>
  <c r="G143" i="140"/>
  <c r="H143" i="140" s="1"/>
  <c r="D143" i="140" s="1"/>
  <c r="B143" i="140"/>
  <c r="AF142" i="140"/>
  <c r="AE142" i="140"/>
  <c r="Z142" i="140"/>
  <c r="Y142" i="140"/>
  <c r="T142" i="140"/>
  <c r="S142" i="140"/>
  <c r="N142" i="140"/>
  <c r="M142" i="140"/>
  <c r="G142" i="140"/>
  <c r="H142" i="140" s="1"/>
  <c r="B142" i="140"/>
  <c r="AF141" i="140"/>
  <c r="AE141" i="140"/>
  <c r="Z141" i="140"/>
  <c r="Y141" i="140"/>
  <c r="T141" i="140"/>
  <c r="S141" i="140"/>
  <c r="N141" i="140"/>
  <c r="M141" i="140"/>
  <c r="G141" i="140"/>
  <c r="H141" i="140" s="1"/>
  <c r="D141" i="140" s="1"/>
  <c r="B141" i="140"/>
  <c r="AF140" i="140"/>
  <c r="AE140" i="140"/>
  <c r="Z140" i="140"/>
  <c r="Y140" i="140"/>
  <c r="T140" i="140"/>
  <c r="S140" i="140"/>
  <c r="N140" i="140"/>
  <c r="M140" i="140"/>
  <c r="G140" i="140"/>
  <c r="H140" i="140" s="1"/>
  <c r="B140" i="140"/>
  <c r="AF139" i="140"/>
  <c r="AE139" i="140"/>
  <c r="Z139" i="140"/>
  <c r="Y139" i="140"/>
  <c r="T139" i="140"/>
  <c r="S139" i="140"/>
  <c r="N139" i="140"/>
  <c r="M139" i="140"/>
  <c r="G139" i="140"/>
  <c r="H139" i="140" s="1"/>
  <c r="D139" i="140" s="1"/>
  <c r="B139" i="140"/>
  <c r="AF138" i="140"/>
  <c r="AE138" i="140"/>
  <c r="Z138" i="140"/>
  <c r="Y138" i="140"/>
  <c r="T138" i="140"/>
  <c r="S138" i="140"/>
  <c r="N138" i="140"/>
  <c r="M138" i="140"/>
  <c r="G138" i="140"/>
  <c r="H138" i="140" s="1"/>
  <c r="B138" i="140"/>
  <c r="AF137" i="140"/>
  <c r="AE137" i="140"/>
  <c r="Z137" i="140"/>
  <c r="Y137" i="140"/>
  <c r="T137" i="140"/>
  <c r="S137" i="140"/>
  <c r="N137" i="140"/>
  <c r="M137" i="140"/>
  <c r="G137" i="140"/>
  <c r="H137" i="140" s="1"/>
  <c r="B137" i="140"/>
  <c r="AF136" i="140"/>
  <c r="AE136" i="140"/>
  <c r="Z136" i="140"/>
  <c r="Y136" i="140"/>
  <c r="T136" i="140"/>
  <c r="S136" i="140"/>
  <c r="N136" i="140"/>
  <c r="M136" i="140"/>
  <c r="G136" i="140"/>
  <c r="B136" i="140"/>
  <c r="AF135" i="140"/>
  <c r="AD135" i="140"/>
  <c r="AB135" i="140" s="1"/>
  <c r="Z135" i="140"/>
  <c r="X135" i="140"/>
  <c r="V135" i="140" s="1"/>
  <c r="T135" i="140"/>
  <c r="R135" i="140"/>
  <c r="P135" i="140" s="1"/>
  <c r="N135" i="140"/>
  <c r="L135" i="140"/>
  <c r="J135" i="140" s="1"/>
  <c r="B135" i="140"/>
  <c r="AB134" i="140"/>
  <c r="V134" i="140"/>
  <c r="P134" i="140"/>
  <c r="J134" i="140"/>
  <c r="D134" i="140"/>
  <c r="AF133" i="140"/>
  <c r="AE133" i="140"/>
  <c r="Z133" i="140"/>
  <c r="Y133" i="140"/>
  <c r="T133" i="140"/>
  <c r="S133" i="140"/>
  <c r="N133" i="140"/>
  <c r="M133" i="140"/>
  <c r="G133" i="140"/>
  <c r="H133" i="140" s="1"/>
  <c r="D133" i="140" s="1"/>
  <c r="B133" i="140"/>
  <c r="AF132" i="140"/>
  <c r="AE132" i="140"/>
  <c r="Z132" i="140"/>
  <c r="Y132" i="140"/>
  <c r="T132" i="140"/>
  <c r="S132" i="140"/>
  <c r="N132" i="140"/>
  <c r="M132" i="140"/>
  <c r="G132" i="140"/>
  <c r="H132" i="140" s="1"/>
  <c r="B132" i="140"/>
  <c r="AF131" i="140"/>
  <c r="AE131" i="140"/>
  <c r="Z131" i="140"/>
  <c r="Y131" i="140"/>
  <c r="T131" i="140"/>
  <c r="S131" i="140"/>
  <c r="N131" i="140"/>
  <c r="M131" i="140"/>
  <c r="G131" i="140"/>
  <c r="H131" i="140" s="1"/>
  <c r="D131" i="140" s="1"/>
  <c r="B131" i="140"/>
  <c r="AF130" i="140"/>
  <c r="AE130" i="140"/>
  <c r="Z130" i="140"/>
  <c r="Y130" i="140"/>
  <c r="T130" i="140"/>
  <c r="S130" i="140"/>
  <c r="N130" i="140"/>
  <c r="M130" i="140"/>
  <c r="G130" i="140"/>
  <c r="H130" i="140" s="1"/>
  <c r="B130" i="140"/>
  <c r="AF129" i="140"/>
  <c r="AE129" i="140"/>
  <c r="Z129" i="140"/>
  <c r="Y129" i="140"/>
  <c r="T129" i="140"/>
  <c r="S129" i="140"/>
  <c r="N129" i="140"/>
  <c r="M129" i="140"/>
  <c r="G129" i="140"/>
  <c r="H129" i="140" s="1"/>
  <c r="D129" i="140" s="1"/>
  <c r="B129" i="140"/>
  <c r="AF128" i="140"/>
  <c r="AE128" i="140"/>
  <c r="Z128" i="140"/>
  <c r="Y128" i="140"/>
  <c r="T128" i="140"/>
  <c r="S128" i="140"/>
  <c r="N128" i="140"/>
  <c r="M128" i="140"/>
  <c r="G128" i="140"/>
  <c r="H128" i="140" s="1"/>
  <c r="B128" i="140"/>
  <c r="AF127" i="140"/>
  <c r="AE127" i="140"/>
  <c r="Z127" i="140"/>
  <c r="Y127" i="140"/>
  <c r="T127" i="140"/>
  <c r="S127" i="140"/>
  <c r="N127" i="140"/>
  <c r="M127" i="140"/>
  <c r="G127" i="140"/>
  <c r="H127" i="140" s="1"/>
  <c r="B127" i="140"/>
  <c r="AF126" i="140"/>
  <c r="AE126" i="140"/>
  <c r="Z126" i="140"/>
  <c r="Y126" i="140"/>
  <c r="T126" i="140"/>
  <c r="S126" i="140"/>
  <c r="N126" i="140"/>
  <c r="M126" i="140"/>
  <c r="G126" i="140"/>
  <c r="H126" i="140" s="1"/>
  <c r="B126" i="140"/>
  <c r="AF125" i="140"/>
  <c r="AE125" i="140"/>
  <c r="Z125" i="140"/>
  <c r="Y125" i="140"/>
  <c r="T125" i="140"/>
  <c r="S125" i="140"/>
  <c r="N125" i="140"/>
  <c r="M125" i="140"/>
  <c r="G125" i="140"/>
  <c r="H125" i="140" s="1"/>
  <c r="D125" i="140" s="1"/>
  <c r="B125" i="140"/>
  <c r="AF124" i="140"/>
  <c r="AE124" i="140"/>
  <c r="Z124" i="140"/>
  <c r="Y124" i="140"/>
  <c r="T124" i="140"/>
  <c r="S124" i="140"/>
  <c r="N124" i="140"/>
  <c r="M124" i="140"/>
  <c r="G124" i="140"/>
  <c r="H124" i="140" s="1"/>
  <c r="B124" i="140"/>
  <c r="AF123" i="140"/>
  <c r="AE123" i="140"/>
  <c r="Z123" i="140"/>
  <c r="Y123" i="140"/>
  <c r="T123" i="140"/>
  <c r="S123" i="140"/>
  <c r="N123" i="140"/>
  <c r="M123" i="140"/>
  <c r="G123" i="140"/>
  <c r="H123" i="140" s="1"/>
  <c r="D123" i="140" s="1"/>
  <c r="B123" i="140"/>
  <c r="AF122" i="140"/>
  <c r="AE122" i="140"/>
  <c r="Z122" i="140"/>
  <c r="Y122" i="140"/>
  <c r="T122" i="140"/>
  <c r="S122" i="140"/>
  <c r="N122" i="140"/>
  <c r="M122" i="140"/>
  <c r="G122" i="140"/>
  <c r="H122" i="140" s="1"/>
  <c r="B122" i="140"/>
  <c r="AF121" i="140"/>
  <c r="AE121" i="140"/>
  <c r="Z121" i="140"/>
  <c r="Y121" i="140"/>
  <c r="T121" i="140"/>
  <c r="S121" i="140"/>
  <c r="N121" i="140"/>
  <c r="M121" i="140"/>
  <c r="G121" i="140"/>
  <c r="H121" i="140" s="1"/>
  <c r="D121" i="140" s="1"/>
  <c r="B121" i="140"/>
  <c r="AF120" i="140"/>
  <c r="AE120" i="140"/>
  <c r="Z120" i="140"/>
  <c r="Y120" i="140"/>
  <c r="T120" i="140"/>
  <c r="S120" i="140"/>
  <c r="N120" i="140"/>
  <c r="M120" i="140"/>
  <c r="G120" i="140"/>
  <c r="B120" i="140"/>
  <c r="AF119" i="140"/>
  <c r="AD119" i="140"/>
  <c r="AB119" i="140" s="1"/>
  <c r="Z119" i="140"/>
  <c r="X119" i="140"/>
  <c r="V119" i="140" s="1"/>
  <c r="T119" i="140"/>
  <c r="R119" i="140"/>
  <c r="P119" i="140" s="1"/>
  <c r="N119" i="140"/>
  <c r="L119" i="140"/>
  <c r="J119" i="140" s="1"/>
  <c r="B119" i="140"/>
  <c r="AB118" i="140"/>
  <c r="V118" i="140"/>
  <c r="P118" i="140"/>
  <c r="J118" i="140"/>
  <c r="D118" i="140"/>
  <c r="AI118" i="140" s="1"/>
  <c r="AF117" i="140"/>
  <c r="AE117" i="140"/>
  <c r="Z117" i="140"/>
  <c r="Y117" i="140"/>
  <c r="T117" i="140"/>
  <c r="S117" i="140"/>
  <c r="N117" i="140"/>
  <c r="M117" i="140"/>
  <c r="H117" i="140"/>
  <c r="G117" i="140"/>
  <c r="B117" i="140"/>
  <c r="AF116" i="140"/>
  <c r="AE116" i="140"/>
  <c r="Z116" i="140"/>
  <c r="Y116" i="140"/>
  <c r="T116" i="140"/>
  <c r="S116" i="140"/>
  <c r="N116" i="140"/>
  <c r="M116" i="140"/>
  <c r="H116" i="140"/>
  <c r="G116" i="140"/>
  <c r="B116" i="140"/>
  <c r="AF115" i="140"/>
  <c r="AE115" i="140"/>
  <c r="Z115" i="140"/>
  <c r="Y115" i="140"/>
  <c r="T115" i="140"/>
  <c r="S115" i="140"/>
  <c r="N115" i="140"/>
  <c r="M115" i="140"/>
  <c r="H115" i="140"/>
  <c r="G115" i="140"/>
  <c r="B115" i="140"/>
  <c r="AF114" i="140"/>
  <c r="AE114" i="140"/>
  <c r="Z114" i="140"/>
  <c r="Y114" i="140"/>
  <c r="T114" i="140"/>
  <c r="S114" i="140"/>
  <c r="N114" i="140"/>
  <c r="M114" i="140"/>
  <c r="G114" i="140"/>
  <c r="H114" i="140" s="1"/>
  <c r="B114" i="140"/>
  <c r="AF113" i="140"/>
  <c r="AE113" i="140"/>
  <c r="Z113" i="140"/>
  <c r="Y113" i="140"/>
  <c r="T113" i="140"/>
  <c r="S113" i="140"/>
  <c r="N113" i="140"/>
  <c r="M113" i="140"/>
  <c r="H113" i="140"/>
  <c r="G113" i="140"/>
  <c r="B113" i="140"/>
  <c r="AF112" i="140"/>
  <c r="AE112" i="140"/>
  <c r="Z112" i="140"/>
  <c r="Y112" i="140"/>
  <c r="T112" i="140"/>
  <c r="S112" i="140"/>
  <c r="N112" i="140"/>
  <c r="M112" i="140"/>
  <c r="G112" i="140"/>
  <c r="H112" i="140" s="1"/>
  <c r="B112" i="140"/>
  <c r="AF111" i="140"/>
  <c r="AE111" i="140"/>
  <c r="Z111" i="140"/>
  <c r="Y111" i="140"/>
  <c r="T111" i="140"/>
  <c r="S111" i="140"/>
  <c r="N111" i="140"/>
  <c r="M111" i="140"/>
  <c r="H111" i="140"/>
  <c r="G111" i="140"/>
  <c r="B111" i="140"/>
  <c r="AF110" i="140"/>
  <c r="AE110" i="140"/>
  <c r="Z110" i="140"/>
  <c r="Y110" i="140"/>
  <c r="T110" i="140"/>
  <c r="S110" i="140"/>
  <c r="N110" i="140"/>
  <c r="M110" i="140"/>
  <c r="G110" i="140"/>
  <c r="H110" i="140" s="1"/>
  <c r="B110" i="140"/>
  <c r="AF109" i="140"/>
  <c r="AE109" i="140"/>
  <c r="Z109" i="140"/>
  <c r="Y109" i="140"/>
  <c r="T109" i="140"/>
  <c r="S109" i="140"/>
  <c r="N109" i="140"/>
  <c r="M109" i="140"/>
  <c r="H109" i="140"/>
  <c r="G109" i="140"/>
  <c r="B109" i="140"/>
  <c r="AF108" i="140"/>
  <c r="AE108" i="140"/>
  <c r="Z108" i="140"/>
  <c r="Y108" i="140"/>
  <c r="T108" i="140"/>
  <c r="S108" i="140"/>
  <c r="N108" i="140"/>
  <c r="M108" i="140"/>
  <c r="G108" i="140"/>
  <c r="H108" i="140" s="1"/>
  <c r="B108" i="140"/>
  <c r="AF107" i="140"/>
  <c r="AE107" i="140"/>
  <c r="Z107" i="140"/>
  <c r="Y107" i="140"/>
  <c r="T107" i="140"/>
  <c r="S107" i="140"/>
  <c r="N107" i="140"/>
  <c r="M107" i="140"/>
  <c r="G107" i="140"/>
  <c r="H107" i="140" s="1"/>
  <c r="B107" i="140"/>
  <c r="AF106" i="140"/>
  <c r="AE106" i="140"/>
  <c r="Z106" i="140"/>
  <c r="Y106" i="140"/>
  <c r="T106" i="140"/>
  <c r="S106" i="140"/>
  <c r="N106" i="140"/>
  <c r="M106" i="140"/>
  <c r="G106" i="140"/>
  <c r="H106" i="140" s="1"/>
  <c r="B106" i="140"/>
  <c r="AF105" i="140"/>
  <c r="AE105" i="140"/>
  <c r="Z105" i="140"/>
  <c r="Y105" i="140"/>
  <c r="T105" i="140"/>
  <c r="S105" i="140"/>
  <c r="N105" i="140"/>
  <c r="M105" i="140"/>
  <c r="H105" i="140"/>
  <c r="G105" i="140"/>
  <c r="B105" i="140"/>
  <c r="AF104" i="140"/>
  <c r="AD104" i="140"/>
  <c r="AB104" i="140" s="1"/>
  <c r="Z104" i="140"/>
  <c r="X104" i="140"/>
  <c r="V104" i="140" s="1"/>
  <c r="T104" i="140"/>
  <c r="R104" i="140"/>
  <c r="P104" i="140" s="1"/>
  <c r="N104" i="140"/>
  <c r="L104" i="140"/>
  <c r="J104" i="140" s="1"/>
  <c r="B104" i="140"/>
  <c r="AB103" i="140"/>
  <c r="V103" i="140"/>
  <c r="P103" i="140"/>
  <c r="J103" i="140"/>
  <c r="D103" i="140"/>
  <c r="AF102" i="140"/>
  <c r="AE102" i="140"/>
  <c r="Z102" i="140"/>
  <c r="Y102" i="140"/>
  <c r="T102" i="140"/>
  <c r="S102" i="140"/>
  <c r="N102" i="140"/>
  <c r="M102" i="140"/>
  <c r="G102" i="140"/>
  <c r="H102" i="140" s="1"/>
  <c r="B102" i="140"/>
  <c r="AF101" i="140"/>
  <c r="AE101" i="140"/>
  <c r="Z101" i="140"/>
  <c r="Y101" i="140"/>
  <c r="T101" i="140"/>
  <c r="S101" i="140"/>
  <c r="N101" i="140"/>
  <c r="M101" i="140"/>
  <c r="H101" i="140"/>
  <c r="G101" i="140"/>
  <c r="B101" i="140"/>
  <c r="AF100" i="140"/>
  <c r="AE100" i="140"/>
  <c r="Z100" i="140"/>
  <c r="Y100" i="140"/>
  <c r="T100" i="140"/>
  <c r="S100" i="140"/>
  <c r="N100" i="140"/>
  <c r="M100" i="140"/>
  <c r="G100" i="140"/>
  <c r="H100" i="140" s="1"/>
  <c r="B100" i="140"/>
  <c r="AF99" i="140"/>
  <c r="AE99" i="140"/>
  <c r="Z99" i="140"/>
  <c r="Y99" i="140"/>
  <c r="T99" i="140"/>
  <c r="S99" i="140"/>
  <c r="N99" i="140"/>
  <c r="M99" i="140"/>
  <c r="H99" i="140"/>
  <c r="G99" i="140"/>
  <c r="B99" i="140"/>
  <c r="AF98" i="140"/>
  <c r="AE98" i="140"/>
  <c r="Z98" i="140"/>
  <c r="Y98" i="140"/>
  <c r="T98" i="140"/>
  <c r="S98" i="140"/>
  <c r="N98" i="140"/>
  <c r="M98" i="140"/>
  <c r="G98" i="140"/>
  <c r="H98" i="140" s="1"/>
  <c r="B98" i="140"/>
  <c r="AF97" i="140"/>
  <c r="AE97" i="140"/>
  <c r="Z97" i="140"/>
  <c r="Y97" i="140"/>
  <c r="T97" i="140"/>
  <c r="S97" i="140"/>
  <c r="N97" i="140"/>
  <c r="M97" i="140"/>
  <c r="H97" i="140"/>
  <c r="G97" i="140"/>
  <c r="B97" i="140"/>
  <c r="AF96" i="140"/>
  <c r="AE96" i="140"/>
  <c r="Z96" i="140"/>
  <c r="Y96" i="140"/>
  <c r="T96" i="140"/>
  <c r="S96" i="140"/>
  <c r="N96" i="140"/>
  <c r="M96" i="140"/>
  <c r="G96" i="140"/>
  <c r="H96" i="140" s="1"/>
  <c r="B96" i="140"/>
  <c r="AF95" i="140"/>
  <c r="AE95" i="140"/>
  <c r="Z95" i="140"/>
  <c r="Y95" i="140"/>
  <c r="T95" i="140"/>
  <c r="S95" i="140"/>
  <c r="N95" i="140"/>
  <c r="M95" i="140"/>
  <c r="H95" i="140"/>
  <c r="G95" i="140"/>
  <c r="B95" i="140"/>
  <c r="AF94" i="140"/>
  <c r="AE94" i="140"/>
  <c r="Z94" i="140"/>
  <c r="Y94" i="140"/>
  <c r="T94" i="140"/>
  <c r="S94" i="140"/>
  <c r="N94" i="140"/>
  <c r="M94" i="140"/>
  <c r="G94" i="140"/>
  <c r="H94" i="140" s="1"/>
  <c r="B94" i="140"/>
  <c r="AF93" i="140"/>
  <c r="AE93" i="140"/>
  <c r="Z93" i="140"/>
  <c r="Y93" i="140"/>
  <c r="T93" i="140"/>
  <c r="S93" i="140"/>
  <c r="N93" i="140"/>
  <c r="M93" i="140"/>
  <c r="H93" i="140"/>
  <c r="G93" i="140"/>
  <c r="B93" i="140"/>
  <c r="AF92" i="140"/>
  <c r="AE92" i="140"/>
  <c r="Z92" i="140"/>
  <c r="Y92" i="140"/>
  <c r="T92" i="140"/>
  <c r="S92" i="140"/>
  <c r="N92" i="140"/>
  <c r="M92" i="140"/>
  <c r="G92" i="140"/>
  <c r="H92" i="140" s="1"/>
  <c r="B92" i="140"/>
  <c r="AF91" i="140"/>
  <c r="AE91" i="140"/>
  <c r="Z91" i="140"/>
  <c r="Y91" i="140"/>
  <c r="T91" i="140"/>
  <c r="S91" i="140"/>
  <c r="N91" i="140"/>
  <c r="M91" i="140"/>
  <c r="H91" i="140"/>
  <c r="G91" i="140"/>
  <c r="B91" i="140"/>
  <c r="AF90" i="140"/>
  <c r="AE90" i="140"/>
  <c r="Z90" i="140"/>
  <c r="Y90" i="140"/>
  <c r="T90" i="140"/>
  <c r="S90" i="140"/>
  <c r="N90" i="140"/>
  <c r="M90" i="140"/>
  <c r="G90" i="140"/>
  <c r="H90" i="140" s="1"/>
  <c r="B90" i="140"/>
  <c r="AF89" i="140"/>
  <c r="AE89" i="140"/>
  <c r="Z89" i="140"/>
  <c r="Y89" i="140"/>
  <c r="T89" i="140"/>
  <c r="S89" i="140"/>
  <c r="N89" i="140"/>
  <c r="M89" i="140"/>
  <c r="H89" i="140"/>
  <c r="G89" i="140"/>
  <c r="B89" i="140"/>
  <c r="AF88" i="140"/>
  <c r="AE88" i="140"/>
  <c r="Z88" i="140"/>
  <c r="Y88" i="140"/>
  <c r="T88" i="140"/>
  <c r="S88" i="140"/>
  <c r="N88" i="140"/>
  <c r="M88" i="140"/>
  <c r="G88" i="140"/>
  <c r="B88" i="140"/>
  <c r="AF87" i="140"/>
  <c r="AD87" i="140"/>
  <c r="AB87" i="140" s="1"/>
  <c r="Z87" i="140"/>
  <c r="X87" i="140"/>
  <c r="V87" i="140" s="1"/>
  <c r="T87" i="140"/>
  <c r="R87" i="140"/>
  <c r="P87" i="140" s="1"/>
  <c r="N87" i="140"/>
  <c r="L87" i="140"/>
  <c r="J87" i="140" s="1"/>
  <c r="B87" i="140"/>
  <c r="AB86" i="140"/>
  <c r="V86" i="140"/>
  <c r="P86" i="140"/>
  <c r="J86" i="140"/>
  <c r="D86" i="140"/>
  <c r="AF85" i="140"/>
  <c r="AE85" i="140"/>
  <c r="Z85" i="140"/>
  <c r="Y85" i="140"/>
  <c r="T85" i="140"/>
  <c r="S85" i="140"/>
  <c r="N85" i="140"/>
  <c r="M85" i="140"/>
  <c r="H85" i="140"/>
  <c r="G85" i="140"/>
  <c r="B85" i="140"/>
  <c r="AF84" i="140"/>
  <c r="AE84" i="140"/>
  <c r="Z84" i="140"/>
  <c r="Y84" i="140"/>
  <c r="T84" i="140"/>
  <c r="S84" i="140"/>
  <c r="N84" i="140"/>
  <c r="M84" i="140"/>
  <c r="G84" i="140"/>
  <c r="H84" i="140" s="1"/>
  <c r="B84" i="140"/>
  <c r="AF83" i="140"/>
  <c r="AE83" i="140"/>
  <c r="Z83" i="140"/>
  <c r="Y83" i="140"/>
  <c r="T83" i="140"/>
  <c r="S83" i="140"/>
  <c r="N83" i="140"/>
  <c r="M83" i="140"/>
  <c r="H83" i="140"/>
  <c r="G83" i="140"/>
  <c r="B83" i="140"/>
  <c r="AF82" i="140"/>
  <c r="AE82" i="140"/>
  <c r="Z82" i="140"/>
  <c r="Y82" i="140"/>
  <c r="T82" i="140"/>
  <c r="S82" i="140"/>
  <c r="N82" i="140"/>
  <c r="M82" i="140"/>
  <c r="G82" i="140"/>
  <c r="H82" i="140" s="1"/>
  <c r="B82" i="140"/>
  <c r="AF81" i="140"/>
  <c r="AE81" i="140"/>
  <c r="Z81" i="140"/>
  <c r="Y81" i="140"/>
  <c r="T81" i="140"/>
  <c r="S81" i="140"/>
  <c r="N81" i="140"/>
  <c r="M81" i="140"/>
  <c r="H81" i="140"/>
  <c r="G81" i="140"/>
  <c r="B81" i="140"/>
  <c r="AF80" i="140"/>
  <c r="AE80" i="140"/>
  <c r="Z80" i="140"/>
  <c r="Y80" i="140"/>
  <c r="T80" i="140"/>
  <c r="S80" i="140"/>
  <c r="N80" i="140"/>
  <c r="M80" i="140"/>
  <c r="G80" i="140"/>
  <c r="H80" i="140" s="1"/>
  <c r="B80" i="140"/>
  <c r="AF79" i="140"/>
  <c r="AE79" i="140"/>
  <c r="Z79" i="140"/>
  <c r="Y79" i="140"/>
  <c r="T79" i="140"/>
  <c r="S79" i="140"/>
  <c r="N79" i="140"/>
  <c r="M79" i="140"/>
  <c r="H79" i="140"/>
  <c r="G79" i="140"/>
  <c r="B79" i="140"/>
  <c r="AF78" i="140"/>
  <c r="AE78" i="140"/>
  <c r="Z78" i="140"/>
  <c r="Y78" i="140"/>
  <c r="T78" i="140"/>
  <c r="S78" i="140"/>
  <c r="N78" i="140"/>
  <c r="M78" i="140"/>
  <c r="G78" i="140"/>
  <c r="H78" i="140" s="1"/>
  <c r="B78" i="140"/>
  <c r="AF77" i="140"/>
  <c r="AE77" i="140"/>
  <c r="Z77" i="140"/>
  <c r="Y77" i="140"/>
  <c r="T77" i="140"/>
  <c r="S77" i="140"/>
  <c r="N77" i="140"/>
  <c r="M77" i="140"/>
  <c r="G77" i="140"/>
  <c r="H77" i="140" s="1"/>
  <c r="B77" i="140"/>
  <c r="AF76" i="140"/>
  <c r="AE76" i="140"/>
  <c r="Z76" i="140"/>
  <c r="Y76" i="140"/>
  <c r="T76" i="140"/>
  <c r="S76" i="140"/>
  <c r="N76" i="140"/>
  <c r="M76" i="140"/>
  <c r="G76" i="140"/>
  <c r="H76" i="140" s="1"/>
  <c r="B76" i="140"/>
  <c r="AF75" i="140"/>
  <c r="AE75" i="140"/>
  <c r="Z75" i="140"/>
  <c r="Y75" i="140"/>
  <c r="T75" i="140"/>
  <c r="S75" i="140"/>
  <c r="N75" i="140"/>
  <c r="M75" i="140"/>
  <c r="H75" i="140"/>
  <c r="G75" i="140"/>
  <c r="B75" i="140"/>
  <c r="AF74" i="140"/>
  <c r="AE74" i="140"/>
  <c r="Z74" i="140"/>
  <c r="Y74" i="140"/>
  <c r="T74" i="140"/>
  <c r="S74" i="140"/>
  <c r="N74" i="140"/>
  <c r="M74" i="140"/>
  <c r="G74" i="140"/>
  <c r="H74" i="140" s="1"/>
  <c r="B74" i="140"/>
  <c r="AF73" i="140"/>
  <c r="AE73" i="140"/>
  <c r="Z73" i="140"/>
  <c r="Y73" i="140"/>
  <c r="T73" i="140"/>
  <c r="S73" i="140"/>
  <c r="N73" i="140"/>
  <c r="M73" i="140"/>
  <c r="G73" i="140"/>
  <c r="H73" i="140" s="1"/>
  <c r="B73" i="140"/>
  <c r="AF72" i="140"/>
  <c r="AE72" i="140"/>
  <c r="Z72" i="140"/>
  <c r="Y72" i="140"/>
  <c r="T72" i="140"/>
  <c r="S72" i="140"/>
  <c r="N72" i="140"/>
  <c r="M72" i="140"/>
  <c r="G72" i="140"/>
  <c r="H72" i="140" s="1"/>
  <c r="D72" i="140" s="1"/>
  <c r="B72" i="140"/>
  <c r="AF71" i="140"/>
  <c r="AD71" i="140"/>
  <c r="AB71" i="140" s="1"/>
  <c r="Z71" i="140"/>
  <c r="X71" i="140"/>
  <c r="V71" i="140" s="1"/>
  <c r="T71" i="140"/>
  <c r="R71" i="140"/>
  <c r="P71" i="140" s="1"/>
  <c r="N71" i="140"/>
  <c r="L71" i="140"/>
  <c r="J71" i="140" s="1"/>
  <c r="B71" i="140"/>
  <c r="AB70" i="140"/>
  <c r="V70" i="140"/>
  <c r="P70" i="140"/>
  <c r="J70" i="140"/>
  <c r="D70" i="140"/>
  <c r="AF69" i="140"/>
  <c r="AE69" i="140"/>
  <c r="Z69" i="140"/>
  <c r="Y69" i="140"/>
  <c r="T69" i="140"/>
  <c r="S69" i="140"/>
  <c r="N69" i="140"/>
  <c r="M69" i="140"/>
  <c r="G69" i="140"/>
  <c r="H69" i="140" s="1"/>
  <c r="B69" i="140"/>
  <c r="AF68" i="140"/>
  <c r="AE68" i="140"/>
  <c r="Z68" i="140"/>
  <c r="Y68" i="140"/>
  <c r="T68" i="140"/>
  <c r="S68" i="140"/>
  <c r="N68" i="140"/>
  <c r="M68" i="140"/>
  <c r="H68" i="140"/>
  <c r="G68" i="140"/>
  <c r="B68" i="140"/>
  <c r="AF67" i="140"/>
  <c r="AE67" i="140"/>
  <c r="Z67" i="140"/>
  <c r="Y67" i="140"/>
  <c r="T67" i="140"/>
  <c r="S67" i="140"/>
  <c r="N67" i="140"/>
  <c r="M67" i="140"/>
  <c r="G67" i="140"/>
  <c r="H67" i="140" s="1"/>
  <c r="B67" i="140"/>
  <c r="AF66" i="140"/>
  <c r="AE66" i="140"/>
  <c r="Z66" i="140"/>
  <c r="Y66" i="140"/>
  <c r="T66" i="140"/>
  <c r="S66" i="140"/>
  <c r="N66" i="140"/>
  <c r="M66" i="140"/>
  <c r="H66" i="140"/>
  <c r="G66" i="140"/>
  <c r="B66" i="140"/>
  <c r="AF65" i="140"/>
  <c r="AE65" i="140"/>
  <c r="Z65" i="140"/>
  <c r="Y65" i="140"/>
  <c r="T65" i="140"/>
  <c r="S65" i="140"/>
  <c r="N65" i="140"/>
  <c r="M65" i="140"/>
  <c r="G65" i="140"/>
  <c r="H65" i="140" s="1"/>
  <c r="B65" i="140"/>
  <c r="AF64" i="140"/>
  <c r="AE64" i="140"/>
  <c r="Z64" i="140"/>
  <c r="Y64" i="140"/>
  <c r="T64" i="140"/>
  <c r="S64" i="140"/>
  <c r="N64" i="140"/>
  <c r="M64" i="140"/>
  <c r="H64" i="140"/>
  <c r="G64" i="140"/>
  <c r="B64" i="140"/>
  <c r="AF63" i="140"/>
  <c r="AE63" i="140"/>
  <c r="Z63" i="140"/>
  <c r="Y63" i="140"/>
  <c r="T63" i="140"/>
  <c r="S63" i="140"/>
  <c r="N63" i="140"/>
  <c r="M63" i="140"/>
  <c r="G63" i="140"/>
  <c r="H63" i="140" s="1"/>
  <c r="B63" i="140"/>
  <c r="AF62" i="140"/>
  <c r="AE62" i="140"/>
  <c r="Z62" i="140"/>
  <c r="Y62" i="140"/>
  <c r="T62" i="140"/>
  <c r="S62" i="140"/>
  <c r="N62" i="140"/>
  <c r="M62" i="140"/>
  <c r="H62" i="140"/>
  <c r="G62" i="140"/>
  <c r="B62" i="140"/>
  <c r="AF61" i="140"/>
  <c r="AE61" i="140"/>
  <c r="Z61" i="140"/>
  <c r="Y61" i="140"/>
  <c r="T61" i="140"/>
  <c r="S61" i="140"/>
  <c r="N61" i="140"/>
  <c r="M61" i="140"/>
  <c r="G61" i="140"/>
  <c r="B61" i="140"/>
  <c r="AF60" i="140"/>
  <c r="AE60" i="140"/>
  <c r="Z60" i="140"/>
  <c r="Y60" i="140"/>
  <c r="T60" i="140"/>
  <c r="S60" i="140"/>
  <c r="N60" i="140"/>
  <c r="M60" i="140"/>
  <c r="H60" i="140"/>
  <c r="G60" i="140"/>
  <c r="B60" i="140"/>
  <c r="AF59" i="140"/>
  <c r="AE59" i="140"/>
  <c r="Z59" i="140"/>
  <c r="Y59" i="140"/>
  <c r="T59" i="140"/>
  <c r="S59" i="140"/>
  <c r="N59" i="140"/>
  <c r="M59" i="140"/>
  <c r="G59" i="140"/>
  <c r="H59" i="140" s="1"/>
  <c r="B59" i="140"/>
  <c r="AF58" i="140"/>
  <c r="AE58" i="140"/>
  <c r="Z58" i="140"/>
  <c r="Y58" i="140"/>
  <c r="T58" i="140"/>
  <c r="S58" i="140"/>
  <c r="N58" i="140"/>
  <c r="M58" i="140"/>
  <c r="H58" i="140"/>
  <c r="G58" i="140"/>
  <c r="B58" i="140"/>
  <c r="AF57" i="140"/>
  <c r="AE57" i="140"/>
  <c r="Z57" i="140"/>
  <c r="Y57" i="140"/>
  <c r="T57" i="140"/>
  <c r="S57" i="140"/>
  <c r="N57" i="140"/>
  <c r="M57" i="140"/>
  <c r="G57" i="140"/>
  <c r="H57" i="140" s="1"/>
  <c r="B57" i="140"/>
  <c r="AF56" i="140"/>
  <c r="AE56" i="140"/>
  <c r="Z56" i="140"/>
  <c r="Y56" i="140"/>
  <c r="T56" i="140"/>
  <c r="S56" i="140"/>
  <c r="N56" i="140"/>
  <c r="M56" i="140"/>
  <c r="H56" i="140"/>
  <c r="G56" i="140"/>
  <c r="B56" i="140"/>
  <c r="AF55" i="140"/>
  <c r="AD55" i="140"/>
  <c r="AB55" i="140" s="1"/>
  <c r="Z55" i="140"/>
  <c r="X55" i="140"/>
  <c r="V55" i="140" s="1"/>
  <c r="T55" i="140"/>
  <c r="R55" i="140"/>
  <c r="P55" i="140" s="1"/>
  <c r="N55" i="140"/>
  <c r="L55" i="140"/>
  <c r="J55" i="140" s="1"/>
  <c r="B55" i="140"/>
  <c r="AB54" i="140"/>
  <c r="V54" i="140"/>
  <c r="P54" i="140"/>
  <c r="J54" i="140"/>
  <c r="D54" i="140"/>
  <c r="AF53" i="140"/>
  <c r="AE53" i="140"/>
  <c r="Z53" i="140"/>
  <c r="V53" i="140" s="1"/>
  <c r="Y53" i="140"/>
  <c r="T53" i="140"/>
  <c r="S53" i="140"/>
  <c r="N53" i="140"/>
  <c r="M53" i="140"/>
  <c r="G53" i="140"/>
  <c r="H53" i="140" s="1"/>
  <c r="B53" i="140"/>
  <c r="AF52" i="140"/>
  <c r="AE52" i="140"/>
  <c r="Z52" i="140"/>
  <c r="Y52" i="140"/>
  <c r="T52" i="140"/>
  <c r="P52" i="140" s="1"/>
  <c r="S52" i="140"/>
  <c r="N52" i="140"/>
  <c r="M52" i="140"/>
  <c r="H52" i="140"/>
  <c r="G52" i="140"/>
  <c r="B52" i="140"/>
  <c r="AF51" i="140"/>
  <c r="AE51" i="140"/>
  <c r="Z51" i="140"/>
  <c r="Y51" i="140"/>
  <c r="T51" i="140"/>
  <c r="S51" i="140"/>
  <c r="N51" i="140"/>
  <c r="M51" i="140"/>
  <c r="G51" i="140"/>
  <c r="H51" i="140" s="1"/>
  <c r="B51" i="140"/>
  <c r="AF50" i="140"/>
  <c r="AE50" i="140"/>
  <c r="Z50" i="140"/>
  <c r="Y50" i="140"/>
  <c r="T50" i="140"/>
  <c r="S50" i="140"/>
  <c r="N50" i="140"/>
  <c r="M50" i="140"/>
  <c r="H50" i="140"/>
  <c r="G50" i="140"/>
  <c r="B50" i="140"/>
  <c r="AF49" i="140"/>
  <c r="AE49" i="140"/>
  <c r="Z49" i="140"/>
  <c r="Y49" i="140"/>
  <c r="T49" i="140"/>
  <c r="S49" i="140"/>
  <c r="N49" i="140"/>
  <c r="M49" i="140"/>
  <c r="G49" i="140"/>
  <c r="H49" i="140" s="1"/>
  <c r="B49" i="140"/>
  <c r="AF48" i="140"/>
  <c r="AE48" i="140"/>
  <c r="Z48" i="140"/>
  <c r="Y48" i="140"/>
  <c r="T48" i="140"/>
  <c r="S48" i="140"/>
  <c r="N48" i="140"/>
  <c r="J48" i="140" s="1"/>
  <c r="M48" i="140"/>
  <c r="H48" i="140"/>
  <c r="G48" i="140"/>
  <c r="B48" i="140"/>
  <c r="AF47" i="140"/>
  <c r="AE47" i="140"/>
  <c r="Z47" i="140"/>
  <c r="Y47" i="140"/>
  <c r="T47" i="140"/>
  <c r="S47" i="140"/>
  <c r="N47" i="140"/>
  <c r="M47" i="140"/>
  <c r="G47" i="140"/>
  <c r="H47" i="140" s="1"/>
  <c r="B47" i="140"/>
  <c r="AF46" i="140"/>
  <c r="AE46" i="140"/>
  <c r="Z46" i="140"/>
  <c r="Y46" i="140"/>
  <c r="T46" i="140"/>
  <c r="S46" i="140"/>
  <c r="N46" i="140"/>
  <c r="M46" i="140"/>
  <c r="H46" i="140"/>
  <c r="G46" i="140"/>
  <c r="B46" i="140"/>
  <c r="AF45" i="140"/>
  <c r="AE45" i="140"/>
  <c r="Z45" i="140"/>
  <c r="V45" i="140" s="1"/>
  <c r="Y45" i="140"/>
  <c r="T45" i="140"/>
  <c r="S45" i="140"/>
  <c r="N45" i="140"/>
  <c r="M45" i="140"/>
  <c r="G45" i="140"/>
  <c r="H45" i="140" s="1"/>
  <c r="B45" i="140"/>
  <c r="AF44" i="140"/>
  <c r="AE44" i="140"/>
  <c r="Z44" i="140"/>
  <c r="Y44" i="140"/>
  <c r="T44" i="140"/>
  <c r="P44" i="140" s="1"/>
  <c r="S44" i="140"/>
  <c r="N44" i="140"/>
  <c r="M44" i="140"/>
  <c r="H44" i="140"/>
  <c r="G44" i="140"/>
  <c r="B44" i="140"/>
  <c r="AF43" i="140"/>
  <c r="AE43" i="140"/>
  <c r="Z43" i="140"/>
  <c r="Y43" i="140"/>
  <c r="T43" i="140"/>
  <c r="S43" i="140"/>
  <c r="N43" i="140"/>
  <c r="M43" i="140"/>
  <c r="G43" i="140"/>
  <c r="H43" i="140" s="1"/>
  <c r="B43" i="140"/>
  <c r="AF42" i="140"/>
  <c r="AE42" i="140"/>
  <c r="Z42" i="140"/>
  <c r="Y42" i="140"/>
  <c r="T42" i="140"/>
  <c r="S42" i="140"/>
  <c r="N42" i="140"/>
  <c r="M42" i="140"/>
  <c r="G42" i="140"/>
  <c r="H42" i="140" s="1"/>
  <c r="B42" i="140"/>
  <c r="AF41" i="140"/>
  <c r="AE41" i="140"/>
  <c r="Z41" i="140"/>
  <c r="Y41" i="140"/>
  <c r="T41" i="140"/>
  <c r="S41" i="140"/>
  <c r="N41" i="140"/>
  <c r="M41" i="140"/>
  <c r="G41" i="140"/>
  <c r="H41" i="140" s="1"/>
  <c r="B41" i="140"/>
  <c r="AF40" i="140"/>
  <c r="AE40" i="140"/>
  <c r="Z40" i="140"/>
  <c r="Y40" i="140"/>
  <c r="T40" i="140"/>
  <c r="S40" i="140"/>
  <c r="N40" i="140"/>
  <c r="M40" i="140"/>
  <c r="H40" i="140"/>
  <c r="G40" i="140"/>
  <c r="B40" i="140"/>
  <c r="AF39" i="140"/>
  <c r="AE39" i="140"/>
  <c r="Z39" i="140"/>
  <c r="Y39" i="140"/>
  <c r="T39" i="140"/>
  <c r="S39" i="140"/>
  <c r="N39" i="140"/>
  <c r="M39" i="140"/>
  <c r="G39" i="140"/>
  <c r="B39" i="140"/>
  <c r="AF38" i="140"/>
  <c r="AD38" i="140"/>
  <c r="AB38" i="140" s="1"/>
  <c r="Z38" i="140"/>
  <c r="X38" i="140"/>
  <c r="V38" i="140" s="1"/>
  <c r="T38" i="140"/>
  <c r="R38" i="140"/>
  <c r="P38" i="140" s="1"/>
  <c r="N38" i="140"/>
  <c r="L38" i="140"/>
  <c r="J38" i="140" s="1"/>
  <c r="B38" i="140"/>
  <c r="AB37" i="140"/>
  <c r="V37" i="140"/>
  <c r="P37" i="140"/>
  <c r="J37" i="140"/>
  <c r="D37" i="140"/>
  <c r="AF36" i="140"/>
  <c r="AE36" i="140"/>
  <c r="Z36" i="140"/>
  <c r="Y36" i="140"/>
  <c r="T36" i="140"/>
  <c r="S36" i="140"/>
  <c r="N36" i="140"/>
  <c r="M36" i="140"/>
  <c r="H36" i="140"/>
  <c r="G36" i="140"/>
  <c r="B36" i="140"/>
  <c r="AF35" i="140"/>
  <c r="AE35" i="140"/>
  <c r="Z35" i="140"/>
  <c r="Y35" i="140"/>
  <c r="T35" i="140"/>
  <c r="S35" i="140"/>
  <c r="N35" i="140"/>
  <c r="M35" i="140"/>
  <c r="G35" i="140"/>
  <c r="H35" i="140" s="1"/>
  <c r="B35" i="140"/>
  <c r="AF34" i="140"/>
  <c r="AE34" i="140"/>
  <c r="Z34" i="140"/>
  <c r="Y34" i="140"/>
  <c r="T34" i="140"/>
  <c r="S34" i="140"/>
  <c r="N34" i="140"/>
  <c r="J34" i="140" s="1"/>
  <c r="M34" i="140"/>
  <c r="H34" i="140"/>
  <c r="G34" i="140"/>
  <c r="B34" i="140"/>
  <c r="AF33" i="140"/>
  <c r="AE33" i="140"/>
  <c r="Z33" i="140"/>
  <c r="Y33" i="140"/>
  <c r="T33" i="140"/>
  <c r="S33" i="140"/>
  <c r="N33" i="140"/>
  <c r="M33" i="140"/>
  <c r="G33" i="140"/>
  <c r="H33" i="140" s="1"/>
  <c r="B33" i="140"/>
  <c r="AF32" i="140"/>
  <c r="AE32" i="140"/>
  <c r="Z32" i="140"/>
  <c r="Y32" i="140"/>
  <c r="T32" i="140"/>
  <c r="S32" i="140"/>
  <c r="N32" i="140"/>
  <c r="M32" i="140"/>
  <c r="J32" i="140" s="1"/>
  <c r="H32" i="140"/>
  <c r="G32" i="140"/>
  <c r="B32" i="140"/>
  <c r="AF31" i="140"/>
  <c r="AE31" i="140"/>
  <c r="Z31" i="140"/>
  <c r="V31" i="140" s="1"/>
  <c r="Y31" i="140"/>
  <c r="T31" i="140"/>
  <c r="S31" i="140"/>
  <c r="N31" i="140"/>
  <c r="M31" i="140"/>
  <c r="G31" i="140"/>
  <c r="H31" i="140" s="1"/>
  <c r="B31" i="140"/>
  <c r="AF30" i="140"/>
  <c r="AE30" i="140"/>
  <c r="Z30" i="140"/>
  <c r="Y30" i="140"/>
  <c r="T30" i="140"/>
  <c r="S30" i="140"/>
  <c r="N30" i="140"/>
  <c r="M30" i="140"/>
  <c r="H30" i="140"/>
  <c r="G30" i="140"/>
  <c r="B30" i="140"/>
  <c r="AF29" i="140"/>
  <c r="AE29" i="140"/>
  <c r="Z29" i="140"/>
  <c r="Y29" i="140"/>
  <c r="T29" i="140"/>
  <c r="S29" i="140"/>
  <c r="N29" i="140"/>
  <c r="M29" i="140"/>
  <c r="G29" i="140"/>
  <c r="H29" i="140" s="1"/>
  <c r="B29" i="140"/>
  <c r="AF28" i="140"/>
  <c r="AE28" i="140"/>
  <c r="Z28" i="140"/>
  <c r="Y28" i="140"/>
  <c r="T28" i="140"/>
  <c r="S28" i="140"/>
  <c r="N28" i="140"/>
  <c r="M28" i="140"/>
  <c r="H28" i="140"/>
  <c r="G28" i="140"/>
  <c r="B28" i="140"/>
  <c r="AF27" i="140"/>
  <c r="AE27" i="140"/>
  <c r="Z27" i="140"/>
  <c r="Y27" i="140"/>
  <c r="T27" i="140"/>
  <c r="S27" i="140"/>
  <c r="N27" i="140"/>
  <c r="M27" i="140"/>
  <c r="G27" i="140"/>
  <c r="H27" i="140" s="1"/>
  <c r="B27" i="140"/>
  <c r="AF26" i="140"/>
  <c r="AE26" i="140"/>
  <c r="Z26" i="140"/>
  <c r="Y26" i="140"/>
  <c r="T26" i="140"/>
  <c r="S26" i="140"/>
  <c r="N26" i="140"/>
  <c r="M26" i="140"/>
  <c r="H26" i="140"/>
  <c r="G26" i="140"/>
  <c r="B26" i="140"/>
  <c r="AF25" i="140"/>
  <c r="AE25" i="140"/>
  <c r="Z25" i="140"/>
  <c r="Y25" i="140"/>
  <c r="T25" i="140"/>
  <c r="S25" i="140"/>
  <c r="N25" i="140"/>
  <c r="M25" i="140"/>
  <c r="G25" i="140"/>
  <c r="H25" i="140" s="1"/>
  <c r="B25" i="140"/>
  <c r="AF24" i="140"/>
  <c r="AE24" i="140"/>
  <c r="Z24" i="140"/>
  <c r="Y24" i="140"/>
  <c r="T24" i="140"/>
  <c r="S24" i="140"/>
  <c r="N24" i="140"/>
  <c r="M24" i="140"/>
  <c r="H24" i="140"/>
  <c r="G24" i="140"/>
  <c r="B24" i="140"/>
  <c r="AF23" i="140"/>
  <c r="AE23" i="140"/>
  <c r="Z23" i="140"/>
  <c r="Y23" i="140"/>
  <c r="T23" i="140"/>
  <c r="S23" i="140"/>
  <c r="N23" i="140"/>
  <c r="M23" i="140"/>
  <c r="G23" i="140"/>
  <c r="H23" i="140" s="1"/>
  <c r="B23" i="140"/>
  <c r="AF22" i="140"/>
  <c r="AE22" i="140"/>
  <c r="Z22" i="140"/>
  <c r="Y22" i="140"/>
  <c r="T22" i="140"/>
  <c r="S22" i="140"/>
  <c r="N22" i="140"/>
  <c r="M22" i="140"/>
  <c r="H22" i="140"/>
  <c r="G22" i="140"/>
  <c r="B22" i="140"/>
  <c r="AF21" i="140"/>
  <c r="AD21" i="140"/>
  <c r="AB21" i="140" s="1"/>
  <c r="Z21" i="140"/>
  <c r="X21" i="140"/>
  <c r="V21" i="140" s="1"/>
  <c r="T21" i="140"/>
  <c r="R21" i="140"/>
  <c r="P21" i="140" s="1"/>
  <c r="N21" i="140"/>
  <c r="L21" i="140"/>
  <c r="J21" i="140" s="1"/>
  <c r="B21" i="140"/>
  <c r="B9" i="140"/>
  <c r="G197" i="140" s="1"/>
  <c r="B197" i="139"/>
  <c r="AD187" i="139"/>
  <c r="BV7" i="4" s="1"/>
  <c r="X187" i="139"/>
  <c r="BU7" i="4" s="1"/>
  <c r="R187" i="139"/>
  <c r="BT7" i="4" s="1"/>
  <c r="L187" i="139"/>
  <c r="BS7" i="4" s="1"/>
  <c r="AF184" i="139"/>
  <c r="AE184" i="139"/>
  <c r="Z184" i="139"/>
  <c r="V184" i="139" s="1"/>
  <c r="Y184" i="139"/>
  <c r="T184" i="139"/>
  <c r="S184" i="139"/>
  <c r="N184" i="139"/>
  <c r="M184" i="139"/>
  <c r="G184" i="139"/>
  <c r="H184" i="139" s="1"/>
  <c r="D184" i="139" s="1"/>
  <c r="B184" i="139"/>
  <c r="AF183" i="139"/>
  <c r="AE183" i="139"/>
  <c r="Z183" i="139"/>
  <c r="Y183" i="139"/>
  <c r="T183" i="139"/>
  <c r="S183" i="139"/>
  <c r="N183" i="139"/>
  <c r="M183" i="139"/>
  <c r="G183" i="139"/>
  <c r="H183" i="139" s="1"/>
  <c r="B183" i="139"/>
  <c r="AF182" i="139"/>
  <c r="AE182" i="139"/>
  <c r="Z182" i="139"/>
  <c r="Y182" i="139"/>
  <c r="T182" i="139"/>
  <c r="S182" i="139"/>
  <c r="N182" i="139"/>
  <c r="M182" i="139"/>
  <c r="G182" i="139"/>
  <c r="H182" i="139" s="1"/>
  <c r="D182" i="139" s="1"/>
  <c r="B182" i="139"/>
  <c r="AF181" i="139"/>
  <c r="AE181" i="139"/>
  <c r="Z181" i="139"/>
  <c r="Y181" i="139"/>
  <c r="T181" i="139"/>
  <c r="S181" i="139"/>
  <c r="N181" i="139"/>
  <c r="M181" i="139"/>
  <c r="G181" i="139"/>
  <c r="H181" i="139" s="1"/>
  <c r="B181" i="139"/>
  <c r="AF180" i="139"/>
  <c r="AE180" i="139"/>
  <c r="Z180" i="139"/>
  <c r="Y180" i="139"/>
  <c r="T180" i="139"/>
  <c r="S180" i="139"/>
  <c r="N180" i="139"/>
  <c r="M180" i="139"/>
  <c r="G180" i="139"/>
  <c r="H180" i="139" s="1"/>
  <c r="D180" i="139" s="1"/>
  <c r="B180" i="139"/>
  <c r="AF179" i="139"/>
  <c r="AE179" i="139"/>
  <c r="Z179" i="139"/>
  <c r="Y179" i="139"/>
  <c r="T179" i="139"/>
  <c r="P179" i="139" s="1"/>
  <c r="S179" i="139"/>
  <c r="N179" i="139"/>
  <c r="M179" i="139"/>
  <c r="G179" i="139"/>
  <c r="B179" i="139"/>
  <c r="AF178" i="139"/>
  <c r="AE178" i="139"/>
  <c r="Z178" i="139"/>
  <c r="V178" i="139" s="1"/>
  <c r="Y178" i="139"/>
  <c r="T178" i="139"/>
  <c r="S178" i="139"/>
  <c r="N178" i="139"/>
  <c r="J178" i="139" s="1"/>
  <c r="M178" i="139"/>
  <c r="G178" i="139"/>
  <c r="H178" i="139" s="1"/>
  <c r="B178" i="139"/>
  <c r="AF177" i="139"/>
  <c r="AE177" i="139"/>
  <c r="Z177" i="139"/>
  <c r="Y177" i="139"/>
  <c r="T177" i="139"/>
  <c r="S177" i="139"/>
  <c r="N177" i="139"/>
  <c r="M177" i="139"/>
  <c r="G177" i="139"/>
  <c r="H177" i="139" s="1"/>
  <c r="B177" i="139"/>
  <c r="AF176" i="139"/>
  <c r="AE176" i="139"/>
  <c r="Z176" i="139"/>
  <c r="Y176" i="139"/>
  <c r="T176" i="139"/>
  <c r="S176" i="139"/>
  <c r="N176" i="139"/>
  <c r="M176" i="139"/>
  <c r="G176" i="139"/>
  <c r="H176" i="139" s="1"/>
  <c r="D176" i="139" s="1"/>
  <c r="B176" i="139"/>
  <c r="AF175" i="139"/>
  <c r="AE175" i="139"/>
  <c r="Z175" i="139"/>
  <c r="Y175" i="139"/>
  <c r="T175" i="139"/>
  <c r="S175" i="139"/>
  <c r="N175" i="139"/>
  <c r="M175" i="139"/>
  <c r="G175" i="139"/>
  <c r="H175" i="139" s="1"/>
  <c r="B175" i="139"/>
  <c r="AF174" i="139"/>
  <c r="AE174" i="139"/>
  <c r="Z174" i="139"/>
  <c r="Y174" i="139"/>
  <c r="T174" i="139"/>
  <c r="S174" i="139"/>
  <c r="N174" i="139"/>
  <c r="M174" i="139"/>
  <c r="H174" i="139"/>
  <c r="G174" i="139"/>
  <c r="B174" i="139"/>
  <c r="AF173" i="139"/>
  <c r="AE173" i="139"/>
  <c r="Z173" i="139"/>
  <c r="Y173" i="139"/>
  <c r="T173" i="139"/>
  <c r="S173" i="139"/>
  <c r="N173" i="139"/>
  <c r="M173" i="139"/>
  <c r="G173" i="139"/>
  <c r="H173" i="139" s="1"/>
  <c r="B173" i="139"/>
  <c r="AF172" i="139"/>
  <c r="AE172" i="139"/>
  <c r="Z172" i="139"/>
  <c r="Y172" i="139"/>
  <c r="T172" i="139"/>
  <c r="S172" i="139"/>
  <c r="N172" i="139"/>
  <c r="M172" i="139"/>
  <c r="H172" i="139"/>
  <c r="G172" i="139"/>
  <c r="B172" i="139"/>
  <c r="AF171" i="139"/>
  <c r="AE171" i="139"/>
  <c r="Z171" i="139"/>
  <c r="Y171" i="139"/>
  <c r="T171" i="139"/>
  <c r="S171" i="139"/>
  <c r="N171" i="139"/>
  <c r="M171" i="139"/>
  <c r="G171" i="139"/>
  <c r="H171" i="139" s="1"/>
  <c r="B171" i="139"/>
  <c r="AF170" i="139"/>
  <c r="AE170" i="139"/>
  <c r="Z170" i="139"/>
  <c r="Y170" i="139"/>
  <c r="T170" i="139"/>
  <c r="S170" i="139"/>
  <c r="N170" i="139"/>
  <c r="M170" i="139"/>
  <c r="G170" i="139"/>
  <c r="H170" i="139" s="1"/>
  <c r="B170" i="139"/>
  <c r="AF169" i="139"/>
  <c r="AD169" i="139"/>
  <c r="AB169" i="139" s="1"/>
  <c r="Z169" i="139"/>
  <c r="X169" i="139"/>
  <c r="V169" i="139" s="1"/>
  <c r="T169" i="139"/>
  <c r="R169" i="139"/>
  <c r="P169" i="139" s="1"/>
  <c r="N169" i="139"/>
  <c r="L169" i="139"/>
  <c r="J169" i="139" s="1"/>
  <c r="B169" i="139"/>
  <c r="AB168" i="139"/>
  <c r="V168" i="139"/>
  <c r="P168" i="139"/>
  <c r="J168" i="139"/>
  <c r="D168" i="139"/>
  <c r="AF167" i="139"/>
  <c r="AE167" i="139"/>
  <c r="Z167" i="139"/>
  <c r="Y167" i="139"/>
  <c r="T167" i="139"/>
  <c r="S167" i="139"/>
  <c r="N167" i="139"/>
  <c r="M167" i="139"/>
  <c r="G167" i="139"/>
  <c r="H167" i="139" s="1"/>
  <c r="B167" i="139"/>
  <c r="AF166" i="139"/>
  <c r="AE166" i="139"/>
  <c r="Z166" i="139"/>
  <c r="Y166" i="139"/>
  <c r="T166" i="139"/>
  <c r="S166" i="139"/>
  <c r="N166" i="139"/>
  <c r="M166" i="139"/>
  <c r="H166" i="139"/>
  <c r="G166" i="139"/>
  <c r="B166" i="139"/>
  <c r="AF165" i="139"/>
  <c r="AE165" i="139"/>
  <c r="Z165" i="139"/>
  <c r="Y165" i="139"/>
  <c r="T165" i="139"/>
  <c r="S165" i="139"/>
  <c r="N165" i="139"/>
  <c r="M165" i="139"/>
  <c r="G165" i="139"/>
  <c r="H165" i="139" s="1"/>
  <c r="B165" i="139"/>
  <c r="AF164" i="139"/>
  <c r="AE164" i="139"/>
  <c r="Z164" i="139"/>
  <c r="Y164" i="139"/>
  <c r="T164" i="139"/>
  <c r="S164" i="139"/>
  <c r="N164" i="139"/>
  <c r="M164" i="139"/>
  <c r="H164" i="139"/>
  <c r="G164" i="139"/>
  <c r="B164" i="139"/>
  <c r="AF163" i="139"/>
  <c r="AE163" i="139"/>
  <c r="Z163" i="139"/>
  <c r="Y163" i="139"/>
  <c r="T163" i="139"/>
  <c r="S163" i="139"/>
  <c r="N163" i="139"/>
  <c r="M163" i="139"/>
  <c r="G163" i="139"/>
  <c r="H163" i="139" s="1"/>
  <c r="B163" i="139"/>
  <c r="AF162" i="139"/>
  <c r="AE162" i="139"/>
  <c r="Z162" i="139"/>
  <c r="Y162" i="139"/>
  <c r="T162" i="139"/>
  <c r="S162" i="139"/>
  <c r="N162" i="139"/>
  <c r="M162" i="139"/>
  <c r="H162" i="139"/>
  <c r="G162" i="139"/>
  <c r="B162" i="139"/>
  <c r="AF161" i="139"/>
  <c r="AE161" i="139"/>
  <c r="Z161" i="139"/>
  <c r="Y161" i="139"/>
  <c r="T161" i="139"/>
  <c r="S161" i="139"/>
  <c r="N161" i="139"/>
  <c r="M161" i="139"/>
  <c r="G161" i="139"/>
  <c r="H161" i="139" s="1"/>
  <c r="B161" i="139"/>
  <c r="AF160" i="139"/>
  <c r="AE160" i="139"/>
  <c r="Z160" i="139"/>
  <c r="Y160" i="139"/>
  <c r="T160" i="139"/>
  <c r="S160" i="139"/>
  <c r="N160" i="139"/>
  <c r="M160" i="139"/>
  <c r="G160" i="139"/>
  <c r="H160" i="139" s="1"/>
  <c r="D160" i="139" s="1"/>
  <c r="B160" i="139"/>
  <c r="AF159" i="139"/>
  <c r="AE159" i="139"/>
  <c r="Z159" i="139"/>
  <c r="Y159" i="139"/>
  <c r="T159" i="139"/>
  <c r="S159" i="139"/>
  <c r="N159" i="139"/>
  <c r="M159" i="139"/>
  <c r="G159" i="139"/>
  <c r="H159" i="139" s="1"/>
  <c r="B159" i="139"/>
  <c r="AF158" i="139"/>
  <c r="AE158" i="139"/>
  <c r="Z158" i="139"/>
  <c r="Y158" i="139"/>
  <c r="T158" i="139"/>
  <c r="S158" i="139"/>
  <c r="N158" i="139"/>
  <c r="M158" i="139"/>
  <c r="G158" i="139"/>
  <c r="H158" i="139" s="1"/>
  <c r="D158" i="139" s="1"/>
  <c r="B158" i="139"/>
  <c r="AF157" i="139"/>
  <c r="AE157" i="139"/>
  <c r="Z157" i="139"/>
  <c r="Y157" i="139"/>
  <c r="T157" i="139"/>
  <c r="S157" i="139"/>
  <c r="N157" i="139"/>
  <c r="M157" i="139"/>
  <c r="G157" i="139"/>
  <c r="H157" i="139" s="1"/>
  <c r="B157" i="139"/>
  <c r="AF156" i="139"/>
  <c r="AE156" i="139"/>
  <c r="Z156" i="139"/>
  <c r="Y156" i="139"/>
  <c r="T156" i="139"/>
  <c r="S156" i="139"/>
  <c r="N156" i="139"/>
  <c r="M156" i="139"/>
  <c r="H156" i="139"/>
  <c r="G156" i="139"/>
  <c r="B156" i="139"/>
  <c r="AF155" i="139"/>
  <c r="AE155" i="139"/>
  <c r="Z155" i="139"/>
  <c r="Y155" i="139"/>
  <c r="T155" i="139"/>
  <c r="S155" i="139"/>
  <c r="N155" i="139"/>
  <c r="M155" i="139"/>
  <c r="G155" i="139"/>
  <c r="H155" i="139" s="1"/>
  <c r="B155" i="139"/>
  <c r="AF154" i="139"/>
  <c r="AE154" i="139"/>
  <c r="Z154" i="139"/>
  <c r="Y154" i="139"/>
  <c r="T154" i="139"/>
  <c r="S154" i="139"/>
  <c r="N154" i="139"/>
  <c r="M154" i="139"/>
  <c r="H154" i="139"/>
  <c r="G154" i="139"/>
  <c r="B154" i="139"/>
  <c r="AF153" i="139"/>
  <c r="AE153" i="139"/>
  <c r="Z153" i="139"/>
  <c r="Y153" i="139"/>
  <c r="T153" i="139"/>
  <c r="S153" i="139"/>
  <c r="N153" i="139"/>
  <c r="M153" i="139"/>
  <c r="H153" i="139"/>
  <c r="G153" i="139"/>
  <c r="B153" i="139"/>
  <c r="AF152" i="139"/>
  <c r="AD152" i="139"/>
  <c r="AB152" i="139" s="1"/>
  <c r="Z152" i="139"/>
  <c r="X152" i="139"/>
  <c r="V152" i="139" s="1"/>
  <c r="T152" i="139"/>
  <c r="R152" i="139"/>
  <c r="P152" i="139" s="1"/>
  <c r="N152" i="139"/>
  <c r="L152" i="139"/>
  <c r="J152" i="139" s="1"/>
  <c r="B152" i="139"/>
  <c r="AB151" i="139"/>
  <c r="V151" i="139"/>
  <c r="P151" i="139"/>
  <c r="J151" i="139"/>
  <c r="D151" i="139"/>
  <c r="AF150" i="139"/>
  <c r="AE150" i="139"/>
  <c r="Z150" i="139"/>
  <c r="Y150" i="139"/>
  <c r="T150" i="139"/>
  <c r="S150" i="139"/>
  <c r="N150" i="139"/>
  <c r="M150" i="139"/>
  <c r="H150" i="139"/>
  <c r="G150" i="139"/>
  <c r="B150" i="139"/>
  <c r="AF149" i="139"/>
  <c r="AE149" i="139"/>
  <c r="Z149" i="139"/>
  <c r="Y149" i="139"/>
  <c r="T149" i="139"/>
  <c r="S149" i="139"/>
  <c r="N149" i="139"/>
  <c r="M149" i="139"/>
  <c r="G149" i="139"/>
  <c r="B149" i="139"/>
  <c r="AF148" i="139"/>
  <c r="AE148" i="139"/>
  <c r="Z148" i="139"/>
  <c r="Y148" i="139"/>
  <c r="T148" i="139"/>
  <c r="S148" i="139"/>
  <c r="N148" i="139"/>
  <c r="M148" i="139"/>
  <c r="H148" i="139"/>
  <c r="G148" i="139"/>
  <c r="B148" i="139"/>
  <c r="AF147" i="139"/>
  <c r="AE147" i="139"/>
  <c r="Z147" i="139"/>
  <c r="Y147" i="139"/>
  <c r="T147" i="139"/>
  <c r="S147" i="139"/>
  <c r="N147" i="139"/>
  <c r="M147" i="139"/>
  <c r="H147" i="139"/>
  <c r="G147" i="139"/>
  <c r="B147" i="139"/>
  <c r="AF146" i="139"/>
  <c r="AE146" i="139"/>
  <c r="Z146" i="139"/>
  <c r="Y146" i="139"/>
  <c r="T146" i="139"/>
  <c r="S146" i="139"/>
  <c r="N146" i="139"/>
  <c r="M146" i="139"/>
  <c r="H146" i="139"/>
  <c r="G146" i="139"/>
  <c r="B146" i="139"/>
  <c r="AF145" i="139"/>
  <c r="AE145" i="139"/>
  <c r="Z145" i="139"/>
  <c r="Y145" i="139"/>
  <c r="T145" i="139"/>
  <c r="S145" i="139"/>
  <c r="N145" i="139"/>
  <c r="M145" i="139"/>
  <c r="H145" i="139"/>
  <c r="G145" i="139"/>
  <c r="B145" i="139"/>
  <c r="AF144" i="139"/>
  <c r="AE144" i="139"/>
  <c r="Z144" i="139"/>
  <c r="Y144" i="139"/>
  <c r="T144" i="139"/>
  <c r="S144" i="139"/>
  <c r="N144" i="139"/>
  <c r="M144" i="139"/>
  <c r="H144" i="139"/>
  <c r="G144" i="139"/>
  <c r="B144" i="139"/>
  <c r="AF143" i="139"/>
  <c r="AE143" i="139"/>
  <c r="Z143" i="139"/>
  <c r="Y143" i="139"/>
  <c r="T143" i="139"/>
  <c r="S143" i="139"/>
  <c r="N143" i="139"/>
  <c r="M143" i="139"/>
  <c r="H143" i="139"/>
  <c r="G143" i="139"/>
  <c r="B143" i="139"/>
  <c r="AF142" i="139"/>
  <c r="AE142" i="139"/>
  <c r="Z142" i="139"/>
  <c r="Y142" i="139"/>
  <c r="T142" i="139"/>
  <c r="S142" i="139"/>
  <c r="N142" i="139"/>
  <c r="M142" i="139"/>
  <c r="H142" i="139"/>
  <c r="G142" i="139"/>
  <c r="B142" i="139"/>
  <c r="AF141" i="139"/>
  <c r="AE141" i="139"/>
  <c r="Z141" i="139"/>
  <c r="Y141" i="139"/>
  <c r="T141" i="139"/>
  <c r="S141" i="139"/>
  <c r="N141" i="139"/>
  <c r="M141" i="139"/>
  <c r="H141" i="139"/>
  <c r="G141" i="139"/>
  <c r="B141" i="139"/>
  <c r="AF140" i="139"/>
  <c r="AE140" i="139"/>
  <c r="Z140" i="139"/>
  <c r="Y140" i="139"/>
  <c r="T140" i="139"/>
  <c r="S140" i="139"/>
  <c r="N140" i="139"/>
  <c r="M140" i="139"/>
  <c r="H140" i="139"/>
  <c r="G140" i="139"/>
  <c r="B140" i="139"/>
  <c r="AF139" i="139"/>
  <c r="AE139" i="139"/>
  <c r="Z139" i="139"/>
  <c r="Y139" i="139"/>
  <c r="T139" i="139"/>
  <c r="S139" i="139"/>
  <c r="N139" i="139"/>
  <c r="M139" i="139"/>
  <c r="H139" i="139"/>
  <c r="G139" i="139"/>
  <c r="B139" i="139"/>
  <c r="AF138" i="139"/>
  <c r="AE138" i="139"/>
  <c r="Z138" i="139"/>
  <c r="Y138" i="139"/>
  <c r="T138" i="139"/>
  <c r="S138" i="139"/>
  <c r="N138" i="139"/>
  <c r="M138" i="139"/>
  <c r="H138" i="139"/>
  <c r="G138" i="139"/>
  <c r="B138" i="139"/>
  <c r="AF137" i="139"/>
  <c r="AE137" i="139"/>
  <c r="Z137" i="139"/>
  <c r="Y137" i="139"/>
  <c r="T137" i="139"/>
  <c r="S137" i="139"/>
  <c r="N137" i="139"/>
  <c r="M137" i="139"/>
  <c r="H137" i="139"/>
  <c r="G137" i="139"/>
  <c r="B137" i="139"/>
  <c r="AF136" i="139"/>
  <c r="AE136" i="139"/>
  <c r="Z136" i="139"/>
  <c r="Y136" i="139"/>
  <c r="T136" i="139"/>
  <c r="S136" i="139"/>
  <c r="N136" i="139"/>
  <c r="M136" i="139"/>
  <c r="H136" i="139"/>
  <c r="G136" i="139"/>
  <c r="B136" i="139"/>
  <c r="AF135" i="139"/>
  <c r="AD135" i="139"/>
  <c r="AB135" i="139" s="1"/>
  <c r="Z135" i="139"/>
  <c r="X135" i="139"/>
  <c r="V135" i="139" s="1"/>
  <c r="T135" i="139"/>
  <c r="R135" i="139"/>
  <c r="P135" i="139" s="1"/>
  <c r="N135" i="139"/>
  <c r="L135" i="139"/>
  <c r="J135" i="139" s="1"/>
  <c r="B135" i="139"/>
  <c r="AB134" i="139"/>
  <c r="V134" i="139"/>
  <c r="P134" i="139"/>
  <c r="J134" i="139"/>
  <c r="D134" i="139"/>
  <c r="AF133" i="139"/>
  <c r="AE133" i="139"/>
  <c r="Z133" i="139"/>
  <c r="Y133" i="139"/>
  <c r="T133" i="139"/>
  <c r="S133" i="139"/>
  <c r="N133" i="139"/>
  <c r="M133" i="139"/>
  <c r="H133" i="139"/>
  <c r="G133" i="139"/>
  <c r="B133" i="139"/>
  <c r="AF132" i="139"/>
  <c r="AE132" i="139"/>
  <c r="Z132" i="139"/>
  <c r="Y132" i="139"/>
  <c r="T132" i="139"/>
  <c r="S132" i="139"/>
  <c r="N132" i="139"/>
  <c r="M132" i="139"/>
  <c r="H132" i="139"/>
  <c r="G132" i="139"/>
  <c r="B132" i="139"/>
  <c r="AF131" i="139"/>
  <c r="AE131" i="139"/>
  <c r="Z131" i="139"/>
  <c r="Y131" i="139"/>
  <c r="T131" i="139"/>
  <c r="S131" i="139"/>
  <c r="N131" i="139"/>
  <c r="M131" i="139"/>
  <c r="H131" i="139"/>
  <c r="G131" i="139"/>
  <c r="B131" i="139"/>
  <c r="AF130" i="139"/>
  <c r="AE130" i="139"/>
  <c r="Z130" i="139"/>
  <c r="Y130" i="139"/>
  <c r="T130" i="139"/>
  <c r="S130" i="139"/>
  <c r="N130" i="139"/>
  <c r="M130" i="139"/>
  <c r="H130" i="139"/>
  <c r="G130" i="139"/>
  <c r="B130" i="139"/>
  <c r="AF129" i="139"/>
  <c r="AE129" i="139"/>
  <c r="Z129" i="139"/>
  <c r="Y129" i="139"/>
  <c r="T129" i="139"/>
  <c r="S129" i="139"/>
  <c r="N129" i="139"/>
  <c r="M129" i="139"/>
  <c r="H129" i="139"/>
  <c r="G129" i="139"/>
  <c r="B129" i="139"/>
  <c r="AF128" i="139"/>
  <c r="AE128" i="139"/>
  <c r="Z128" i="139"/>
  <c r="Y128" i="139"/>
  <c r="T128" i="139"/>
  <c r="S128" i="139"/>
  <c r="N128" i="139"/>
  <c r="M128" i="139"/>
  <c r="H128" i="139"/>
  <c r="G128" i="139"/>
  <c r="B128" i="139"/>
  <c r="AF127" i="139"/>
  <c r="AE127" i="139"/>
  <c r="Z127" i="139"/>
  <c r="Y127" i="139"/>
  <c r="T127" i="139"/>
  <c r="S127" i="139"/>
  <c r="N127" i="139"/>
  <c r="M127" i="139"/>
  <c r="H127" i="139"/>
  <c r="G127" i="139"/>
  <c r="B127" i="139"/>
  <c r="AF126" i="139"/>
  <c r="AE126" i="139"/>
  <c r="Z126" i="139"/>
  <c r="Y126" i="139"/>
  <c r="T126" i="139"/>
  <c r="S126" i="139"/>
  <c r="N126" i="139"/>
  <c r="M126" i="139"/>
  <c r="H126" i="139"/>
  <c r="G126" i="139"/>
  <c r="B126" i="139"/>
  <c r="AF125" i="139"/>
  <c r="AE125" i="139"/>
  <c r="Z125" i="139"/>
  <c r="Y125" i="139"/>
  <c r="T125" i="139"/>
  <c r="S125" i="139"/>
  <c r="N125" i="139"/>
  <c r="M125" i="139"/>
  <c r="H125" i="139"/>
  <c r="G125" i="139"/>
  <c r="B125" i="139"/>
  <c r="AF124" i="139"/>
  <c r="AE124" i="139"/>
  <c r="Z124" i="139"/>
  <c r="Y124" i="139"/>
  <c r="T124" i="139"/>
  <c r="S124" i="139"/>
  <c r="N124" i="139"/>
  <c r="M124" i="139"/>
  <c r="H124" i="139"/>
  <c r="G124" i="139"/>
  <c r="B124" i="139"/>
  <c r="AF123" i="139"/>
  <c r="AE123" i="139"/>
  <c r="Z123" i="139"/>
  <c r="Y123" i="139"/>
  <c r="T123" i="139"/>
  <c r="S123" i="139"/>
  <c r="N123" i="139"/>
  <c r="M123" i="139"/>
  <c r="H123" i="139"/>
  <c r="G123" i="139"/>
  <c r="B123" i="139"/>
  <c r="AF122" i="139"/>
  <c r="AE122" i="139"/>
  <c r="Z122" i="139"/>
  <c r="Y122" i="139"/>
  <c r="T122" i="139"/>
  <c r="S122" i="139"/>
  <c r="N122" i="139"/>
  <c r="M122" i="139"/>
  <c r="H122" i="139"/>
  <c r="G122" i="139"/>
  <c r="B122" i="139"/>
  <c r="AF121" i="139"/>
  <c r="AE121" i="139"/>
  <c r="Z121" i="139"/>
  <c r="Y121" i="139"/>
  <c r="T121" i="139"/>
  <c r="S121" i="139"/>
  <c r="N121" i="139"/>
  <c r="M121" i="139"/>
  <c r="H121" i="139"/>
  <c r="G121" i="139"/>
  <c r="B121" i="139"/>
  <c r="AF120" i="139"/>
  <c r="AE120" i="139"/>
  <c r="Z120" i="139"/>
  <c r="Y120" i="139"/>
  <c r="T120" i="139"/>
  <c r="S120" i="139"/>
  <c r="N120" i="139"/>
  <c r="M120" i="139"/>
  <c r="H120" i="139"/>
  <c r="G120" i="139"/>
  <c r="B120" i="139"/>
  <c r="AF119" i="139"/>
  <c r="AD119" i="139"/>
  <c r="AB119" i="139" s="1"/>
  <c r="Z119" i="139"/>
  <c r="X119" i="139"/>
  <c r="V119" i="139" s="1"/>
  <c r="T119" i="139"/>
  <c r="R119" i="139"/>
  <c r="P119" i="139" s="1"/>
  <c r="N119" i="139"/>
  <c r="L119" i="139"/>
  <c r="J119" i="139" s="1"/>
  <c r="B119" i="139"/>
  <c r="AB118" i="139"/>
  <c r="V118" i="139"/>
  <c r="P118" i="139"/>
  <c r="J118" i="139"/>
  <c r="D118" i="139"/>
  <c r="AI118" i="139" s="1"/>
  <c r="AF117" i="139"/>
  <c r="AE117" i="139"/>
  <c r="Z117" i="139"/>
  <c r="Y117" i="139"/>
  <c r="T117" i="139"/>
  <c r="S117" i="139"/>
  <c r="N117" i="139"/>
  <c r="M117" i="139"/>
  <c r="G117" i="139"/>
  <c r="H117" i="139" s="1"/>
  <c r="D117" i="139" s="1"/>
  <c r="B117" i="139"/>
  <c r="AF116" i="139"/>
  <c r="AE116" i="139"/>
  <c r="Z116" i="139"/>
  <c r="Y116" i="139"/>
  <c r="T116" i="139"/>
  <c r="S116" i="139"/>
  <c r="N116" i="139"/>
  <c r="M116" i="139"/>
  <c r="G116" i="139"/>
  <c r="H116" i="139" s="1"/>
  <c r="D116" i="139" s="1"/>
  <c r="B116" i="139"/>
  <c r="AF115" i="139"/>
  <c r="AE115" i="139"/>
  <c r="Z115" i="139"/>
  <c r="Y115" i="139"/>
  <c r="T115" i="139"/>
  <c r="S115" i="139"/>
  <c r="N115" i="139"/>
  <c r="M115" i="139"/>
  <c r="G115" i="139"/>
  <c r="H115" i="139" s="1"/>
  <c r="D115" i="139" s="1"/>
  <c r="B115" i="139"/>
  <c r="AF114" i="139"/>
  <c r="AE114" i="139"/>
  <c r="Z114" i="139"/>
  <c r="Y114" i="139"/>
  <c r="T114" i="139"/>
  <c r="S114" i="139"/>
  <c r="N114" i="139"/>
  <c r="M114" i="139"/>
  <c r="G114" i="139"/>
  <c r="H114" i="139" s="1"/>
  <c r="B114" i="139"/>
  <c r="AF113" i="139"/>
  <c r="AE113" i="139"/>
  <c r="Z113" i="139"/>
  <c r="Y113" i="139"/>
  <c r="T113" i="139"/>
  <c r="S113" i="139"/>
  <c r="N113" i="139"/>
  <c r="M113" i="139"/>
  <c r="G113" i="139"/>
  <c r="H113" i="139" s="1"/>
  <c r="D113" i="139" s="1"/>
  <c r="B113" i="139"/>
  <c r="AF112" i="139"/>
  <c r="AE112" i="139"/>
  <c r="Z112" i="139"/>
  <c r="Y112" i="139"/>
  <c r="T112" i="139"/>
  <c r="S112" i="139"/>
  <c r="N112" i="139"/>
  <c r="M112" i="139"/>
  <c r="G112" i="139"/>
  <c r="H112" i="139" s="1"/>
  <c r="D112" i="139" s="1"/>
  <c r="B112" i="139"/>
  <c r="AF111" i="139"/>
  <c r="AE111" i="139"/>
  <c r="Z111" i="139"/>
  <c r="Y111" i="139"/>
  <c r="T111" i="139"/>
  <c r="S111" i="139"/>
  <c r="N111" i="139"/>
  <c r="M111" i="139"/>
  <c r="G111" i="139"/>
  <c r="H111" i="139" s="1"/>
  <c r="D111" i="139" s="1"/>
  <c r="B111" i="139"/>
  <c r="AF110" i="139"/>
  <c r="AE110" i="139"/>
  <c r="Z110" i="139"/>
  <c r="Y110" i="139"/>
  <c r="T110" i="139"/>
  <c r="S110" i="139"/>
  <c r="N110" i="139"/>
  <c r="M110" i="139"/>
  <c r="G110" i="139"/>
  <c r="H110" i="139" s="1"/>
  <c r="B110" i="139"/>
  <c r="AF109" i="139"/>
  <c r="AE109" i="139"/>
  <c r="Z109" i="139"/>
  <c r="Y109" i="139"/>
  <c r="T109" i="139"/>
  <c r="S109" i="139"/>
  <c r="N109" i="139"/>
  <c r="M109" i="139"/>
  <c r="G109" i="139"/>
  <c r="H109" i="139" s="1"/>
  <c r="D109" i="139" s="1"/>
  <c r="B109" i="139"/>
  <c r="AF108" i="139"/>
  <c r="AE108" i="139"/>
  <c r="Z108" i="139"/>
  <c r="Y108" i="139"/>
  <c r="T108" i="139"/>
  <c r="S108" i="139"/>
  <c r="N108" i="139"/>
  <c r="M108" i="139"/>
  <c r="G108" i="139"/>
  <c r="H108" i="139" s="1"/>
  <c r="D108" i="139" s="1"/>
  <c r="B108" i="139"/>
  <c r="AF107" i="139"/>
  <c r="AE107" i="139"/>
  <c r="Z107" i="139"/>
  <c r="Y107" i="139"/>
  <c r="T107" i="139"/>
  <c r="S107" i="139"/>
  <c r="N107" i="139"/>
  <c r="M107" i="139"/>
  <c r="G107" i="139"/>
  <c r="H107" i="139" s="1"/>
  <c r="B107" i="139"/>
  <c r="AF106" i="139"/>
  <c r="AE106" i="139"/>
  <c r="Z106" i="139"/>
  <c r="Y106" i="139"/>
  <c r="T106" i="139"/>
  <c r="S106" i="139"/>
  <c r="N106" i="139"/>
  <c r="M106" i="139"/>
  <c r="G106" i="139"/>
  <c r="H106" i="139" s="1"/>
  <c r="D106" i="139" s="1"/>
  <c r="B106" i="139"/>
  <c r="AF105" i="139"/>
  <c r="AE105" i="139"/>
  <c r="Z105" i="139"/>
  <c r="Y105" i="139"/>
  <c r="T105" i="139"/>
  <c r="S105" i="139"/>
  <c r="N105" i="139"/>
  <c r="M105" i="139"/>
  <c r="G105" i="139"/>
  <c r="B105" i="139"/>
  <c r="AF104" i="139"/>
  <c r="AD104" i="139"/>
  <c r="AB104" i="139" s="1"/>
  <c r="Z104" i="139"/>
  <c r="X104" i="139"/>
  <c r="V104" i="139" s="1"/>
  <c r="T104" i="139"/>
  <c r="R104" i="139"/>
  <c r="P104" i="139" s="1"/>
  <c r="N104" i="139"/>
  <c r="L104" i="139"/>
  <c r="J104" i="139" s="1"/>
  <c r="B104" i="139"/>
  <c r="AB103" i="139"/>
  <c r="V103" i="139"/>
  <c r="P103" i="139"/>
  <c r="J103" i="139"/>
  <c r="D103" i="139"/>
  <c r="AF102" i="139"/>
  <c r="AE102" i="139"/>
  <c r="Z102" i="139"/>
  <c r="Y102" i="139"/>
  <c r="T102" i="139"/>
  <c r="S102" i="139"/>
  <c r="N102" i="139"/>
  <c r="M102" i="139"/>
  <c r="G102" i="139"/>
  <c r="H102" i="139" s="1"/>
  <c r="D102" i="139" s="1"/>
  <c r="B102" i="139"/>
  <c r="AF101" i="139"/>
  <c r="AE101" i="139"/>
  <c r="Z101" i="139"/>
  <c r="Y101" i="139"/>
  <c r="T101" i="139"/>
  <c r="S101" i="139"/>
  <c r="N101" i="139"/>
  <c r="M101" i="139"/>
  <c r="G101" i="139"/>
  <c r="H101" i="139" s="1"/>
  <c r="B101" i="139"/>
  <c r="AF100" i="139"/>
  <c r="AE100" i="139"/>
  <c r="Z100" i="139"/>
  <c r="Y100" i="139"/>
  <c r="T100" i="139"/>
  <c r="S100" i="139"/>
  <c r="N100" i="139"/>
  <c r="M100" i="139"/>
  <c r="G100" i="139"/>
  <c r="H100" i="139" s="1"/>
  <c r="D100" i="139" s="1"/>
  <c r="B100" i="139"/>
  <c r="AF99" i="139"/>
  <c r="AE99" i="139"/>
  <c r="Z99" i="139"/>
  <c r="Y99" i="139"/>
  <c r="T99" i="139"/>
  <c r="S99" i="139"/>
  <c r="N99" i="139"/>
  <c r="M99" i="139"/>
  <c r="G99" i="139"/>
  <c r="H99" i="139" s="1"/>
  <c r="B99" i="139"/>
  <c r="AF98" i="139"/>
  <c r="AE98" i="139"/>
  <c r="Z98" i="139"/>
  <c r="Y98" i="139"/>
  <c r="T98" i="139"/>
  <c r="S98" i="139"/>
  <c r="N98" i="139"/>
  <c r="M98" i="139"/>
  <c r="G98" i="139"/>
  <c r="H98" i="139" s="1"/>
  <c r="D98" i="139" s="1"/>
  <c r="B98" i="139"/>
  <c r="AF97" i="139"/>
  <c r="AE97" i="139"/>
  <c r="Z97" i="139"/>
  <c r="Y97" i="139"/>
  <c r="T97" i="139"/>
  <c r="S97" i="139"/>
  <c r="N97" i="139"/>
  <c r="M97" i="139"/>
  <c r="G97" i="139"/>
  <c r="H97" i="139" s="1"/>
  <c r="B97" i="139"/>
  <c r="AF96" i="139"/>
  <c r="AE96" i="139"/>
  <c r="Z96" i="139"/>
  <c r="Y96" i="139"/>
  <c r="T96" i="139"/>
  <c r="S96" i="139"/>
  <c r="N96" i="139"/>
  <c r="M96" i="139"/>
  <c r="G96" i="139"/>
  <c r="H96" i="139" s="1"/>
  <c r="D96" i="139" s="1"/>
  <c r="B96" i="139"/>
  <c r="AF95" i="139"/>
  <c r="AE95" i="139"/>
  <c r="Z95" i="139"/>
  <c r="Y95" i="139"/>
  <c r="T95" i="139"/>
  <c r="S95" i="139"/>
  <c r="N95" i="139"/>
  <c r="M95" i="139"/>
  <c r="G95" i="139"/>
  <c r="H95" i="139" s="1"/>
  <c r="B95" i="139"/>
  <c r="AF94" i="139"/>
  <c r="AE94" i="139"/>
  <c r="Z94" i="139"/>
  <c r="Y94" i="139"/>
  <c r="T94" i="139"/>
  <c r="S94" i="139"/>
  <c r="N94" i="139"/>
  <c r="M94" i="139"/>
  <c r="G94" i="139"/>
  <c r="H94" i="139" s="1"/>
  <c r="D94" i="139" s="1"/>
  <c r="B94" i="139"/>
  <c r="AF93" i="139"/>
  <c r="AE93" i="139"/>
  <c r="Z93" i="139"/>
  <c r="Y93" i="139"/>
  <c r="T93" i="139"/>
  <c r="S93" i="139"/>
  <c r="N93" i="139"/>
  <c r="M93" i="139"/>
  <c r="G93" i="139"/>
  <c r="H93" i="139" s="1"/>
  <c r="B93" i="139"/>
  <c r="AF92" i="139"/>
  <c r="AE92" i="139"/>
  <c r="Z92" i="139"/>
  <c r="Y92" i="139"/>
  <c r="T92" i="139"/>
  <c r="S92" i="139"/>
  <c r="N92" i="139"/>
  <c r="M92" i="139"/>
  <c r="G92" i="139"/>
  <c r="H92" i="139" s="1"/>
  <c r="D92" i="139" s="1"/>
  <c r="B92" i="139"/>
  <c r="AF91" i="139"/>
  <c r="AE91" i="139"/>
  <c r="Z91" i="139"/>
  <c r="Y91" i="139"/>
  <c r="T91" i="139"/>
  <c r="S91" i="139"/>
  <c r="N91" i="139"/>
  <c r="M91" i="139"/>
  <c r="G91" i="139"/>
  <c r="H91" i="139" s="1"/>
  <c r="B91" i="139"/>
  <c r="AF90" i="139"/>
  <c r="AE90" i="139"/>
  <c r="Z90" i="139"/>
  <c r="Y90" i="139"/>
  <c r="T90" i="139"/>
  <c r="S90" i="139"/>
  <c r="N90" i="139"/>
  <c r="M90" i="139"/>
  <c r="G90" i="139"/>
  <c r="H90" i="139" s="1"/>
  <c r="D90" i="139" s="1"/>
  <c r="B90" i="139"/>
  <c r="AF89" i="139"/>
  <c r="AE89" i="139"/>
  <c r="Z89" i="139"/>
  <c r="Y89" i="139"/>
  <c r="T89" i="139"/>
  <c r="S89" i="139"/>
  <c r="N89" i="139"/>
  <c r="M89" i="139"/>
  <c r="G89" i="139"/>
  <c r="H89" i="139" s="1"/>
  <c r="B89" i="139"/>
  <c r="AF88" i="139"/>
  <c r="AE88" i="139"/>
  <c r="Z88" i="139"/>
  <c r="Y88" i="139"/>
  <c r="T88" i="139"/>
  <c r="S88" i="139"/>
  <c r="N88" i="139"/>
  <c r="M88" i="139"/>
  <c r="G88" i="139"/>
  <c r="H88" i="139" s="1"/>
  <c r="B88" i="139"/>
  <c r="AF87" i="139"/>
  <c r="AD87" i="139"/>
  <c r="AB87" i="139" s="1"/>
  <c r="Z87" i="139"/>
  <c r="X87" i="139"/>
  <c r="V87" i="139" s="1"/>
  <c r="T87" i="139"/>
  <c r="R87" i="139"/>
  <c r="P87" i="139" s="1"/>
  <c r="N87" i="139"/>
  <c r="L87" i="139"/>
  <c r="J87" i="139" s="1"/>
  <c r="B87" i="139"/>
  <c r="AB86" i="139"/>
  <c r="V86" i="139"/>
  <c r="P86" i="139"/>
  <c r="J86" i="139"/>
  <c r="D86" i="139"/>
  <c r="AF85" i="139"/>
  <c r="AE85" i="139"/>
  <c r="Z85" i="139"/>
  <c r="Y85" i="139"/>
  <c r="T85" i="139"/>
  <c r="S85" i="139"/>
  <c r="N85" i="139"/>
  <c r="M85" i="139"/>
  <c r="G85" i="139"/>
  <c r="H85" i="139" s="1"/>
  <c r="B85" i="139"/>
  <c r="AF84" i="139"/>
  <c r="AE84" i="139"/>
  <c r="Z84" i="139"/>
  <c r="Y84" i="139"/>
  <c r="T84" i="139"/>
  <c r="S84" i="139"/>
  <c r="N84" i="139"/>
  <c r="M84" i="139"/>
  <c r="G84" i="139"/>
  <c r="H84" i="139" s="1"/>
  <c r="D84" i="139" s="1"/>
  <c r="B84" i="139"/>
  <c r="AF83" i="139"/>
  <c r="AE83" i="139"/>
  <c r="Z83" i="139"/>
  <c r="Y83" i="139"/>
  <c r="T83" i="139"/>
  <c r="S83" i="139"/>
  <c r="N83" i="139"/>
  <c r="M83" i="139"/>
  <c r="G83" i="139"/>
  <c r="H83" i="139" s="1"/>
  <c r="B83" i="139"/>
  <c r="AF82" i="139"/>
  <c r="AE82" i="139"/>
  <c r="Z82" i="139"/>
  <c r="Y82" i="139"/>
  <c r="T82" i="139"/>
  <c r="S82" i="139"/>
  <c r="N82" i="139"/>
  <c r="M82" i="139"/>
  <c r="G82" i="139"/>
  <c r="H82" i="139" s="1"/>
  <c r="D82" i="139" s="1"/>
  <c r="B82" i="139"/>
  <c r="AF81" i="139"/>
  <c r="AE81" i="139"/>
  <c r="Z81" i="139"/>
  <c r="Y81" i="139"/>
  <c r="T81" i="139"/>
  <c r="S81" i="139"/>
  <c r="N81" i="139"/>
  <c r="M81" i="139"/>
  <c r="G81" i="139"/>
  <c r="H81" i="139" s="1"/>
  <c r="B81" i="139"/>
  <c r="AF80" i="139"/>
  <c r="AE80" i="139"/>
  <c r="Z80" i="139"/>
  <c r="Y80" i="139"/>
  <c r="T80" i="139"/>
  <c r="S80" i="139"/>
  <c r="N80" i="139"/>
  <c r="M80" i="139"/>
  <c r="G80" i="139"/>
  <c r="H80" i="139" s="1"/>
  <c r="D80" i="139" s="1"/>
  <c r="B80" i="139"/>
  <c r="AF79" i="139"/>
  <c r="AE79" i="139"/>
  <c r="Z79" i="139"/>
  <c r="Y79" i="139"/>
  <c r="T79" i="139"/>
  <c r="S79" i="139"/>
  <c r="N79" i="139"/>
  <c r="M79" i="139"/>
  <c r="G79" i="139"/>
  <c r="H79" i="139" s="1"/>
  <c r="B79" i="139"/>
  <c r="AF78" i="139"/>
  <c r="AE78" i="139"/>
  <c r="Z78" i="139"/>
  <c r="Y78" i="139"/>
  <c r="T78" i="139"/>
  <c r="S78" i="139"/>
  <c r="N78" i="139"/>
  <c r="M78" i="139"/>
  <c r="G78" i="139"/>
  <c r="H78" i="139" s="1"/>
  <c r="D78" i="139" s="1"/>
  <c r="B78" i="139"/>
  <c r="AF77" i="139"/>
  <c r="AE77" i="139"/>
  <c r="Z77" i="139"/>
  <c r="Y77" i="139"/>
  <c r="T77" i="139"/>
  <c r="S77" i="139"/>
  <c r="N77" i="139"/>
  <c r="M77" i="139"/>
  <c r="G77" i="139"/>
  <c r="H77" i="139" s="1"/>
  <c r="B77" i="139"/>
  <c r="AF76" i="139"/>
  <c r="AE76" i="139"/>
  <c r="Z76" i="139"/>
  <c r="Y76" i="139"/>
  <c r="T76" i="139"/>
  <c r="S76" i="139"/>
  <c r="N76" i="139"/>
  <c r="M76" i="139"/>
  <c r="G76" i="139"/>
  <c r="H76" i="139" s="1"/>
  <c r="D76" i="139" s="1"/>
  <c r="B76" i="139"/>
  <c r="AF75" i="139"/>
  <c r="AE75" i="139"/>
  <c r="Z75" i="139"/>
  <c r="Y75" i="139"/>
  <c r="T75" i="139"/>
  <c r="S75" i="139"/>
  <c r="N75" i="139"/>
  <c r="M75" i="139"/>
  <c r="G75" i="139"/>
  <c r="H75" i="139" s="1"/>
  <c r="B75" i="139"/>
  <c r="AF74" i="139"/>
  <c r="AE74" i="139"/>
  <c r="Z74" i="139"/>
  <c r="Y74" i="139"/>
  <c r="T74" i="139"/>
  <c r="S74" i="139"/>
  <c r="N74" i="139"/>
  <c r="M74" i="139"/>
  <c r="G74" i="139"/>
  <c r="H74" i="139" s="1"/>
  <c r="D74" i="139" s="1"/>
  <c r="B74" i="139"/>
  <c r="AF73" i="139"/>
  <c r="AE73" i="139"/>
  <c r="Z73" i="139"/>
  <c r="Y73" i="139"/>
  <c r="T73" i="139"/>
  <c r="S73" i="139"/>
  <c r="N73" i="139"/>
  <c r="M73" i="139"/>
  <c r="G73" i="139"/>
  <c r="H73" i="139" s="1"/>
  <c r="B73" i="139"/>
  <c r="AF72" i="139"/>
  <c r="AE72" i="139"/>
  <c r="Z72" i="139"/>
  <c r="Y72" i="139"/>
  <c r="T72" i="139"/>
  <c r="S72" i="139"/>
  <c r="N72" i="139"/>
  <c r="M72" i="139"/>
  <c r="G72" i="139"/>
  <c r="H72" i="139" s="1"/>
  <c r="B72" i="139"/>
  <c r="AF71" i="139"/>
  <c r="AD71" i="139"/>
  <c r="AB71" i="139" s="1"/>
  <c r="Z71" i="139"/>
  <c r="X71" i="139"/>
  <c r="V71" i="139" s="1"/>
  <c r="T71" i="139"/>
  <c r="R71" i="139"/>
  <c r="P71" i="139" s="1"/>
  <c r="N71" i="139"/>
  <c r="L71" i="139"/>
  <c r="J71" i="139" s="1"/>
  <c r="B71" i="139"/>
  <c r="AB70" i="139"/>
  <c r="V70" i="139"/>
  <c r="P70" i="139"/>
  <c r="J70" i="139"/>
  <c r="D70" i="139"/>
  <c r="AF69" i="139"/>
  <c r="AE69" i="139"/>
  <c r="Z69" i="139"/>
  <c r="Y69" i="139"/>
  <c r="T69" i="139"/>
  <c r="S69" i="139"/>
  <c r="N69" i="139"/>
  <c r="M69" i="139"/>
  <c r="G69" i="139"/>
  <c r="H69" i="139" s="1"/>
  <c r="B69" i="139"/>
  <c r="AF68" i="139"/>
  <c r="AE68" i="139"/>
  <c r="Z68" i="139"/>
  <c r="Y68" i="139"/>
  <c r="T68" i="139"/>
  <c r="S68" i="139"/>
  <c r="N68" i="139"/>
  <c r="M68" i="139"/>
  <c r="G68" i="139"/>
  <c r="H68" i="139" s="1"/>
  <c r="D68" i="139" s="1"/>
  <c r="B68" i="139"/>
  <c r="AF67" i="139"/>
  <c r="AE67" i="139"/>
  <c r="Z67" i="139"/>
  <c r="Y67" i="139"/>
  <c r="T67" i="139"/>
  <c r="S67" i="139"/>
  <c r="N67" i="139"/>
  <c r="M67" i="139"/>
  <c r="G67" i="139"/>
  <c r="H67" i="139" s="1"/>
  <c r="B67" i="139"/>
  <c r="AF66" i="139"/>
  <c r="AE66" i="139"/>
  <c r="Z66" i="139"/>
  <c r="Y66" i="139"/>
  <c r="T66" i="139"/>
  <c r="S66" i="139"/>
  <c r="N66" i="139"/>
  <c r="M66" i="139"/>
  <c r="G66" i="139"/>
  <c r="H66" i="139" s="1"/>
  <c r="D66" i="139" s="1"/>
  <c r="B66" i="139"/>
  <c r="AF65" i="139"/>
  <c r="AE65" i="139"/>
  <c r="Z65" i="139"/>
  <c r="Y65" i="139"/>
  <c r="T65" i="139"/>
  <c r="S65" i="139"/>
  <c r="N65" i="139"/>
  <c r="M65" i="139"/>
  <c r="G65" i="139"/>
  <c r="H65" i="139" s="1"/>
  <c r="B65" i="139"/>
  <c r="AF64" i="139"/>
  <c r="AE64" i="139"/>
  <c r="Z64" i="139"/>
  <c r="Y64" i="139"/>
  <c r="T64" i="139"/>
  <c r="S64" i="139"/>
  <c r="N64" i="139"/>
  <c r="M64" i="139"/>
  <c r="G64" i="139"/>
  <c r="H64" i="139" s="1"/>
  <c r="D64" i="139" s="1"/>
  <c r="B64" i="139"/>
  <c r="AF63" i="139"/>
  <c r="AE63" i="139"/>
  <c r="Z63" i="139"/>
  <c r="Y63" i="139"/>
  <c r="T63" i="139"/>
  <c r="S63" i="139"/>
  <c r="N63" i="139"/>
  <c r="M63" i="139"/>
  <c r="G63" i="139"/>
  <c r="H63" i="139" s="1"/>
  <c r="D63" i="139" s="1"/>
  <c r="B63" i="139"/>
  <c r="AF62" i="139"/>
  <c r="AE62" i="139"/>
  <c r="Z62" i="139"/>
  <c r="Y62" i="139"/>
  <c r="T62" i="139"/>
  <c r="S62" i="139"/>
  <c r="N62" i="139"/>
  <c r="M62" i="139"/>
  <c r="G62" i="139"/>
  <c r="H62" i="139" s="1"/>
  <c r="D62" i="139" s="1"/>
  <c r="B62" i="139"/>
  <c r="AF61" i="139"/>
  <c r="AE61" i="139"/>
  <c r="Z61" i="139"/>
  <c r="Y61" i="139"/>
  <c r="T61" i="139"/>
  <c r="S61" i="139"/>
  <c r="N61" i="139"/>
  <c r="M61" i="139"/>
  <c r="G61" i="139"/>
  <c r="H61" i="139" s="1"/>
  <c r="D61" i="139" s="1"/>
  <c r="B61" i="139"/>
  <c r="AF60" i="139"/>
  <c r="AE60" i="139"/>
  <c r="Z60" i="139"/>
  <c r="Y60" i="139"/>
  <c r="T60" i="139"/>
  <c r="S60" i="139"/>
  <c r="N60" i="139"/>
  <c r="M60" i="139"/>
  <c r="G60" i="139"/>
  <c r="H60" i="139" s="1"/>
  <c r="D60" i="139" s="1"/>
  <c r="B60" i="139"/>
  <c r="AF59" i="139"/>
  <c r="AE59" i="139"/>
  <c r="Z59" i="139"/>
  <c r="Y59" i="139"/>
  <c r="T59" i="139"/>
  <c r="S59" i="139"/>
  <c r="N59" i="139"/>
  <c r="M59" i="139"/>
  <c r="G59" i="139"/>
  <c r="H59" i="139" s="1"/>
  <c r="D59" i="139" s="1"/>
  <c r="B59" i="139"/>
  <c r="AF58" i="139"/>
  <c r="AE58" i="139"/>
  <c r="Z58" i="139"/>
  <c r="Y58" i="139"/>
  <c r="T58" i="139"/>
  <c r="S58" i="139"/>
  <c r="N58" i="139"/>
  <c r="M58" i="139"/>
  <c r="H58" i="139"/>
  <c r="G58" i="139"/>
  <c r="B58" i="139"/>
  <c r="AF57" i="139"/>
  <c r="AE57" i="139"/>
  <c r="Z57" i="139"/>
  <c r="Y57" i="139"/>
  <c r="T57" i="139"/>
  <c r="S57" i="139"/>
  <c r="N57" i="139"/>
  <c r="M57" i="139"/>
  <c r="H57" i="139"/>
  <c r="G57" i="139"/>
  <c r="B57" i="139"/>
  <c r="AF56" i="139"/>
  <c r="AE56" i="139"/>
  <c r="Z56" i="139"/>
  <c r="Y56" i="139"/>
  <c r="T56" i="139"/>
  <c r="S56" i="139"/>
  <c r="N56" i="139"/>
  <c r="M56" i="139"/>
  <c r="H56" i="139"/>
  <c r="H55" i="139" s="1"/>
  <c r="G56" i="139"/>
  <c r="B56" i="139"/>
  <c r="AF55" i="139"/>
  <c r="AD55" i="139"/>
  <c r="AB55" i="139" s="1"/>
  <c r="Z55" i="139"/>
  <c r="X55" i="139"/>
  <c r="V55" i="139" s="1"/>
  <c r="T55" i="139"/>
  <c r="R55" i="139"/>
  <c r="P55" i="139" s="1"/>
  <c r="N55" i="139"/>
  <c r="L55" i="139"/>
  <c r="J55" i="139" s="1"/>
  <c r="B55" i="139"/>
  <c r="AB54" i="139"/>
  <c r="V54" i="139"/>
  <c r="P54" i="139"/>
  <c r="J54" i="139"/>
  <c r="D54" i="139"/>
  <c r="AF53" i="139"/>
  <c r="AE53" i="139"/>
  <c r="Z53" i="139"/>
  <c r="Y53" i="139"/>
  <c r="T53" i="139"/>
  <c r="S53" i="139"/>
  <c r="N53" i="139"/>
  <c r="M53" i="139"/>
  <c r="H53" i="139"/>
  <c r="G53" i="139"/>
  <c r="B53" i="139"/>
  <c r="AF52" i="139"/>
  <c r="AE52" i="139"/>
  <c r="Z52" i="139"/>
  <c r="Y52" i="139"/>
  <c r="T52" i="139"/>
  <c r="S52" i="139"/>
  <c r="N52" i="139"/>
  <c r="M52" i="139"/>
  <c r="H52" i="139"/>
  <c r="G52" i="139"/>
  <c r="B52" i="139"/>
  <c r="AF51" i="139"/>
  <c r="AE51" i="139"/>
  <c r="Z51" i="139"/>
  <c r="Y51" i="139"/>
  <c r="T51" i="139"/>
  <c r="S51" i="139"/>
  <c r="N51" i="139"/>
  <c r="M51" i="139"/>
  <c r="H51" i="139"/>
  <c r="G51" i="139"/>
  <c r="B51" i="139"/>
  <c r="AF50" i="139"/>
  <c r="AE50" i="139"/>
  <c r="Z50" i="139"/>
  <c r="Y50" i="139"/>
  <c r="T50" i="139"/>
  <c r="S50" i="139"/>
  <c r="N50" i="139"/>
  <c r="M50" i="139"/>
  <c r="H50" i="139"/>
  <c r="G50" i="139"/>
  <c r="B50" i="139"/>
  <c r="AF49" i="139"/>
  <c r="AE49" i="139"/>
  <c r="Z49" i="139"/>
  <c r="Y49" i="139"/>
  <c r="T49" i="139"/>
  <c r="S49" i="139"/>
  <c r="N49" i="139"/>
  <c r="M49" i="139"/>
  <c r="H49" i="139"/>
  <c r="G49" i="139"/>
  <c r="B49" i="139"/>
  <c r="AF48" i="139"/>
  <c r="AE48" i="139"/>
  <c r="Z48" i="139"/>
  <c r="Y48" i="139"/>
  <c r="T48" i="139"/>
  <c r="S48" i="139"/>
  <c r="N48" i="139"/>
  <c r="M48" i="139"/>
  <c r="H48" i="139"/>
  <c r="G48" i="139"/>
  <c r="B48" i="139"/>
  <c r="AF47" i="139"/>
  <c r="AE47" i="139"/>
  <c r="Z47" i="139"/>
  <c r="Y47" i="139"/>
  <c r="T47" i="139"/>
  <c r="S47" i="139"/>
  <c r="N47" i="139"/>
  <c r="M47" i="139"/>
  <c r="H47" i="139"/>
  <c r="G47" i="139"/>
  <c r="B47" i="139"/>
  <c r="AF46" i="139"/>
  <c r="AE46" i="139"/>
  <c r="Z46" i="139"/>
  <c r="Y46" i="139"/>
  <c r="T46" i="139"/>
  <c r="S46" i="139"/>
  <c r="N46" i="139"/>
  <c r="M46" i="139"/>
  <c r="H46" i="139"/>
  <c r="G46" i="139"/>
  <c r="B46" i="139"/>
  <c r="AF45" i="139"/>
  <c r="AE45" i="139"/>
  <c r="Z45" i="139"/>
  <c r="Y45" i="139"/>
  <c r="T45" i="139"/>
  <c r="S45" i="139"/>
  <c r="N45" i="139"/>
  <c r="M45" i="139"/>
  <c r="H45" i="139"/>
  <c r="G45" i="139"/>
  <c r="B45" i="139"/>
  <c r="AF44" i="139"/>
  <c r="AE44" i="139"/>
  <c r="Z44" i="139"/>
  <c r="Y44" i="139"/>
  <c r="T44" i="139"/>
  <c r="S44" i="139"/>
  <c r="N44" i="139"/>
  <c r="M44" i="139"/>
  <c r="H44" i="139"/>
  <c r="G44" i="139"/>
  <c r="B44" i="139"/>
  <c r="AF43" i="139"/>
  <c r="AE43" i="139"/>
  <c r="Z43" i="139"/>
  <c r="Y43" i="139"/>
  <c r="T43" i="139"/>
  <c r="S43" i="139"/>
  <c r="N43" i="139"/>
  <c r="M43" i="139"/>
  <c r="H43" i="139"/>
  <c r="G43" i="139"/>
  <c r="B43" i="139"/>
  <c r="AF42" i="139"/>
  <c r="AE42" i="139"/>
  <c r="Z42" i="139"/>
  <c r="Y42" i="139"/>
  <c r="T42" i="139"/>
  <c r="S42" i="139"/>
  <c r="N42" i="139"/>
  <c r="M42" i="139"/>
  <c r="G42" i="139"/>
  <c r="H42" i="139" s="1"/>
  <c r="B42" i="139"/>
  <c r="AF41" i="139"/>
  <c r="AE41" i="139"/>
  <c r="Z41" i="139"/>
  <c r="Y41" i="139"/>
  <c r="T41" i="139"/>
  <c r="S41" i="139"/>
  <c r="N41" i="139"/>
  <c r="M41" i="139"/>
  <c r="H41" i="139"/>
  <c r="G41" i="139"/>
  <c r="B41" i="139"/>
  <c r="AF40" i="139"/>
  <c r="AE40" i="139"/>
  <c r="Z40" i="139"/>
  <c r="Y40" i="139"/>
  <c r="T40" i="139"/>
  <c r="S40" i="139"/>
  <c r="N40" i="139"/>
  <c r="M40" i="139"/>
  <c r="H40" i="139"/>
  <c r="G40" i="139"/>
  <c r="B40" i="139"/>
  <c r="AF39" i="139"/>
  <c r="AE39" i="139"/>
  <c r="Z39" i="139"/>
  <c r="Y39" i="139"/>
  <c r="T39" i="139"/>
  <c r="S39" i="139"/>
  <c r="N39" i="139"/>
  <c r="M39" i="139"/>
  <c r="H39" i="139"/>
  <c r="G39" i="139"/>
  <c r="B39" i="139"/>
  <c r="AF38" i="139"/>
  <c r="AD38" i="139"/>
  <c r="AB38" i="139" s="1"/>
  <c r="Z38" i="139"/>
  <c r="X38" i="139"/>
  <c r="V38" i="139" s="1"/>
  <c r="T38" i="139"/>
  <c r="R38" i="139"/>
  <c r="P38" i="139" s="1"/>
  <c r="N38" i="139"/>
  <c r="L38" i="139"/>
  <c r="J38" i="139" s="1"/>
  <c r="B38" i="139"/>
  <c r="AB37" i="139"/>
  <c r="V37" i="139"/>
  <c r="P37" i="139"/>
  <c r="J37" i="139"/>
  <c r="D37" i="139"/>
  <c r="AF36" i="139"/>
  <c r="AE36" i="139"/>
  <c r="Z36" i="139"/>
  <c r="Y36" i="139"/>
  <c r="T36" i="139"/>
  <c r="S36" i="139"/>
  <c r="N36" i="139"/>
  <c r="M36" i="139"/>
  <c r="H36" i="139"/>
  <c r="G36" i="139"/>
  <c r="B36" i="139"/>
  <c r="AF35" i="139"/>
  <c r="AE35" i="139"/>
  <c r="Z35" i="139"/>
  <c r="Y35" i="139"/>
  <c r="T35" i="139"/>
  <c r="S35" i="139"/>
  <c r="N35" i="139"/>
  <c r="M35" i="139"/>
  <c r="H35" i="139"/>
  <c r="G35" i="139"/>
  <c r="B35" i="139"/>
  <c r="AF34" i="139"/>
  <c r="AE34" i="139"/>
  <c r="Z34" i="139"/>
  <c r="Y34" i="139"/>
  <c r="T34" i="139"/>
  <c r="S34" i="139"/>
  <c r="N34" i="139"/>
  <c r="M34" i="139"/>
  <c r="H34" i="139"/>
  <c r="G34" i="139"/>
  <c r="B34" i="139"/>
  <c r="AF33" i="139"/>
  <c r="AE33" i="139"/>
  <c r="Z33" i="139"/>
  <c r="Y33" i="139"/>
  <c r="T33" i="139"/>
  <c r="S33" i="139"/>
  <c r="N33" i="139"/>
  <c r="M33" i="139"/>
  <c r="H33" i="139"/>
  <c r="G33" i="139"/>
  <c r="B33" i="139"/>
  <c r="AF32" i="139"/>
  <c r="AE32" i="139"/>
  <c r="Z32" i="139"/>
  <c r="Y32" i="139"/>
  <c r="T32" i="139"/>
  <c r="S32" i="139"/>
  <c r="N32" i="139"/>
  <c r="M32" i="139"/>
  <c r="H32" i="139"/>
  <c r="G32" i="139"/>
  <c r="B32" i="139"/>
  <c r="AF31" i="139"/>
  <c r="AE31" i="139"/>
  <c r="Z31" i="139"/>
  <c r="Y31" i="139"/>
  <c r="T31" i="139"/>
  <c r="S31" i="139"/>
  <c r="N31" i="139"/>
  <c r="M31" i="139"/>
  <c r="H31" i="139"/>
  <c r="G31" i="139"/>
  <c r="B31" i="139"/>
  <c r="AF30" i="139"/>
  <c r="AE30" i="139"/>
  <c r="Z30" i="139"/>
  <c r="Y30" i="139"/>
  <c r="T30" i="139"/>
  <c r="S30" i="139"/>
  <c r="N30" i="139"/>
  <c r="M30" i="139"/>
  <c r="H30" i="139"/>
  <c r="G30" i="139"/>
  <c r="B30" i="139"/>
  <c r="AF29" i="139"/>
  <c r="AE29" i="139"/>
  <c r="Z29" i="139"/>
  <c r="Y29" i="139"/>
  <c r="T29" i="139"/>
  <c r="S29" i="139"/>
  <c r="N29" i="139"/>
  <c r="M29" i="139"/>
  <c r="H29" i="139"/>
  <c r="G29" i="139"/>
  <c r="B29" i="139"/>
  <c r="AF28" i="139"/>
  <c r="AE28" i="139"/>
  <c r="Z28" i="139"/>
  <c r="Y28" i="139"/>
  <c r="T28" i="139"/>
  <c r="S28" i="139"/>
  <c r="N28" i="139"/>
  <c r="M28" i="139"/>
  <c r="H28" i="139"/>
  <c r="G28" i="139"/>
  <c r="B28" i="139"/>
  <c r="AF27" i="139"/>
  <c r="AE27" i="139"/>
  <c r="Z27" i="139"/>
  <c r="Y27" i="139"/>
  <c r="T27" i="139"/>
  <c r="S27" i="139"/>
  <c r="N27" i="139"/>
  <c r="M27" i="139"/>
  <c r="H27" i="139"/>
  <c r="G27" i="139"/>
  <c r="B27" i="139"/>
  <c r="AF26" i="139"/>
  <c r="AE26" i="139"/>
  <c r="Z26" i="139"/>
  <c r="Y26" i="139"/>
  <c r="T26" i="139"/>
  <c r="S26" i="139"/>
  <c r="N26" i="139"/>
  <c r="M26" i="139"/>
  <c r="H26" i="139"/>
  <c r="G26" i="139"/>
  <c r="B26" i="139"/>
  <c r="AF25" i="139"/>
  <c r="AE25" i="139"/>
  <c r="Z25" i="139"/>
  <c r="Y25" i="139"/>
  <c r="T25" i="139"/>
  <c r="S25" i="139"/>
  <c r="N25" i="139"/>
  <c r="M25" i="139"/>
  <c r="H25" i="139"/>
  <c r="G25" i="139"/>
  <c r="B25" i="139"/>
  <c r="AF24" i="139"/>
  <c r="AE24" i="139"/>
  <c r="Z24" i="139"/>
  <c r="Y24" i="139"/>
  <c r="T24" i="139"/>
  <c r="S24" i="139"/>
  <c r="N24" i="139"/>
  <c r="M24" i="139"/>
  <c r="H24" i="139"/>
  <c r="G24" i="139"/>
  <c r="B24" i="139"/>
  <c r="AF23" i="139"/>
  <c r="AE23" i="139"/>
  <c r="Z23" i="139"/>
  <c r="Y23" i="139"/>
  <c r="T23" i="139"/>
  <c r="S23" i="139"/>
  <c r="N23" i="139"/>
  <c r="M23" i="139"/>
  <c r="H23" i="139"/>
  <c r="G23" i="139"/>
  <c r="B23" i="139"/>
  <c r="AF22" i="139"/>
  <c r="AE22" i="139"/>
  <c r="Z22" i="139"/>
  <c r="Y22" i="139"/>
  <c r="T22" i="139"/>
  <c r="S22" i="139"/>
  <c r="N22" i="139"/>
  <c r="M22" i="139"/>
  <c r="G22" i="139"/>
  <c r="H22" i="139" s="1"/>
  <c r="B22" i="139"/>
  <c r="AF21" i="139"/>
  <c r="AD21" i="139"/>
  <c r="AB21" i="139" s="1"/>
  <c r="Z21" i="139"/>
  <c r="X21" i="139"/>
  <c r="V21" i="139" s="1"/>
  <c r="T21" i="139"/>
  <c r="R21" i="139"/>
  <c r="P21" i="139" s="1"/>
  <c r="N21" i="139"/>
  <c r="L21" i="139"/>
  <c r="J21" i="139" s="1"/>
  <c r="B21" i="139"/>
  <c r="B9" i="139"/>
  <c r="G197" i="139" s="1"/>
  <c r="B197" i="138"/>
  <c r="AD187" i="138"/>
  <c r="BV6" i="4" s="1"/>
  <c r="X187" i="138"/>
  <c r="BU6" i="4" s="1"/>
  <c r="R187" i="138"/>
  <c r="BT6" i="4" s="1"/>
  <c r="L187" i="138"/>
  <c r="BS6" i="4" s="1"/>
  <c r="AF184" i="138"/>
  <c r="AE184" i="138"/>
  <c r="Z184" i="138"/>
  <c r="Y184" i="138"/>
  <c r="T184" i="138"/>
  <c r="S184" i="138"/>
  <c r="N184" i="138"/>
  <c r="M184" i="138"/>
  <c r="G184" i="138"/>
  <c r="H184" i="138" s="1"/>
  <c r="D184" i="138" s="1"/>
  <c r="B184" i="138"/>
  <c r="AF183" i="138"/>
  <c r="AE183" i="138"/>
  <c r="Z183" i="138"/>
  <c r="Y183" i="138"/>
  <c r="T183" i="138"/>
  <c r="S183" i="138"/>
  <c r="N183" i="138"/>
  <c r="M183" i="138"/>
  <c r="G183" i="138"/>
  <c r="H183" i="138" s="1"/>
  <c r="B183" i="138"/>
  <c r="AF182" i="138"/>
  <c r="AE182" i="138"/>
  <c r="Z182" i="138"/>
  <c r="Y182" i="138"/>
  <c r="T182" i="138"/>
  <c r="S182" i="138"/>
  <c r="N182" i="138"/>
  <c r="M182" i="138"/>
  <c r="G182" i="138"/>
  <c r="H182" i="138" s="1"/>
  <c r="D182" i="138" s="1"/>
  <c r="B182" i="138"/>
  <c r="AF181" i="138"/>
  <c r="AE181" i="138"/>
  <c r="Z181" i="138"/>
  <c r="Y181" i="138"/>
  <c r="T181" i="138"/>
  <c r="S181" i="138"/>
  <c r="N181" i="138"/>
  <c r="M181" i="138"/>
  <c r="G181" i="138"/>
  <c r="H181" i="138" s="1"/>
  <c r="B181" i="138"/>
  <c r="AF180" i="138"/>
  <c r="AE180" i="138"/>
  <c r="Z180" i="138"/>
  <c r="Y180" i="138"/>
  <c r="T180" i="138"/>
  <c r="S180" i="138"/>
  <c r="N180" i="138"/>
  <c r="M180" i="138"/>
  <c r="G180" i="138"/>
  <c r="H180" i="138" s="1"/>
  <c r="D180" i="138" s="1"/>
  <c r="B180" i="138"/>
  <c r="AF179" i="138"/>
  <c r="AE179" i="138"/>
  <c r="Z179" i="138"/>
  <c r="Y179" i="138"/>
  <c r="T179" i="138"/>
  <c r="S179" i="138"/>
  <c r="N179" i="138"/>
  <c r="M179" i="138"/>
  <c r="G179" i="138"/>
  <c r="H179" i="138" s="1"/>
  <c r="B179" i="138"/>
  <c r="AF178" i="138"/>
  <c r="AE178" i="138"/>
  <c r="Z178" i="138"/>
  <c r="Y178" i="138"/>
  <c r="T178" i="138"/>
  <c r="S178" i="138"/>
  <c r="N178" i="138"/>
  <c r="M178" i="138"/>
  <c r="G178" i="138"/>
  <c r="H178" i="138" s="1"/>
  <c r="B178" i="138"/>
  <c r="AF177" i="138"/>
  <c r="AE177" i="138"/>
  <c r="Z177" i="138"/>
  <c r="Y177" i="138"/>
  <c r="T177" i="138"/>
  <c r="S177" i="138"/>
  <c r="N177" i="138"/>
  <c r="M177" i="138"/>
  <c r="G177" i="138"/>
  <c r="H177" i="138" s="1"/>
  <c r="B177" i="138"/>
  <c r="AF176" i="138"/>
  <c r="AE176" i="138"/>
  <c r="Z176" i="138"/>
  <c r="Y176" i="138"/>
  <c r="T176" i="138"/>
  <c r="S176" i="138"/>
  <c r="N176" i="138"/>
  <c r="M176" i="138"/>
  <c r="G176" i="138"/>
  <c r="H176" i="138" s="1"/>
  <c r="D176" i="138" s="1"/>
  <c r="B176" i="138"/>
  <c r="AF175" i="138"/>
  <c r="AE175" i="138"/>
  <c r="Z175" i="138"/>
  <c r="Y175" i="138"/>
  <c r="T175" i="138"/>
  <c r="S175" i="138"/>
  <c r="N175" i="138"/>
  <c r="M175" i="138"/>
  <c r="G175" i="138"/>
  <c r="H175" i="138" s="1"/>
  <c r="B175" i="138"/>
  <c r="AF174" i="138"/>
  <c r="AE174" i="138"/>
  <c r="Z174" i="138"/>
  <c r="Y174" i="138"/>
  <c r="T174" i="138"/>
  <c r="S174" i="138"/>
  <c r="N174" i="138"/>
  <c r="M174" i="138"/>
  <c r="G174" i="138"/>
  <c r="H174" i="138" s="1"/>
  <c r="D174" i="138" s="1"/>
  <c r="B174" i="138"/>
  <c r="AF173" i="138"/>
  <c r="AE173" i="138"/>
  <c r="Z173" i="138"/>
  <c r="Y173" i="138"/>
  <c r="T173" i="138"/>
  <c r="S173" i="138"/>
  <c r="N173" i="138"/>
  <c r="M173" i="138"/>
  <c r="G173" i="138"/>
  <c r="H173" i="138" s="1"/>
  <c r="B173" i="138"/>
  <c r="AF172" i="138"/>
  <c r="AE172" i="138"/>
  <c r="Z172" i="138"/>
  <c r="Y172" i="138"/>
  <c r="T172" i="138"/>
  <c r="S172" i="138"/>
  <c r="N172" i="138"/>
  <c r="M172" i="138"/>
  <c r="G172" i="138"/>
  <c r="H172" i="138" s="1"/>
  <c r="D172" i="138" s="1"/>
  <c r="B172" i="138"/>
  <c r="AF171" i="138"/>
  <c r="AE171" i="138"/>
  <c r="Z171" i="138"/>
  <c r="Y171" i="138"/>
  <c r="T171" i="138"/>
  <c r="S171" i="138"/>
  <c r="N171" i="138"/>
  <c r="M171" i="138"/>
  <c r="G171" i="138"/>
  <c r="B171" i="138"/>
  <c r="AF170" i="138"/>
  <c r="AE170" i="138"/>
  <c r="Z170" i="138"/>
  <c r="Y170" i="138"/>
  <c r="T170" i="138"/>
  <c r="S170" i="138"/>
  <c r="N170" i="138"/>
  <c r="M170" i="138"/>
  <c r="G170" i="138"/>
  <c r="H170" i="138" s="1"/>
  <c r="B170" i="138"/>
  <c r="AF169" i="138"/>
  <c r="AD169" i="138"/>
  <c r="AB169" i="138" s="1"/>
  <c r="Z169" i="138"/>
  <c r="X169" i="138"/>
  <c r="V169" i="138" s="1"/>
  <c r="T169" i="138"/>
  <c r="R169" i="138"/>
  <c r="P169" i="138" s="1"/>
  <c r="N169" i="138"/>
  <c r="L169" i="138"/>
  <c r="J169" i="138" s="1"/>
  <c r="B169" i="138"/>
  <c r="AB168" i="138"/>
  <c r="V168" i="138"/>
  <c r="P168" i="138"/>
  <c r="J168" i="138"/>
  <c r="D168" i="138"/>
  <c r="AF167" i="138"/>
  <c r="AE167" i="138"/>
  <c r="Z167" i="138"/>
  <c r="Y167" i="138"/>
  <c r="T167" i="138"/>
  <c r="S167" i="138"/>
  <c r="N167" i="138"/>
  <c r="M167" i="138"/>
  <c r="G167" i="138"/>
  <c r="H167" i="138" s="1"/>
  <c r="B167" i="138"/>
  <c r="AF166" i="138"/>
  <c r="AE166" i="138"/>
  <c r="Z166" i="138"/>
  <c r="Y166" i="138"/>
  <c r="T166" i="138"/>
  <c r="S166" i="138"/>
  <c r="N166" i="138"/>
  <c r="M166" i="138"/>
  <c r="H166" i="138"/>
  <c r="G166" i="138"/>
  <c r="B166" i="138"/>
  <c r="AF165" i="138"/>
  <c r="AE165" i="138"/>
  <c r="Z165" i="138"/>
  <c r="Y165" i="138"/>
  <c r="T165" i="138"/>
  <c r="S165" i="138"/>
  <c r="N165" i="138"/>
  <c r="M165" i="138"/>
  <c r="G165" i="138"/>
  <c r="H165" i="138" s="1"/>
  <c r="B165" i="138"/>
  <c r="AF164" i="138"/>
  <c r="AE164" i="138"/>
  <c r="Z164" i="138"/>
  <c r="Y164" i="138"/>
  <c r="T164" i="138"/>
  <c r="S164" i="138"/>
  <c r="N164" i="138"/>
  <c r="M164" i="138"/>
  <c r="H164" i="138"/>
  <c r="G164" i="138"/>
  <c r="B164" i="138"/>
  <c r="AF163" i="138"/>
  <c r="AE163" i="138"/>
  <c r="Z163" i="138"/>
  <c r="Y163" i="138"/>
  <c r="T163" i="138"/>
  <c r="S163" i="138"/>
  <c r="N163" i="138"/>
  <c r="M163" i="138"/>
  <c r="G163" i="138"/>
  <c r="H163" i="138" s="1"/>
  <c r="B163" i="138"/>
  <c r="AF162" i="138"/>
  <c r="AE162" i="138"/>
  <c r="Z162" i="138"/>
  <c r="Y162" i="138"/>
  <c r="T162" i="138"/>
  <c r="S162" i="138"/>
  <c r="N162" i="138"/>
  <c r="M162" i="138"/>
  <c r="H162" i="138"/>
  <c r="G162" i="138"/>
  <c r="B162" i="138"/>
  <c r="AF161" i="138"/>
  <c r="AE161" i="138"/>
  <c r="Z161" i="138"/>
  <c r="Y161" i="138"/>
  <c r="T161" i="138"/>
  <c r="S161" i="138"/>
  <c r="N161" i="138"/>
  <c r="M161" i="138"/>
  <c r="G161" i="138"/>
  <c r="H161" i="138" s="1"/>
  <c r="B161" i="138"/>
  <c r="AF160" i="138"/>
  <c r="AE160" i="138"/>
  <c r="Z160" i="138"/>
  <c r="Y160" i="138"/>
  <c r="T160" i="138"/>
  <c r="S160" i="138"/>
  <c r="N160" i="138"/>
  <c r="M160" i="138"/>
  <c r="H160" i="138"/>
  <c r="G160" i="138"/>
  <c r="B160" i="138"/>
  <c r="AF159" i="138"/>
  <c r="AE159" i="138"/>
  <c r="Z159" i="138"/>
  <c r="Y159" i="138"/>
  <c r="T159" i="138"/>
  <c r="S159" i="138"/>
  <c r="N159" i="138"/>
  <c r="M159" i="138"/>
  <c r="G159" i="138"/>
  <c r="H159" i="138" s="1"/>
  <c r="B159" i="138"/>
  <c r="AF158" i="138"/>
  <c r="AE158" i="138"/>
  <c r="Z158" i="138"/>
  <c r="Y158" i="138"/>
  <c r="T158" i="138"/>
  <c r="S158" i="138"/>
  <c r="N158" i="138"/>
  <c r="M158" i="138"/>
  <c r="H158" i="138"/>
  <c r="G158" i="138"/>
  <c r="B158" i="138"/>
  <c r="AF157" i="138"/>
  <c r="AE157" i="138"/>
  <c r="Z157" i="138"/>
  <c r="Y157" i="138"/>
  <c r="T157" i="138"/>
  <c r="S157" i="138"/>
  <c r="N157" i="138"/>
  <c r="M157" i="138"/>
  <c r="G157" i="138"/>
  <c r="H157" i="138" s="1"/>
  <c r="B157" i="138"/>
  <c r="AF156" i="138"/>
  <c r="AE156" i="138"/>
  <c r="Z156" i="138"/>
  <c r="Y156" i="138"/>
  <c r="T156" i="138"/>
  <c r="S156" i="138"/>
  <c r="N156" i="138"/>
  <c r="M156" i="138"/>
  <c r="H156" i="138"/>
  <c r="G156" i="138"/>
  <c r="B156" i="138"/>
  <c r="AF155" i="138"/>
  <c r="AE155" i="138"/>
  <c r="Z155" i="138"/>
  <c r="Y155" i="138"/>
  <c r="T155" i="138"/>
  <c r="S155" i="138"/>
  <c r="N155" i="138"/>
  <c r="M155" i="138"/>
  <c r="G155" i="138"/>
  <c r="H155" i="138" s="1"/>
  <c r="B155" i="138"/>
  <c r="AF154" i="138"/>
  <c r="AE154" i="138"/>
  <c r="Z154" i="138"/>
  <c r="Y154" i="138"/>
  <c r="T154" i="138"/>
  <c r="S154" i="138"/>
  <c r="N154" i="138"/>
  <c r="M154" i="138"/>
  <c r="H154" i="138"/>
  <c r="G154" i="138"/>
  <c r="B154" i="138"/>
  <c r="AF153" i="138"/>
  <c r="AE153" i="138"/>
  <c r="Z153" i="138"/>
  <c r="Y153" i="138"/>
  <c r="T153" i="138"/>
  <c r="S153" i="138"/>
  <c r="N153" i="138"/>
  <c r="M153" i="138"/>
  <c r="G153" i="138"/>
  <c r="B153" i="138"/>
  <c r="AF152" i="138"/>
  <c r="AD152" i="138"/>
  <c r="AB152" i="138" s="1"/>
  <c r="Z152" i="138"/>
  <c r="X152" i="138"/>
  <c r="V152" i="138" s="1"/>
  <c r="T152" i="138"/>
  <c r="R152" i="138"/>
  <c r="P152" i="138" s="1"/>
  <c r="N152" i="138"/>
  <c r="L152" i="138"/>
  <c r="J152" i="138" s="1"/>
  <c r="B152" i="138"/>
  <c r="AB151" i="138"/>
  <c r="V151" i="138"/>
  <c r="P151" i="138"/>
  <c r="J151" i="138"/>
  <c r="D151" i="138"/>
  <c r="AF150" i="138"/>
  <c r="AE150" i="138"/>
  <c r="Z150" i="138"/>
  <c r="Y150" i="138"/>
  <c r="T150" i="138"/>
  <c r="S150" i="138"/>
  <c r="N150" i="138"/>
  <c r="M150" i="138"/>
  <c r="H150" i="138"/>
  <c r="G150" i="138"/>
  <c r="B150" i="138"/>
  <c r="AF149" i="138"/>
  <c r="AE149" i="138"/>
  <c r="Z149" i="138"/>
  <c r="Y149" i="138"/>
  <c r="T149" i="138"/>
  <c r="S149" i="138"/>
  <c r="N149" i="138"/>
  <c r="M149" i="138"/>
  <c r="H149" i="138"/>
  <c r="G149" i="138"/>
  <c r="B149" i="138"/>
  <c r="AF148" i="138"/>
  <c r="AE148" i="138"/>
  <c r="Z148" i="138"/>
  <c r="Y148" i="138"/>
  <c r="T148" i="138"/>
  <c r="S148" i="138"/>
  <c r="N148" i="138"/>
  <c r="M148" i="138"/>
  <c r="H148" i="138"/>
  <c r="G148" i="138"/>
  <c r="B148" i="138"/>
  <c r="AF147" i="138"/>
  <c r="AE147" i="138"/>
  <c r="Z147" i="138"/>
  <c r="Y147" i="138"/>
  <c r="T147" i="138"/>
  <c r="S147" i="138"/>
  <c r="N147" i="138"/>
  <c r="M147" i="138"/>
  <c r="G147" i="138"/>
  <c r="H147" i="138" s="1"/>
  <c r="B147" i="138"/>
  <c r="AF146" i="138"/>
  <c r="AE146" i="138"/>
  <c r="Z146" i="138"/>
  <c r="Y146" i="138"/>
  <c r="T146" i="138"/>
  <c r="S146" i="138"/>
  <c r="N146" i="138"/>
  <c r="M146" i="138"/>
  <c r="H146" i="138"/>
  <c r="G146" i="138"/>
  <c r="B146" i="138"/>
  <c r="AF145" i="138"/>
  <c r="AE145" i="138"/>
  <c r="Z145" i="138"/>
  <c r="Y145" i="138"/>
  <c r="T145" i="138"/>
  <c r="S145" i="138"/>
  <c r="N145" i="138"/>
  <c r="M145" i="138"/>
  <c r="H145" i="138"/>
  <c r="G145" i="138"/>
  <c r="B145" i="138"/>
  <c r="AF144" i="138"/>
  <c r="AE144" i="138"/>
  <c r="Z144" i="138"/>
  <c r="Y144" i="138"/>
  <c r="T144" i="138"/>
  <c r="S144" i="138"/>
  <c r="N144" i="138"/>
  <c r="M144" i="138"/>
  <c r="H144" i="138"/>
  <c r="G144" i="138"/>
  <c r="B144" i="138"/>
  <c r="AF143" i="138"/>
  <c r="AE143" i="138"/>
  <c r="Z143" i="138"/>
  <c r="Y143" i="138"/>
  <c r="T143" i="138"/>
  <c r="S143" i="138"/>
  <c r="N143" i="138"/>
  <c r="M143" i="138"/>
  <c r="H143" i="138"/>
  <c r="G143" i="138"/>
  <c r="B143" i="138"/>
  <c r="AF142" i="138"/>
  <c r="AE142" i="138"/>
  <c r="Z142" i="138"/>
  <c r="Y142" i="138"/>
  <c r="T142" i="138"/>
  <c r="S142" i="138"/>
  <c r="N142" i="138"/>
  <c r="M142" i="138"/>
  <c r="H142" i="138"/>
  <c r="G142" i="138"/>
  <c r="B142" i="138"/>
  <c r="AF141" i="138"/>
  <c r="AE141" i="138"/>
  <c r="Z141" i="138"/>
  <c r="Y141" i="138"/>
  <c r="T141" i="138"/>
  <c r="S141" i="138"/>
  <c r="N141" i="138"/>
  <c r="M141" i="138"/>
  <c r="H141" i="138"/>
  <c r="G141" i="138"/>
  <c r="B141" i="138"/>
  <c r="AF140" i="138"/>
  <c r="AE140" i="138"/>
  <c r="Z140" i="138"/>
  <c r="Y140" i="138"/>
  <c r="T140" i="138"/>
  <c r="S140" i="138"/>
  <c r="N140" i="138"/>
  <c r="M140" i="138"/>
  <c r="H140" i="138"/>
  <c r="G140" i="138"/>
  <c r="B140" i="138"/>
  <c r="AF139" i="138"/>
  <c r="AE139" i="138"/>
  <c r="Z139" i="138"/>
  <c r="Y139" i="138"/>
  <c r="T139" i="138"/>
  <c r="S139" i="138"/>
  <c r="N139" i="138"/>
  <c r="M139" i="138"/>
  <c r="H139" i="138"/>
  <c r="G139" i="138"/>
  <c r="B139" i="138"/>
  <c r="AF138" i="138"/>
  <c r="AE138" i="138"/>
  <c r="Z138" i="138"/>
  <c r="Y138" i="138"/>
  <c r="T138" i="138"/>
  <c r="S138" i="138"/>
  <c r="N138" i="138"/>
  <c r="M138" i="138"/>
  <c r="H138" i="138"/>
  <c r="G138" i="138"/>
  <c r="B138" i="138"/>
  <c r="AF137" i="138"/>
  <c r="AE137" i="138"/>
  <c r="Z137" i="138"/>
  <c r="Y137" i="138"/>
  <c r="T137" i="138"/>
  <c r="S137" i="138"/>
  <c r="N137" i="138"/>
  <c r="M137" i="138"/>
  <c r="H137" i="138"/>
  <c r="G137" i="138"/>
  <c r="B137" i="138"/>
  <c r="AF136" i="138"/>
  <c r="AE136" i="138"/>
  <c r="Z136" i="138"/>
  <c r="Y136" i="138"/>
  <c r="T136" i="138"/>
  <c r="S136" i="138"/>
  <c r="N136" i="138"/>
  <c r="M136" i="138"/>
  <c r="H136" i="138"/>
  <c r="G136" i="138"/>
  <c r="B136" i="138"/>
  <c r="AF135" i="138"/>
  <c r="AD135" i="138"/>
  <c r="AB135" i="138" s="1"/>
  <c r="Z135" i="138"/>
  <c r="X135" i="138"/>
  <c r="V135" i="138" s="1"/>
  <c r="T135" i="138"/>
  <c r="R135" i="138"/>
  <c r="P135" i="138" s="1"/>
  <c r="N135" i="138"/>
  <c r="L135" i="138"/>
  <c r="J135" i="138" s="1"/>
  <c r="B135" i="138"/>
  <c r="AB134" i="138"/>
  <c r="V134" i="138"/>
  <c r="P134" i="138"/>
  <c r="J134" i="138"/>
  <c r="D134" i="138"/>
  <c r="AF133" i="138"/>
  <c r="AE133" i="138"/>
  <c r="Z133" i="138"/>
  <c r="Y133" i="138"/>
  <c r="T133" i="138"/>
  <c r="S133" i="138"/>
  <c r="N133" i="138"/>
  <c r="M133" i="138"/>
  <c r="H133" i="138"/>
  <c r="G133" i="138"/>
  <c r="B133" i="138"/>
  <c r="AF132" i="138"/>
  <c r="AE132" i="138"/>
  <c r="Z132" i="138"/>
  <c r="Y132" i="138"/>
  <c r="T132" i="138"/>
  <c r="S132" i="138"/>
  <c r="N132" i="138"/>
  <c r="M132" i="138"/>
  <c r="H132" i="138"/>
  <c r="G132" i="138"/>
  <c r="B132" i="138"/>
  <c r="AF131" i="138"/>
  <c r="AE131" i="138"/>
  <c r="Z131" i="138"/>
  <c r="Y131" i="138"/>
  <c r="T131" i="138"/>
  <c r="S131" i="138"/>
  <c r="N131" i="138"/>
  <c r="M131" i="138"/>
  <c r="H131" i="138"/>
  <c r="G131" i="138"/>
  <c r="B131" i="138"/>
  <c r="AF130" i="138"/>
  <c r="AE130" i="138"/>
  <c r="Z130" i="138"/>
  <c r="Y130" i="138"/>
  <c r="T130" i="138"/>
  <c r="S130" i="138"/>
  <c r="N130" i="138"/>
  <c r="M130" i="138"/>
  <c r="H130" i="138"/>
  <c r="G130" i="138"/>
  <c r="B130" i="138"/>
  <c r="AF129" i="138"/>
  <c r="AE129" i="138"/>
  <c r="Z129" i="138"/>
  <c r="Y129" i="138"/>
  <c r="T129" i="138"/>
  <c r="S129" i="138"/>
  <c r="N129" i="138"/>
  <c r="M129" i="138"/>
  <c r="H129" i="138"/>
  <c r="G129" i="138"/>
  <c r="B129" i="138"/>
  <c r="AF128" i="138"/>
  <c r="AE128" i="138"/>
  <c r="Z128" i="138"/>
  <c r="Y128" i="138"/>
  <c r="T128" i="138"/>
  <c r="S128" i="138"/>
  <c r="N128" i="138"/>
  <c r="M128" i="138"/>
  <c r="H128" i="138"/>
  <c r="G128" i="138"/>
  <c r="B128" i="138"/>
  <c r="AF127" i="138"/>
  <c r="AE127" i="138"/>
  <c r="Z127" i="138"/>
  <c r="Y127" i="138"/>
  <c r="T127" i="138"/>
  <c r="S127" i="138"/>
  <c r="N127" i="138"/>
  <c r="M127" i="138"/>
  <c r="H127" i="138"/>
  <c r="G127" i="138"/>
  <c r="B127" i="138"/>
  <c r="AF126" i="138"/>
  <c r="AE126" i="138"/>
  <c r="Z126" i="138"/>
  <c r="Y126" i="138"/>
  <c r="T126" i="138"/>
  <c r="S126" i="138"/>
  <c r="N126" i="138"/>
  <c r="M126" i="138"/>
  <c r="H126" i="138"/>
  <c r="G126" i="138"/>
  <c r="B126" i="138"/>
  <c r="AF125" i="138"/>
  <c r="AE125" i="138"/>
  <c r="Z125" i="138"/>
  <c r="Y125" i="138"/>
  <c r="T125" i="138"/>
  <c r="S125" i="138"/>
  <c r="N125" i="138"/>
  <c r="M125" i="138"/>
  <c r="H125" i="138"/>
  <c r="G125" i="138"/>
  <c r="B125" i="138"/>
  <c r="AF124" i="138"/>
  <c r="AE124" i="138"/>
  <c r="Z124" i="138"/>
  <c r="Y124" i="138"/>
  <c r="T124" i="138"/>
  <c r="S124" i="138"/>
  <c r="N124" i="138"/>
  <c r="M124" i="138"/>
  <c r="H124" i="138"/>
  <c r="G124" i="138"/>
  <c r="B124" i="138"/>
  <c r="AF123" i="138"/>
  <c r="AE123" i="138"/>
  <c r="Z123" i="138"/>
  <c r="Y123" i="138"/>
  <c r="T123" i="138"/>
  <c r="S123" i="138"/>
  <c r="N123" i="138"/>
  <c r="M123" i="138"/>
  <c r="H123" i="138"/>
  <c r="G123" i="138"/>
  <c r="B123" i="138"/>
  <c r="AF122" i="138"/>
  <c r="AE122" i="138"/>
  <c r="Z122" i="138"/>
  <c r="Y122" i="138"/>
  <c r="T122" i="138"/>
  <c r="S122" i="138"/>
  <c r="N122" i="138"/>
  <c r="M122" i="138"/>
  <c r="H122" i="138"/>
  <c r="G122" i="138"/>
  <c r="B122" i="138"/>
  <c r="AF121" i="138"/>
  <c r="AE121" i="138"/>
  <c r="Z121" i="138"/>
  <c r="Y121" i="138"/>
  <c r="T121" i="138"/>
  <c r="S121" i="138"/>
  <c r="N121" i="138"/>
  <c r="M121" i="138"/>
  <c r="H121" i="138"/>
  <c r="G121" i="138"/>
  <c r="B121" i="138"/>
  <c r="AF120" i="138"/>
  <c r="AE120" i="138"/>
  <c r="Z120" i="138"/>
  <c r="Y120" i="138"/>
  <c r="T120" i="138"/>
  <c r="S120" i="138"/>
  <c r="N120" i="138"/>
  <c r="M120" i="138"/>
  <c r="H120" i="138"/>
  <c r="G120" i="138"/>
  <c r="B120" i="138"/>
  <c r="AF119" i="138"/>
  <c r="AD119" i="138"/>
  <c r="AB119" i="138" s="1"/>
  <c r="Z119" i="138"/>
  <c r="X119" i="138"/>
  <c r="V119" i="138" s="1"/>
  <c r="T119" i="138"/>
  <c r="R119" i="138"/>
  <c r="P119" i="138" s="1"/>
  <c r="N119" i="138"/>
  <c r="L119" i="138"/>
  <c r="J119" i="138" s="1"/>
  <c r="B119" i="138"/>
  <c r="AB118" i="138"/>
  <c r="V118" i="138"/>
  <c r="P118" i="138"/>
  <c r="J118" i="138"/>
  <c r="D118" i="138"/>
  <c r="AI118" i="138" s="1"/>
  <c r="AF117" i="138"/>
  <c r="AE117" i="138"/>
  <c r="Z117" i="138"/>
  <c r="Y117" i="138"/>
  <c r="T117" i="138"/>
  <c r="S117" i="138"/>
  <c r="N117" i="138"/>
  <c r="M117" i="138"/>
  <c r="G117" i="138"/>
  <c r="H117" i="138" s="1"/>
  <c r="D117" i="138" s="1"/>
  <c r="B117" i="138"/>
  <c r="AF116" i="138"/>
  <c r="AE116" i="138"/>
  <c r="Z116" i="138"/>
  <c r="Y116" i="138"/>
  <c r="T116" i="138"/>
  <c r="S116" i="138"/>
  <c r="N116" i="138"/>
  <c r="M116" i="138"/>
  <c r="G116" i="138"/>
  <c r="H116" i="138" s="1"/>
  <c r="B116" i="138"/>
  <c r="AF115" i="138"/>
  <c r="AE115" i="138"/>
  <c r="Z115" i="138"/>
  <c r="Y115" i="138"/>
  <c r="T115" i="138"/>
  <c r="S115" i="138"/>
  <c r="N115" i="138"/>
  <c r="M115" i="138"/>
  <c r="G115" i="138"/>
  <c r="H115" i="138" s="1"/>
  <c r="D115" i="138" s="1"/>
  <c r="B115" i="138"/>
  <c r="AF114" i="138"/>
  <c r="AE114" i="138"/>
  <c r="Z114" i="138"/>
  <c r="Y114" i="138"/>
  <c r="T114" i="138"/>
  <c r="S114" i="138"/>
  <c r="N114" i="138"/>
  <c r="M114" i="138"/>
  <c r="G114" i="138"/>
  <c r="H114" i="138" s="1"/>
  <c r="B114" i="138"/>
  <c r="AF113" i="138"/>
  <c r="AE113" i="138"/>
  <c r="Z113" i="138"/>
  <c r="Y113" i="138"/>
  <c r="T113" i="138"/>
  <c r="S113" i="138"/>
  <c r="N113" i="138"/>
  <c r="M113" i="138"/>
  <c r="H113" i="138"/>
  <c r="G113" i="138"/>
  <c r="B113" i="138"/>
  <c r="AF112" i="138"/>
  <c r="AE112" i="138"/>
  <c r="Z112" i="138"/>
  <c r="Y112" i="138"/>
  <c r="T112" i="138"/>
  <c r="S112" i="138"/>
  <c r="N112" i="138"/>
  <c r="M112" i="138"/>
  <c r="G112" i="138"/>
  <c r="H112" i="138" s="1"/>
  <c r="B112" i="138"/>
  <c r="AF111" i="138"/>
  <c r="AE111" i="138"/>
  <c r="Z111" i="138"/>
  <c r="Y111" i="138"/>
  <c r="T111" i="138"/>
  <c r="S111" i="138"/>
  <c r="N111" i="138"/>
  <c r="M111" i="138"/>
  <c r="H111" i="138"/>
  <c r="G111" i="138"/>
  <c r="B111" i="138"/>
  <c r="AF110" i="138"/>
  <c r="AE110" i="138"/>
  <c r="Z110" i="138"/>
  <c r="Y110" i="138"/>
  <c r="T110" i="138"/>
  <c r="S110" i="138"/>
  <c r="N110" i="138"/>
  <c r="M110" i="138"/>
  <c r="G110" i="138"/>
  <c r="H110" i="138" s="1"/>
  <c r="B110" i="138"/>
  <c r="AF109" i="138"/>
  <c r="AE109" i="138"/>
  <c r="Z109" i="138"/>
  <c r="Y109" i="138"/>
  <c r="T109" i="138"/>
  <c r="S109" i="138"/>
  <c r="N109" i="138"/>
  <c r="M109" i="138"/>
  <c r="H109" i="138"/>
  <c r="G109" i="138"/>
  <c r="B109" i="138"/>
  <c r="AF108" i="138"/>
  <c r="AE108" i="138"/>
  <c r="Z108" i="138"/>
  <c r="Y108" i="138"/>
  <c r="T108" i="138"/>
  <c r="S108" i="138"/>
  <c r="N108" i="138"/>
  <c r="M108" i="138"/>
  <c r="G108" i="138"/>
  <c r="H108" i="138" s="1"/>
  <c r="B108" i="138"/>
  <c r="AF107" i="138"/>
  <c r="AE107" i="138"/>
  <c r="Z107" i="138"/>
  <c r="Y107" i="138"/>
  <c r="T107" i="138"/>
  <c r="S107" i="138"/>
  <c r="N107" i="138"/>
  <c r="M107" i="138"/>
  <c r="G107" i="138"/>
  <c r="H107" i="138" s="1"/>
  <c r="B107" i="138"/>
  <c r="AF106" i="138"/>
  <c r="AE106" i="138"/>
  <c r="Z106" i="138"/>
  <c r="Y106" i="138"/>
  <c r="T106" i="138"/>
  <c r="S106" i="138"/>
  <c r="N106" i="138"/>
  <c r="M106" i="138"/>
  <c r="G106" i="138"/>
  <c r="H106" i="138" s="1"/>
  <c r="B106" i="138"/>
  <c r="AF105" i="138"/>
  <c r="AE105" i="138"/>
  <c r="Z105" i="138"/>
  <c r="Y105" i="138"/>
  <c r="T105" i="138"/>
  <c r="S105" i="138"/>
  <c r="N105" i="138"/>
  <c r="M105" i="138"/>
  <c r="H105" i="138"/>
  <c r="G105" i="138"/>
  <c r="B105" i="138"/>
  <c r="AF104" i="138"/>
  <c r="AD104" i="138"/>
  <c r="AB104" i="138" s="1"/>
  <c r="Z104" i="138"/>
  <c r="X104" i="138"/>
  <c r="V104" i="138" s="1"/>
  <c r="T104" i="138"/>
  <c r="R104" i="138"/>
  <c r="P104" i="138" s="1"/>
  <c r="N104" i="138"/>
  <c r="L104" i="138"/>
  <c r="J104" i="138" s="1"/>
  <c r="B104" i="138"/>
  <c r="AB103" i="138"/>
  <c r="V103" i="138"/>
  <c r="P103" i="138"/>
  <c r="J103" i="138"/>
  <c r="D103" i="138"/>
  <c r="AF102" i="138"/>
  <c r="AE102" i="138"/>
  <c r="Z102" i="138"/>
  <c r="Y102" i="138"/>
  <c r="T102" i="138"/>
  <c r="S102" i="138"/>
  <c r="N102" i="138"/>
  <c r="M102" i="138"/>
  <c r="G102" i="138"/>
  <c r="H102" i="138" s="1"/>
  <c r="B102" i="138"/>
  <c r="AF101" i="138"/>
  <c r="AE101" i="138"/>
  <c r="Z101" i="138"/>
  <c r="Y101" i="138"/>
  <c r="T101" i="138"/>
  <c r="S101" i="138"/>
  <c r="N101" i="138"/>
  <c r="M101" i="138"/>
  <c r="H101" i="138"/>
  <c r="G101" i="138"/>
  <c r="B101" i="138"/>
  <c r="AF100" i="138"/>
  <c r="AE100" i="138"/>
  <c r="Z100" i="138"/>
  <c r="Y100" i="138"/>
  <c r="T100" i="138"/>
  <c r="S100" i="138"/>
  <c r="N100" i="138"/>
  <c r="M100" i="138"/>
  <c r="G100" i="138"/>
  <c r="H100" i="138" s="1"/>
  <c r="B100" i="138"/>
  <c r="AF99" i="138"/>
  <c r="AE99" i="138"/>
  <c r="Z99" i="138"/>
  <c r="Y99" i="138"/>
  <c r="T99" i="138"/>
  <c r="S99" i="138"/>
  <c r="N99" i="138"/>
  <c r="M99" i="138"/>
  <c r="H99" i="138"/>
  <c r="G99" i="138"/>
  <c r="B99" i="138"/>
  <c r="AF98" i="138"/>
  <c r="AE98" i="138"/>
  <c r="Z98" i="138"/>
  <c r="Y98" i="138"/>
  <c r="T98" i="138"/>
  <c r="S98" i="138"/>
  <c r="N98" i="138"/>
  <c r="M98" i="138"/>
  <c r="G98" i="138"/>
  <c r="H98" i="138" s="1"/>
  <c r="B98" i="138"/>
  <c r="AF97" i="138"/>
  <c r="AE97" i="138"/>
  <c r="Z97" i="138"/>
  <c r="Y97" i="138"/>
  <c r="T97" i="138"/>
  <c r="S97" i="138"/>
  <c r="N97" i="138"/>
  <c r="M97" i="138"/>
  <c r="H97" i="138"/>
  <c r="G97" i="138"/>
  <c r="B97" i="138"/>
  <c r="AF96" i="138"/>
  <c r="AE96" i="138"/>
  <c r="Z96" i="138"/>
  <c r="Y96" i="138"/>
  <c r="T96" i="138"/>
  <c r="S96" i="138"/>
  <c r="N96" i="138"/>
  <c r="M96" i="138"/>
  <c r="G96" i="138"/>
  <c r="H96" i="138" s="1"/>
  <c r="B96" i="138"/>
  <c r="AF95" i="138"/>
  <c r="AE95" i="138"/>
  <c r="Z95" i="138"/>
  <c r="Y95" i="138"/>
  <c r="T95" i="138"/>
  <c r="S95" i="138"/>
  <c r="N95" i="138"/>
  <c r="M95" i="138"/>
  <c r="H95" i="138"/>
  <c r="G95" i="138"/>
  <c r="B95" i="138"/>
  <c r="AF94" i="138"/>
  <c r="AE94" i="138"/>
  <c r="Z94" i="138"/>
  <c r="Y94" i="138"/>
  <c r="T94" i="138"/>
  <c r="S94" i="138"/>
  <c r="N94" i="138"/>
  <c r="M94" i="138"/>
  <c r="G94" i="138"/>
  <c r="H94" i="138" s="1"/>
  <c r="B94" i="138"/>
  <c r="AF93" i="138"/>
  <c r="AE93" i="138"/>
  <c r="Z93" i="138"/>
  <c r="Y93" i="138"/>
  <c r="T93" i="138"/>
  <c r="S93" i="138"/>
  <c r="N93" i="138"/>
  <c r="M93" i="138"/>
  <c r="H93" i="138"/>
  <c r="G93" i="138"/>
  <c r="B93" i="138"/>
  <c r="AF92" i="138"/>
  <c r="AE92" i="138"/>
  <c r="Z92" i="138"/>
  <c r="Y92" i="138"/>
  <c r="T92" i="138"/>
  <c r="S92" i="138"/>
  <c r="N92" i="138"/>
  <c r="M92" i="138"/>
  <c r="G92" i="138"/>
  <c r="H92" i="138" s="1"/>
  <c r="B92" i="138"/>
  <c r="AF91" i="138"/>
  <c r="AE91" i="138"/>
  <c r="Z91" i="138"/>
  <c r="Y91" i="138"/>
  <c r="T91" i="138"/>
  <c r="S91" i="138"/>
  <c r="N91" i="138"/>
  <c r="M91" i="138"/>
  <c r="H91" i="138"/>
  <c r="G91" i="138"/>
  <c r="B91" i="138"/>
  <c r="AF90" i="138"/>
  <c r="AE90" i="138"/>
  <c r="Z90" i="138"/>
  <c r="Y90" i="138"/>
  <c r="T90" i="138"/>
  <c r="S90" i="138"/>
  <c r="N90" i="138"/>
  <c r="M90" i="138"/>
  <c r="G90" i="138"/>
  <c r="H90" i="138" s="1"/>
  <c r="B90" i="138"/>
  <c r="AF89" i="138"/>
  <c r="AE89" i="138"/>
  <c r="Z89" i="138"/>
  <c r="Y89" i="138"/>
  <c r="T89" i="138"/>
  <c r="S89" i="138"/>
  <c r="N89" i="138"/>
  <c r="M89" i="138"/>
  <c r="H89" i="138"/>
  <c r="G89" i="138"/>
  <c r="B89" i="138"/>
  <c r="AF88" i="138"/>
  <c r="AE88" i="138"/>
  <c r="Z88" i="138"/>
  <c r="Y88" i="138"/>
  <c r="T88" i="138"/>
  <c r="S88" i="138"/>
  <c r="N88" i="138"/>
  <c r="M88" i="138"/>
  <c r="G88" i="138"/>
  <c r="B88" i="138"/>
  <c r="AF87" i="138"/>
  <c r="AD87" i="138"/>
  <c r="AB87" i="138" s="1"/>
  <c r="Z87" i="138"/>
  <c r="X87" i="138"/>
  <c r="V87" i="138" s="1"/>
  <c r="T87" i="138"/>
  <c r="R87" i="138"/>
  <c r="P87" i="138" s="1"/>
  <c r="N87" i="138"/>
  <c r="L87" i="138"/>
  <c r="J87" i="138" s="1"/>
  <c r="B87" i="138"/>
  <c r="AB86" i="138"/>
  <c r="V86" i="138"/>
  <c r="P86" i="138"/>
  <c r="J86" i="138"/>
  <c r="D86" i="138"/>
  <c r="AF85" i="138"/>
  <c r="AE85" i="138"/>
  <c r="Z85" i="138"/>
  <c r="Y85" i="138"/>
  <c r="T85" i="138"/>
  <c r="S85" i="138"/>
  <c r="N85" i="138"/>
  <c r="M85" i="138"/>
  <c r="H85" i="138"/>
  <c r="G85" i="138"/>
  <c r="B85" i="138"/>
  <c r="AF84" i="138"/>
  <c r="AE84" i="138"/>
  <c r="Z84" i="138"/>
  <c r="Y84" i="138"/>
  <c r="T84" i="138"/>
  <c r="P84" i="138" s="1"/>
  <c r="S84" i="138"/>
  <c r="N84" i="138"/>
  <c r="M84" i="138"/>
  <c r="G84" i="138"/>
  <c r="H84" i="138" s="1"/>
  <c r="B84" i="138"/>
  <c r="AF83" i="138"/>
  <c r="AE83" i="138"/>
  <c r="Z83" i="138"/>
  <c r="V83" i="138" s="1"/>
  <c r="Y83" i="138"/>
  <c r="T83" i="138"/>
  <c r="S83" i="138"/>
  <c r="N83" i="138"/>
  <c r="J83" i="138" s="1"/>
  <c r="M83" i="138"/>
  <c r="H83" i="138"/>
  <c r="G83" i="138"/>
  <c r="B83" i="138"/>
  <c r="AF82" i="138"/>
  <c r="AE82" i="138"/>
  <c r="Z82" i="138"/>
  <c r="Y82" i="138"/>
  <c r="T82" i="138"/>
  <c r="S82" i="138"/>
  <c r="N82" i="138"/>
  <c r="M82" i="138"/>
  <c r="G82" i="138"/>
  <c r="H82" i="138" s="1"/>
  <c r="B82" i="138"/>
  <c r="AF81" i="138"/>
  <c r="AE81" i="138"/>
  <c r="Z81" i="138"/>
  <c r="Y81" i="138"/>
  <c r="T81" i="138"/>
  <c r="S81" i="138"/>
  <c r="N81" i="138"/>
  <c r="M81" i="138"/>
  <c r="H81" i="138"/>
  <c r="G81" i="138"/>
  <c r="B81" i="138"/>
  <c r="AF80" i="138"/>
  <c r="AE80" i="138"/>
  <c r="Z80" i="138"/>
  <c r="Y80" i="138"/>
  <c r="T80" i="138"/>
  <c r="S80" i="138"/>
  <c r="N80" i="138"/>
  <c r="J80" i="138" s="1"/>
  <c r="M80" i="138"/>
  <c r="G80" i="138"/>
  <c r="H80" i="138" s="1"/>
  <c r="B80" i="138"/>
  <c r="AF79" i="138"/>
  <c r="AE79" i="138"/>
  <c r="Z79" i="138"/>
  <c r="Y79" i="138"/>
  <c r="T79" i="138"/>
  <c r="S79" i="138"/>
  <c r="N79" i="138"/>
  <c r="M79" i="138"/>
  <c r="H79" i="138"/>
  <c r="G79" i="138"/>
  <c r="B79" i="138"/>
  <c r="AF78" i="138"/>
  <c r="AE78" i="138"/>
  <c r="Z78" i="138"/>
  <c r="Y78" i="138"/>
  <c r="T78" i="138"/>
  <c r="S78" i="138"/>
  <c r="N78" i="138"/>
  <c r="M78" i="138"/>
  <c r="G78" i="138"/>
  <c r="H78" i="138" s="1"/>
  <c r="B78" i="138"/>
  <c r="AF77" i="138"/>
  <c r="AE77" i="138"/>
  <c r="Z77" i="138"/>
  <c r="Y77" i="138"/>
  <c r="T77" i="138"/>
  <c r="S77" i="138"/>
  <c r="N77" i="138"/>
  <c r="M77" i="138"/>
  <c r="H77" i="138"/>
  <c r="G77" i="138"/>
  <c r="B77" i="138"/>
  <c r="AF76" i="138"/>
  <c r="AE76" i="138"/>
  <c r="Z76" i="138"/>
  <c r="Y76" i="138"/>
  <c r="T76" i="138"/>
  <c r="S76" i="138"/>
  <c r="N76" i="138"/>
  <c r="M76" i="138"/>
  <c r="G76" i="138"/>
  <c r="H76" i="138" s="1"/>
  <c r="B76" i="138"/>
  <c r="AF75" i="138"/>
  <c r="AE75" i="138"/>
  <c r="Z75" i="138"/>
  <c r="Y75" i="138"/>
  <c r="T75" i="138"/>
  <c r="S75" i="138"/>
  <c r="N75" i="138"/>
  <c r="M75" i="138"/>
  <c r="G75" i="138"/>
  <c r="H75" i="138" s="1"/>
  <c r="B75" i="138"/>
  <c r="AF74" i="138"/>
  <c r="AB74" i="138" s="1"/>
  <c r="AE74" i="138"/>
  <c r="Z74" i="138"/>
  <c r="Y74" i="138"/>
  <c r="T74" i="138"/>
  <c r="S74" i="138"/>
  <c r="N74" i="138"/>
  <c r="M74" i="138"/>
  <c r="G74" i="138"/>
  <c r="H74" i="138" s="1"/>
  <c r="D74" i="138" s="1"/>
  <c r="B74" i="138"/>
  <c r="AF73" i="138"/>
  <c r="AE73" i="138"/>
  <c r="Z73" i="138"/>
  <c r="Y73" i="138"/>
  <c r="T73" i="138"/>
  <c r="S73" i="138"/>
  <c r="N73" i="138"/>
  <c r="M73" i="138"/>
  <c r="G73" i="138"/>
  <c r="H73" i="138" s="1"/>
  <c r="B73" i="138"/>
  <c r="AF72" i="138"/>
  <c r="AE72" i="138"/>
  <c r="Z72" i="138"/>
  <c r="Y72" i="138"/>
  <c r="T72" i="138"/>
  <c r="S72" i="138"/>
  <c r="N72" i="138"/>
  <c r="M72" i="138"/>
  <c r="H72" i="138"/>
  <c r="G72" i="138"/>
  <c r="B72" i="138"/>
  <c r="AF71" i="138"/>
  <c r="AD71" i="138"/>
  <c r="AB71" i="138" s="1"/>
  <c r="Z71" i="138"/>
  <c r="X71" i="138"/>
  <c r="V71" i="138" s="1"/>
  <c r="T71" i="138"/>
  <c r="R71" i="138"/>
  <c r="P71" i="138" s="1"/>
  <c r="N71" i="138"/>
  <c r="L71" i="138"/>
  <c r="J71" i="138" s="1"/>
  <c r="B71" i="138"/>
  <c r="AB70" i="138"/>
  <c r="V70" i="138"/>
  <c r="P70" i="138"/>
  <c r="J70" i="138"/>
  <c r="D70" i="138"/>
  <c r="AF69" i="138"/>
  <c r="AE69" i="138"/>
  <c r="Z69" i="138"/>
  <c r="V69" i="138" s="1"/>
  <c r="Y69" i="138"/>
  <c r="T69" i="138"/>
  <c r="S69" i="138"/>
  <c r="N69" i="138"/>
  <c r="M69" i="138"/>
  <c r="H69" i="138"/>
  <c r="G69" i="138"/>
  <c r="B69" i="138"/>
  <c r="AF68" i="138"/>
  <c r="AE68" i="138"/>
  <c r="Z68" i="138"/>
  <c r="Y68" i="138"/>
  <c r="T68" i="138"/>
  <c r="S68" i="138"/>
  <c r="N68" i="138"/>
  <c r="M68" i="138"/>
  <c r="H68" i="138"/>
  <c r="G68" i="138"/>
  <c r="B68" i="138"/>
  <c r="AF67" i="138"/>
  <c r="AE67" i="138"/>
  <c r="Z67" i="138"/>
  <c r="Y67" i="138"/>
  <c r="T67" i="138"/>
  <c r="S67" i="138"/>
  <c r="N67" i="138"/>
  <c r="M67" i="138"/>
  <c r="H67" i="138"/>
  <c r="G67" i="138"/>
  <c r="B67" i="138"/>
  <c r="AF66" i="138"/>
  <c r="AE66" i="138"/>
  <c r="Z66" i="138"/>
  <c r="Y66" i="138"/>
  <c r="T66" i="138"/>
  <c r="S66" i="138"/>
  <c r="N66" i="138"/>
  <c r="M66" i="138"/>
  <c r="H66" i="138"/>
  <c r="G66" i="138"/>
  <c r="B66" i="138"/>
  <c r="AF65" i="138"/>
  <c r="AE65" i="138"/>
  <c r="Z65" i="138"/>
  <c r="Y65" i="138"/>
  <c r="T65" i="138"/>
  <c r="S65" i="138"/>
  <c r="N65" i="138"/>
  <c r="M65" i="138"/>
  <c r="H65" i="138"/>
  <c r="G65" i="138"/>
  <c r="B65" i="138"/>
  <c r="AF64" i="138"/>
  <c r="AE64" i="138"/>
  <c r="Z64" i="138"/>
  <c r="Y64" i="138"/>
  <c r="T64" i="138"/>
  <c r="S64" i="138"/>
  <c r="N64" i="138"/>
  <c r="M64" i="138"/>
  <c r="H64" i="138"/>
  <c r="G64" i="138"/>
  <c r="B64" i="138"/>
  <c r="AF63" i="138"/>
  <c r="AE63" i="138"/>
  <c r="Z63" i="138"/>
  <c r="Y63" i="138"/>
  <c r="T63" i="138"/>
  <c r="S63" i="138"/>
  <c r="N63" i="138"/>
  <c r="M63" i="138"/>
  <c r="H63" i="138"/>
  <c r="G63" i="138"/>
  <c r="B63" i="138"/>
  <c r="AF62" i="138"/>
  <c r="AE62" i="138"/>
  <c r="Z62" i="138"/>
  <c r="Y62" i="138"/>
  <c r="T62" i="138"/>
  <c r="S62" i="138"/>
  <c r="N62" i="138"/>
  <c r="M62" i="138"/>
  <c r="H62" i="138"/>
  <c r="G62" i="138"/>
  <c r="B62" i="138"/>
  <c r="AF61" i="138"/>
  <c r="AE61" i="138"/>
  <c r="Z61" i="138"/>
  <c r="Y61" i="138"/>
  <c r="T61" i="138"/>
  <c r="S61" i="138"/>
  <c r="N61" i="138"/>
  <c r="M61" i="138"/>
  <c r="H61" i="138"/>
  <c r="G61" i="138"/>
  <c r="B61" i="138"/>
  <c r="AF60" i="138"/>
  <c r="AE60" i="138"/>
  <c r="Z60" i="138"/>
  <c r="Y60" i="138"/>
  <c r="T60" i="138"/>
  <c r="S60" i="138"/>
  <c r="N60" i="138"/>
  <c r="M60" i="138"/>
  <c r="H60" i="138"/>
  <c r="G60" i="138"/>
  <c r="B60" i="138"/>
  <c r="AF59" i="138"/>
  <c r="AE59" i="138"/>
  <c r="Z59" i="138"/>
  <c r="Y59" i="138"/>
  <c r="T59" i="138"/>
  <c r="S59" i="138"/>
  <c r="N59" i="138"/>
  <c r="M59" i="138"/>
  <c r="H59" i="138"/>
  <c r="G59" i="138"/>
  <c r="B59" i="138"/>
  <c r="AF58" i="138"/>
  <c r="AE58" i="138"/>
  <c r="Z58" i="138"/>
  <c r="Y58" i="138"/>
  <c r="T58" i="138"/>
  <c r="S58" i="138"/>
  <c r="N58" i="138"/>
  <c r="M58" i="138"/>
  <c r="H58" i="138"/>
  <c r="G58" i="138"/>
  <c r="B58" i="138"/>
  <c r="AF57" i="138"/>
  <c r="AE57" i="138"/>
  <c r="Z57" i="138"/>
  <c r="Y57" i="138"/>
  <c r="T57" i="138"/>
  <c r="S57" i="138"/>
  <c r="N57" i="138"/>
  <c r="M57" i="138"/>
  <c r="H57" i="138"/>
  <c r="G57" i="138"/>
  <c r="B57" i="138"/>
  <c r="AF56" i="138"/>
  <c r="AE56" i="138"/>
  <c r="Z56" i="138"/>
  <c r="Y56" i="138"/>
  <c r="T56" i="138"/>
  <c r="S56" i="138"/>
  <c r="N56" i="138"/>
  <c r="M56" i="138"/>
  <c r="H56" i="138"/>
  <c r="G56" i="138"/>
  <c r="B56" i="138"/>
  <c r="AF55" i="138"/>
  <c r="AD55" i="138"/>
  <c r="AB55" i="138" s="1"/>
  <c r="Z55" i="138"/>
  <c r="X55" i="138"/>
  <c r="V55" i="138" s="1"/>
  <c r="T55" i="138"/>
  <c r="R55" i="138"/>
  <c r="P55" i="138" s="1"/>
  <c r="N55" i="138"/>
  <c r="L55" i="138"/>
  <c r="J55" i="138" s="1"/>
  <c r="B55" i="138"/>
  <c r="AB54" i="138"/>
  <c r="V54" i="138"/>
  <c r="P54" i="138"/>
  <c r="J54" i="138"/>
  <c r="D54" i="138"/>
  <c r="AF53" i="138"/>
  <c r="AE53" i="138"/>
  <c r="Z53" i="138"/>
  <c r="Y53" i="138"/>
  <c r="T53" i="138"/>
  <c r="S53" i="138"/>
  <c r="N53" i="138"/>
  <c r="M53" i="138"/>
  <c r="H53" i="138"/>
  <c r="G53" i="138"/>
  <c r="B53" i="138"/>
  <c r="AF52" i="138"/>
  <c r="AE52" i="138"/>
  <c r="Z52" i="138"/>
  <c r="Y52" i="138"/>
  <c r="T52" i="138"/>
  <c r="S52" i="138"/>
  <c r="N52" i="138"/>
  <c r="M52" i="138"/>
  <c r="H52" i="138"/>
  <c r="G52" i="138"/>
  <c r="B52" i="138"/>
  <c r="AF51" i="138"/>
  <c r="AE51" i="138"/>
  <c r="Z51" i="138"/>
  <c r="Y51" i="138"/>
  <c r="T51" i="138"/>
  <c r="S51" i="138"/>
  <c r="N51" i="138"/>
  <c r="M51" i="138"/>
  <c r="H51" i="138"/>
  <c r="G51" i="138"/>
  <c r="B51" i="138"/>
  <c r="AF50" i="138"/>
  <c r="AE50" i="138"/>
  <c r="Z50" i="138"/>
  <c r="Y50" i="138"/>
  <c r="T50" i="138"/>
  <c r="S50" i="138"/>
  <c r="N50" i="138"/>
  <c r="M50" i="138"/>
  <c r="H50" i="138"/>
  <c r="G50" i="138"/>
  <c r="B50" i="138"/>
  <c r="AF49" i="138"/>
  <c r="AE49" i="138"/>
  <c r="Z49" i="138"/>
  <c r="Y49" i="138"/>
  <c r="T49" i="138"/>
  <c r="S49" i="138"/>
  <c r="N49" i="138"/>
  <c r="M49" i="138"/>
  <c r="H49" i="138"/>
  <c r="G49" i="138"/>
  <c r="B49" i="138"/>
  <c r="AF48" i="138"/>
  <c r="AE48" i="138"/>
  <c r="Z48" i="138"/>
  <c r="Y48" i="138"/>
  <c r="T48" i="138"/>
  <c r="S48" i="138"/>
  <c r="N48" i="138"/>
  <c r="M48" i="138"/>
  <c r="H48" i="138"/>
  <c r="G48" i="138"/>
  <c r="B48" i="138"/>
  <c r="AF47" i="138"/>
  <c r="AE47" i="138"/>
  <c r="Z47" i="138"/>
  <c r="Y47" i="138"/>
  <c r="T47" i="138"/>
  <c r="S47" i="138"/>
  <c r="N47" i="138"/>
  <c r="M47" i="138"/>
  <c r="H47" i="138"/>
  <c r="G47" i="138"/>
  <c r="B47" i="138"/>
  <c r="AF46" i="138"/>
  <c r="AE46" i="138"/>
  <c r="Z46" i="138"/>
  <c r="Y46" i="138"/>
  <c r="T46" i="138"/>
  <c r="S46" i="138"/>
  <c r="N46" i="138"/>
  <c r="M46" i="138"/>
  <c r="H46" i="138"/>
  <c r="G46" i="138"/>
  <c r="B46" i="138"/>
  <c r="AF45" i="138"/>
  <c r="AE45" i="138"/>
  <c r="Z45" i="138"/>
  <c r="Y45" i="138"/>
  <c r="T45" i="138"/>
  <c r="S45" i="138"/>
  <c r="N45" i="138"/>
  <c r="M45" i="138"/>
  <c r="H45" i="138"/>
  <c r="G45" i="138"/>
  <c r="B45" i="138"/>
  <c r="AF44" i="138"/>
  <c r="AE44" i="138"/>
  <c r="Z44" i="138"/>
  <c r="Y44" i="138"/>
  <c r="T44" i="138"/>
  <c r="S44" i="138"/>
  <c r="N44" i="138"/>
  <c r="M44" i="138"/>
  <c r="H44" i="138"/>
  <c r="G44" i="138"/>
  <c r="B44" i="138"/>
  <c r="AF43" i="138"/>
  <c r="AE43" i="138"/>
  <c r="Z43" i="138"/>
  <c r="Y43" i="138"/>
  <c r="T43" i="138"/>
  <c r="S43" i="138"/>
  <c r="N43" i="138"/>
  <c r="M43" i="138"/>
  <c r="H43" i="138"/>
  <c r="G43" i="138"/>
  <c r="B43" i="138"/>
  <c r="AF42" i="138"/>
  <c r="AE42" i="138"/>
  <c r="Z42" i="138"/>
  <c r="Y42" i="138"/>
  <c r="T42" i="138"/>
  <c r="S42" i="138"/>
  <c r="N42" i="138"/>
  <c r="M42" i="138"/>
  <c r="H42" i="138"/>
  <c r="H38" i="138" s="1"/>
  <c r="G42" i="138"/>
  <c r="B42" i="138"/>
  <c r="AF41" i="138"/>
  <c r="AE41" i="138"/>
  <c r="Z41" i="138"/>
  <c r="Y41" i="138"/>
  <c r="T41" i="138"/>
  <c r="S41" i="138"/>
  <c r="N41" i="138"/>
  <c r="M41" i="138"/>
  <c r="H41" i="138"/>
  <c r="G41" i="138"/>
  <c r="B41" i="138"/>
  <c r="AF40" i="138"/>
  <c r="AE40" i="138"/>
  <c r="Z40" i="138"/>
  <c r="Y40" i="138"/>
  <c r="T40" i="138"/>
  <c r="S40" i="138"/>
  <c r="N40" i="138"/>
  <c r="M40" i="138"/>
  <c r="H40" i="138"/>
  <c r="G40" i="138"/>
  <c r="B40" i="138"/>
  <c r="AF39" i="138"/>
  <c r="AE39" i="138"/>
  <c r="Z39" i="138"/>
  <c r="Y39" i="138"/>
  <c r="T39" i="138"/>
  <c r="S39" i="138"/>
  <c r="N39" i="138"/>
  <c r="M39" i="138"/>
  <c r="H39" i="138"/>
  <c r="G39" i="138"/>
  <c r="B39" i="138"/>
  <c r="AF38" i="138"/>
  <c r="AD38" i="138"/>
  <c r="AB38" i="138" s="1"/>
  <c r="Z38" i="138"/>
  <c r="X38" i="138"/>
  <c r="V38" i="138" s="1"/>
  <c r="T38" i="138"/>
  <c r="R38" i="138"/>
  <c r="P38" i="138" s="1"/>
  <c r="N38" i="138"/>
  <c r="L38" i="138"/>
  <c r="J38" i="138" s="1"/>
  <c r="B38" i="138"/>
  <c r="AB37" i="138"/>
  <c r="V37" i="138"/>
  <c r="P37" i="138"/>
  <c r="J37" i="138"/>
  <c r="D37" i="138"/>
  <c r="AF36" i="138"/>
  <c r="AE36" i="138"/>
  <c r="Z36" i="138"/>
  <c r="Y36" i="138"/>
  <c r="T36" i="138"/>
  <c r="S36" i="138"/>
  <c r="N36" i="138"/>
  <c r="J36" i="138" s="1"/>
  <c r="M36" i="138"/>
  <c r="H36" i="138"/>
  <c r="G36" i="138"/>
  <c r="B36" i="138"/>
  <c r="AF35" i="138"/>
  <c r="AE35" i="138"/>
  <c r="Z35" i="138"/>
  <c r="Y35" i="138"/>
  <c r="T35" i="138"/>
  <c r="S35" i="138"/>
  <c r="N35" i="138"/>
  <c r="M35" i="138"/>
  <c r="H35" i="138"/>
  <c r="G35" i="138"/>
  <c r="B35" i="138"/>
  <c r="AF34" i="138"/>
  <c r="AE34" i="138"/>
  <c r="Z34" i="138"/>
  <c r="Y34" i="138"/>
  <c r="T34" i="138"/>
  <c r="S34" i="138"/>
  <c r="N34" i="138"/>
  <c r="M34" i="138"/>
  <c r="H34" i="138"/>
  <c r="G34" i="138"/>
  <c r="B34" i="138"/>
  <c r="AF33" i="138"/>
  <c r="AE33" i="138"/>
  <c r="Z33" i="138"/>
  <c r="Y33" i="138"/>
  <c r="T33" i="138"/>
  <c r="S33" i="138"/>
  <c r="N33" i="138"/>
  <c r="M33" i="138"/>
  <c r="H33" i="138"/>
  <c r="G33" i="138"/>
  <c r="B33" i="138"/>
  <c r="AF32" i="138"/>
  <c r="AE32" i="138"/>
  <c r="Z32" i="138"/>
  <c r="Y32" i="138"/>
  <c r="T32" i="138"/>
  <c r="S32" i="138"/>
  <c r="N32" i="138"/>
  <c r="M32" i="138"/>
  <c r="H32" i="138"/>
  <c r="G32" i="138"/>
  <c r="B32" i="138"/>
  <c r="AF31" i="138"/>
  <c r="AE31" i="138"/>
  <c r="Z31" i="138"/>
  <c r="Y31" i="138"/>
  <c r="T31" i="138"/>
  <c r="S31" i="138"/>
  <c r="N31" i="138"/>
  <c r="M31" i="138"/>
  <c r="H31" i="138"/>
  <c r="G31" i="138"/>
  <c r="B31" i="138"/>
  <c r="AF30" i="138"/>
  <c r="AE30" i="138"/>
  <c r="Z30" i="138"/>
  <c r="Y30" i="138"/>
  <c r="T30" i="138"/>
  <c r="P30" i="138" s="1"/>
  <c r="S30" i="138"/>
  <c r="N30" i="138"/>
  <c r="M30" i="138"/>
  <c r="H30" i="138"/>
  <c r="G30" i="138"/>
  <c r="B30" i="138"/>
  <c r="AF29" i="138"/>
  <c r="AE29" i="138"/>
  <c r="Z29" i="138"/>
  <c r="Y29" i="138"/>
  <c r="T29" i="138"/>
  <c r="S29" i="138"/>
  <c r="N29" i="138"/>
  <c r="M29" i="138"/>
  <c r="H29" i="138"/>
  <c r="G29" i="138"/>
  <c r="B29" i="138"/>
  <c r="AF28" i="138"/>
  <c r="AE28" i="138"/>
  <c r="Z28" i="138"/>
  <c r="Y28" i="138"/>
  <c r="T28" i="138"/>
  <c r="S28" i="138"/>
  <c r="N28" i="138"/>
  <c r="M28" i="138"/>
  <c r="H28" i="138"/>
  <c r="G28" i="138"/>
  <c r="B28" i="138"/>
  <c r="AF27" i="138"/>
  <c r="AE27" i="138"/>
  <c r="Z27" i="138"/>
  <c r="Y27" i="138"/>
  <c r="T27" i="138"/>
  <c r="S27" i="138"/>
  <c r="N27" i="138"/>
  <c r="M27" i="138"/>
  <c r="H27" i="138"/>
  <c r="G27" i="138"/>
  <c r="B27" i="138"/>
  <c r="AF26" i="138"/>
  <c r="AB26" i="138" s="1"/>
  <c r="AE26" i="138"/>
  <c r="Z26" i="138"/>
  <c r="Y26" i="138"/>
  <c r="T26" i="138"/>
  <c r="S26" i="138"/>
  <c r="N26" i="138"/>
  <c r="M26" i="138"/>
  <c r="H26" i="138"/>
  <c r="D26" i="138" s="1"/>
  <c r="G26" i="138"/>
  <c r="B26" i="138"/>
  <c r="AF25" i="138"/>
  <c r="AE25" i="138"/>
  <c r="Z25" i="138"/>
  <c r="Y25" i="138"/>
  <c r="T25" i="138"/>
  <c r="S25" i="138"/>
  <c r="N25" i="138"/>
  <c r="M25" i="138"/>
  <c r="H25" i="138"/>
  <c r="G25" i="138"/>
  <c r="B25" i="138"/>
  <c r="AF24" i="138"/>
  <c r="AE24" i="138"/>
  <c r="Z24" i="138"/>
  <c r="Y24" i="138"/>
  <c r="T24" i="138"/>
  <c r="S24" i="138"/>
  <c r="N24" i="138"/>
  <c r="M24" i="138"/>
  <c r="H24" i="138"/>
  <c r="G24" i="138"/>
  <c r="B24" i="138"/>
  <c r="AF23" i="138"/>
  <c r="AE23" i="138"/>
  <c r="Z23" i="138"/>
  <c r="Y23" i="138"/>
  <c r="T23" i="138"/>
  <c r="S23" i="138"/>
  <c r="N23" i="138"/>
  <c r="M23" i="138"/>
  <c r="H23" i="138"/>
  <c r="G23" i="138"/>
  <c r="B23" i="138"/>
  <c r="AF22" i="138"/>
  <c r="AE22" i="138"/>
  <c r="Z22" i="138"/>
  <c r="Y22" i="138"/>
  <c r="T22" i="138"/>
  <c r="P22" i="138" s="1"/>
  <c r="S22" i="138"/>
  <c r="N22" i="138"/>
  <c r="M22" i="138"/>
  <c r="H22" i="138"/>
  <c r="G22" i="138"/>
  <c r="B22" i="138"/>
  <c r="AF21" i="138"/>
  <c r="AD21" i="138"/>
  <c r="AB21" i="138" s="1"/>
  <c r="Z21" i="138"/>
  <c r="X21" i="138"/>
  <c r="V21" i="138" s="1"/>
  <c r="T21" i="138"/>
  <c r="R21" i="138"/>
  <c r="P21" i="138" s="1"/>
  <c r="N21" i="138"/>
  <c r="L21" i="138"/>
  <c r="J21" i="138" s="1"/>
  <c r="B21" i="138"/>
  <c r="B9" i="138"/>
  <c r="G197" i="138" s="1"/>
  <c r="B197" i="137"/>
  <c r="AD187" i="137"/>
  <c r="BV5" i="4" s="1"/>
  <c r="X187" i="137"/>
  <c r="BU5" i="4" s="1"/>
  <c r="R187" i="137"/>
  <c r="BT5" i="4" s="1"/>
  <c r="L187" i="137"/>
  <c r="BS5" i="4" s="1"/>
  <c r="AF184" i="137"/>
  <c r="AE184" i="137"/>
  <c r="Z184" i="137"/>
  <c r="V184" i="137" s="1"/>
  <c r="Y184" i="137"/>
  <c r="T184" i="137"/>
  <c r="S184" i="137"/>
  <c r="N184" i="137"/>
  <c r="M184" i="137"/>
  <c r="G184" i="137"/>
  <c r="H184" i="137" s="1"/>
  <c r="B184" i="137"/>
  <c r="AF183" i="137"/>
  <c r="AE183" i="137"/>
  <c r="Z183" i="137"/>
  <c r="Y183" i="137"/>
  <c r="T183" i="137"/>
  <c r="S183" i="137"/>
  <c r="N183" i="137"/>
  <c r="M183" i="137"/>
  <c r="G183" i="137"/>
  <c r="H183" i="137" s="1"/>
  <c r="B183" i="137"/>
  <c r="AF182" i="137"/>
  <c r="AE182" i="137"/>
  <c r="Z182" i="137"/>
  <c r="Y182" i="137"/>
  <c r="T182" i="137"/>
  <c r="S182" i="137"/>
  <c r="N182" i="137"/>
  <c r="J182" i="137" s="1"/>
  <c r="M182" i="137"/>
  <c r="G182" i="137"/>
  <c r="H182" i="137" s="1"/>
  <c r="B182" i="137"/>
  <c r="AF181" i="137"/>
  <c r="AE181" i="137"/>
  <c r="Z181" i="137"/>
  <c r="Y181" i="137"/>
  <c r="T181" i="137"/>
  <c r="P181" i="137" s="1"/>
  <c r="S181" i="137"/>
  <c r="N181" i="137"/>
  <c r="M181" i="137"/>
  <c r="G181" i="137"/>
  <c r="H181" i="137" s="1"/>
  <c r="B181" i="137"/>
  <c r="AF180" i="137"/>
  <c r="AE180" i="137"/>
  <c r="Z180" i="137"/>
  <c r="Y180" i="137"/>
  <c r="T180" i="137"/>
  <c r="S180" i="137"/>
  <c r="N180" i="137"/>
  <c r="M180" i="137"/>
  <c r="G180" i="137"/>
  <c r="H180" i="137" s="1"/>
  <c r="B180" i="137"/>
  <c r="AF179" i="137"/>
  <c r="AE179" i="137"/>
  <c r="Z179" i="137"/>
  <c r="Y179" i="137"/>
  <c r="T179" i="137"/>
  <c r="S179" i="137"/>
  <c r="N179" i="137"/>
  <c r="M179" i="137"/>
  <c r="G179" i="137"/>
  <c r="H179" i="137" s="1"/>
  <c r="B179" i="137"/>
  <c r="AF178" i="137"/>
  <c r="AE178" i="137"/>
  <c r="Z178" i="137"/>
  <c r="Y178" i="137"/>
  <c r="T178" i="137"/>
  <c r="S178" i="137"/>
  <c r="N178" i="137"/>
  <c r="M178" i="137"/>
  <c r="G178" i="137"/>
  <c r="H178" i="137" s="1"/>
  <c r="B178" i="137"/>
  <c r="AF177" i="137"/>
  <c r="AE177" i="137"/>
  <c r="Z177" i="137"/>
  <c r="Y177" i="137"/>
  <c r="T177" i="137"/>
  <c r="S177" i="137"/>
  <c r="N177" i="137"/>
  <c r="M177" i="137"/>
  <c r="G177" i="137"/>
  <c r="H177" i="137" s="1"/>
  <c r="B177" i="137"/>
  <c r="AF176" i="137"/>
  <c r="AE176" i="137"/>
  <c r="Z176" i="137"/>
  <c r="Y176" i="137"/>
  <c r="T176" i="137"/>
  <c r="S176" i="137"/>
  <c r="N176" i="137"/>
  <c r="M176" i="137"/>
  <c r="G176" i="137"/>
  <c r="H176" i="137" s="1"/>
  <c r="B176" i="137"/>
  <c r="AF175" i="137"/>
  <c r="AE175" i="137"/>
  <c r="Z175" i="137"/>
  <c r="Y175" i="137"/>
  <c r="T175" i="137"/>
  <c r="S175" i="137"/>
  <c r="N175" i="137"/>
  <c r="M175" i="137"/>
  <c r="G175" i="137"/>
  <c r="H175" i="137" s="1"/>
  <c r="B175" i="137"/>
  <c r="AF174" i="137"/>
  <c r="AE174" i="137"/>
  <c r="Z174" i="137"/>
  <c r="Y174" i="137"/>
  <c r="T174" i="137"/>
  <c r="S174" i="137"/>
  <c r="N174" i="137"/>
  <c r="M174" i="137"/>
  <c r="G174" i="137"/>
  <c r="H174" i="137" s="1"/>
  <c r="B174" i="137"/>
  <c r="AF173" i="137"/>
  <c r="AE173" i="137"/>
  <c r="Z173" i="137"/>
  <c r="Y173" i="137"/>
  <c r="T173" i="137"/>
  <c r="S173" i="137"/>
  <c r="N173" i="137"/>
  <c r="M173" i="137"/>
  <c r="G173" i="137"/>
  <c r="H173" i="137" s="1"/>
  <c r="B173" i="137"/>
  <c r="AF172" i="137"/>
  <c r="AE172" i="137"/>
  <c r="Z172" i="137"/>
  <c r="Y172" i="137"/>
  <c r="T172" i="137"/>
  <c r="S172" i="137"/>
  <c r="N172" i="137"/>
  <c r="M172" i="137"/>
  <c r="G172" i="137"/>
  <c r="H172" i="137" s="1"/>
  <c r="B172" i="137"/>
  <c r="AF171" i="137"/>
  <c r="AE171" i="137"/>
  <c r="Z171" i="137"/>
  <c r="Y171" i="137"/>
  <c r="T171" i="137"/>
  <c r="S171" i="137"/>
  <c r="N171" i="137"/>
  <c r="M171" i="137"/>
  <c r="G171" i="137"/>
  <c r="H171" i="137" s="1"/>
  <c r="B171" i="137"/>
  <c r="AF170" i="137"/>
  <c r="AE170" i="137"/>
  <c r="Z170" i="137"/>
  <c r="Y170" i="137"/>
  <c r="T170" i="137"/>
  <c r="S170" i="137"/>
  <c r="N170" i="137"/>
  <c r="M170" i="137"/>
  <c r="G170" i="137"/>
  <c r="H170" i="137" s="1"/>
  <c r="B170" i="137"/>
  <c r="AF169" i="137"/>
  <c r="AD169" i="137"/>
  <c r="AB169" i="137" s="1"/>
  <c r="Z169" i="137"/>
  <c r="X169" i="137"/>
  <c r="V169" i="137" s="1"/>
  <c r="T169" i="137"/>
  <c r="R169" i="137"/>
  <c r="P169" i="137" s="1"/>
  <c r="N169" i="137"/>
  <c r="L169" i="137"/>
  <c r="J169" i="137" s="1"/>
  <c r="B169" i="137"/>
  <c r="AB168" i="137"/>
  <c r="V168" i="137"/>
  <c r="P168" i="137"/>
  <c r="J168" i="137"/>
  <c r="D168" i="137"/>
  <c r="AF167" i="137"/>
  <c r="AE167" i="137"/>
  <c r="Z167" i="137"/>
  <c r="Y167" i="137"/>
  <c r="T167" i="137"/>
  <c r="S167" i="137"/>
  <c r="N167" i="137"/>
  <c r="M167" i="137"/>
  <c r="G167" i="137"/>
  <c r="H167" i="137" s="1"/>
  <c r="B167" i="137"/>
  <c r="AF166" i="137"/>
  <c r="AE166" i="137"/>
  <c r="Z166" i="137"/>
  <c r="Y166" i="137"/>
  <c r="T166" i="137"/>
  <c r="S166" i="137"/>
  <c r="N166" i="137"/>
  <c r="M166" i="137"/>
  <c r="G166" i="137"/>
  <c r="H166" i="137" s="1"/>
  <c r="B166" i="137"/>
  <c r="AF165" i="137"/>
  <c r="AE165" i="137"/>
  <c r="Z165" i="137"/>
  <c r="Y165" i="137"/>
  <c r="T165" i="137"/>
  <c r="S165" i="137"/>
  <c r="N165" i="137"/>
  <c r="M165" i="137"/>
  <c r="G165" i="137"/>
  <c r="H165" i="137" s="1"/>
  <c r="B165" i="137"/>
  <c r="AF164" i="137"/>
  <c r="AE164" i="137"/>
  <c r="Z164" i="137"/>
  <c r="Y164" i="137"/>
  <c r="T164" i="137"/>
  <c r="S164" i="137"/>
  <c r="N164" i="137"/>
  <c r="M164" i="137"/>
  <c r="G164" i="137"/>
  <c r="H164" i="137" s="1"/>
  <c r="B164" i="137"/>
  <c r="AF163" i="137"/>
  <c r="AE163" i="137"/>
  <c r="Z163" i="137"/>
  <c r="Y163" i="137"/>
  <c r="T163" i="137"/>
  <c r="S163" i="137"/>
  <c r="N163" i="137"/>
  <c r="M163" i="137"/>
  <c r="H163" i="137"/>
  <c r="G163" i="137"/>
  <c r="B163" i="137"/>
  <c r="AF162" i="137"/>
  <c r="AE162" i="137"/>
  <c r="Z162" i="137"/>
  <c r="Y162" i="137"/>
  <c r="T162" i="137"/>
  <c r="S162" i="137"/>
  <c r="N162" i="137"/>
  <c r="M162" i="137"/>
  <c r="G162" i="137"/>
  <c r="H162" i="137" s="1"/>
  <c r="D162" i="137" s="1"/>
  <c r="B162" i="137"/>
  <c r="AF161" i="137"/>
  <c r="AE161" i="137"/>
  <c r="Z161" i="137"/>
  <c r="Y161" i="137"/>
  <c r="T161" i="137"/>
  <c r="S161" i="137"/>
  <c r="N161" i="137"/>
  <c r="M161" i="137"/>
  <c r="G161" i="137"/>
  <c r="H161" i="137" s="1"/>
  <c r="B161" i="137"/>
  <c r="AF160" i="137"/>
  <c r="AE160" i="137"/>
  <c r="Z160" i="137"/>
  <c r="Y160" i="137"/>
  <c r="T160" i="137"/>
  <c r="S160" i="137"/>
  <c r="N160" i="137"/>
  <c r="M160" i="137"/>
  <c r="G160" i="137"/>
  <c r="H160" i="137" s="1"/>
  <c r="D160" i="137" s="1"/>
  <c r="B160" i="137"/>
  <c r="AF159" i="137"/>
  <c r="AE159" i="137"/>
  <c r="Z159" i="137"/>
  <c r="Y159" i="137"/>
  <c r="T159" i="137"/>
  <c r="S159" i="137"/>
  <c r="N159" i="137"/>
  <c r="M159" i="137"/>
  <c r="G159" i="137"/>
  <c r="H159" i="137" s="1"/>
  <c r="B159" i="137"/>
  <c r="AF158" i="137"/>
  <c r="AE158" i="137"/>
  <c r="Z158" i="137"/>
  <c r="Y158" i="137"/>
  <c r="T158" i="137"/>
  <c r="S158" i="137"/>
  <c r="N158" i="137"/>
  <c r="M158" i="137"/>
  <c r="G158" i="137"/>
  <c r="H158" i="137" s="1"/>
  <c r="B158" i="137"/>
  <c r="AF157" i="137"/>
  <c r="AE157" i="137"/>
  <c r="Z157" i="137"/>
  <c r="Y157" i="137"/>
  <c r="T157" i="137"/>
  <c r="S157" i="137"/>
  <c r="N157" i="137"/>
  <c r="M157" i="137"/>
  <c r="H157" i="137"/>
  <c r="G157" i="137"/>
  <c r="B157" i="137"/>
  <c r="AF156" i="137"/>
  <c r="AE156" i="137"/>
  <c r="Z156" i="137"/>
  <c r="Y156" i="137"/>
  <c r="T156" i="137"/>
  <c r="S156" i="137"/>
  <c r="N156" i="137"/>
  <c r="M156" i="137"/>
  <c r="G156" i="137"/>
  <c r="H156" i="137" s="1"/>
  <c r="B156" i="137"/>
  <c r="AF155" i="137"/>
  <c r="AE155" i="137"/>
  <c r="Z155" i="137"/>
  <c r="Y155" i="137"/>
  <c r="T155" i="137"/>
  <c r="S155" i="137"/>
  <c r="N155" i="137"/>
  <c r="M155" i="137"/>
  <c r="H155" i="137"/>
  <c r="G155" i="137"/>
  <c r="B155" i="137"/>
  <c r="AF154" i="137"/>
  <c r="AE154" i="137"/>
  <c r="Z154" i="137"/>
  <c r="Y154" i="137"/>
  <c r="T154" i="137"/>
  <c r="S154" i="137"/>
  <c r="N154" i="137"/>
  <c r="M154" i="137"/>
  <c r="G154" i="137"/>
  <c r="H154" i="137" s="1"/>
  <c r="D154" i="137" s="1"/>
  <c r="B154" i="137"/>
  <c r="AF153" i="137"/>
  <c r="AE153" i="137"/>
  <c r="Z153" i="137"/>
  <c r="Y153" i="137"/>
  <c r="T153" i="137"/>
  <c r="S153" i="137"/>
  <c r="N153" i="137"/>
  <c r="M153" i="137"/>
  <c r="G153" i="137"/>
  <c r="B153" i="137"/>
  <c r="AF152" i="137"/>
  <c r="AD152" i="137"/>
  <c r="AB152" i="137" s="1"/>
  <c r="Z152" i="137"/>
  <c r="X152" i="137"/>
  <c r="V152" i="137" s="1"/>
  <c r="T152" i="137"/>
  <c r="R152" i="137"/>
  <c r="P152" i="137" s="1"/>
  <c r="N152" i="137"/>
  <c r="L152" i="137"/>
  <c r="J152" i="137" s="1"/>
  <c r="B152" i="137"/>
  <c r="AB151" i="137"/>
  <c r="V151" i="137"/>
  <c r="P151" i="137"/>
  <c r="J151" i="137"/>
  <c r="D151" i="137"/>
  <c r="AF150" i="137"/>
  <c r="AE150" i="137"/>
  <c r="Z150" i="137"/>
  <c r="Y150" i="137"/>
  <c r="T150" i="137"/>
  <c r="S150" i="137"/>
  <c r="N150" i="137"/>
  <c r="M150" i="137"/>
  <c r="G150" i="137"/>
  <c r="H150" i="137" s="1"/>
  <c r="D150" i="137" s="1"/>
  <c r="B150" i="137"/>
  <c r="AF149" i="137"/>
  <c r="AE149" i="137"/>
  <c r="Z149" i="137"/>
  <c r="Y149" i="137"/>
  <c r="T149" i="137"/>
  <c r="S149" i="137"/>
  <c r="N149" i="137"/>
  <c r="M149" i="137"/>
  <c r="G149" i="137"/>
  <c r="H149" i="137" s="1"/>
  <c r="D149" i="137" s="1"/>
  <c r="B149" i="137"/>
  <c r="AF148" i="137"/>
  <c r="AE148" i="137"/>
  <c r="Z148" i="137"/>
  <c r="Y148" i="137"/>
  <c r="T148" i="137"/>
  <c r="S148" i="137"/>
  <c r="N148" i="137"/>
  <c r="M148" i="137"/>
  <c r="H148" i="137"/>
  <c r="G148" i="137"/>
  <c r="B148" i="137"/>
  <c r="AF147" i="137"/>
  <c r="AE147" i="137"/>
  <c r="Z147" i="137"/>
  <c r="Y147" i="137"/>
  <c r="T147" i="137"/>
  <c r="S147" i="137"/>
  <c r="N147" i="137"/>
  <c r="M147" i="137"/>
  <c r="G147" i="137"/>
  <c r="H147" i="137" s="1"/>
  <c r="D147" i="137" s="1"/>
  <c r="B147" i="137"/>
  <c r="AF146" i="137"/>
  <c r="AE146" i="137"/>
  <c r="Z146" i="137"/>
  <c r="Y146" i="137"/>
  <c r="T146" i="137"/>
  <c r="S146" i="137"/>
  <c r="N146" i="137"/>
  <c r="M146" i="137"/>
  <c r="H146" i="137"/>
  <c r="G146" i="137"/>
  <c r="B146" i="137"/>
  <c r="AF145" i="137"/>
  <c r="AE145" i="137"/>
  <c r="Z145" i="137"/>
  <c r="Y145" i="137"/>
  <c r="T145" i="137"/>
  <c r="S145" i="137"/>
  <c r="N145" i="137"/>
  <c r="M145" i="137"/>
  <c r="G145" i="137"/>
  <c r="H145" i="137" s="1"/>
  <c r="D145" i="137" s="1"/>
  <c r="B145" i="137"/>
  <c r="AF144" i="137"/>
  <c r="AE144" i="137"/>
  <c r="Z144" i="137"/>
  <c r="Y144" i="137"/>
  <c r="T144" i="137"/>
  <c r="S144" i="137"/>
  <c r="N144" i="137"/>
  <c r="M144" i="137"/>
  <c r="H144" i="137"/>
  <c r="G144" i="137"/>
  <c r="B144" i="137"/>
  <c r="AF143" i="137"/>
  <c r="AE143" i="137"/>
  <c r="Z143" i="137"/>
  <c r="Y143" i="137"/>
  <c r="T143" i="137"/>
  <c r="S143" i="137"/>
  <c r="N143" i="137"/>
  <c r="M143" i="137"/>
  <c r="G143" i="137"/>
  <c r="H143" i="137" s="1"/>
  <c r="B143" i="137"/>
  <c r="AF142" i="137"/>
  <c r="AE142" i="137"/>
  <c r="Z142" i="137"/>
  <c r="Y142" i="137"/>
  <c r="T142" i="137"/>
  <c r="S142" i="137"/>
  <c r="N142" i="137"/>
  <c r="M142" i="137"/>
  <c r="H142" i="137"/>
  <c r="G142" i="137"/>
  <c r="B142" i="137"/>
  <c r="AF141" i="137"/>
  <c r="AE141" i="137"/>
  <c r="Z141" i="137"/>
  <c r="Y141" i="137"/>
  <c r="T141" i="137"/>
  <c r="S141" i="137"/>
  <c r="N141" i="137"/>
  <c r="M141" i="137"/>
  <c r="G141" i="137"/>
  <c r="H141" i="137" s="1"/>
  <c r="D141" i="137" s="1"/>
  <c r="B141" i="137"/>
  <c r="AF140" i="137"/>
  <c r="AE140" i="137"/>
  <c r="Z140" i="137"/>
  <c r="Y140" i="137"/>
  <c r="T140" i="137"/>
  <c r="S140" i="137"/>
  <c r="N140" i="137"/>
  <c r="M140" i="137"/>
  <c r="H140" i="137"/>
  <c r="G140" i="137"/>
  <c r="B140" i="137"/>
  <c r="AF139" i="137"/>
  <c r="AE139" i="137"/>
  <c r="Z139" i="137"/>
  <c r="Y139" i="137"/>
  <c r="T139" i="137"/>
  <c r="S139" i="137"/>
  <c r="N139" i="137"/>
  <c r="M139" i="137"/>
  <c r="G139" i="137"/>
  <c r="H139" i="137" s="1"/>
  <c r="B139" i="137"/>
  <c r="AF138" i="137"/>
  <c r="AE138" i="137"/>
  <c r="Z138" i="137"/>
  <c r="Y138" i="137"/>
  <c r="T138" i="137"/>
  <c r="S138" i="137"/>
  <c r="N138" i="137"/>
  <c r="M138" i="137"/>
  <c r="H138" i="137"/>
  <c r="G138" i="137"/>
  <c r="B138" i="137"/>
  <c r="AF137" i="137"/>
  <c r="AE137" i="137"/>
  <c r="Z137" i="137"/>
  <c r="Y137" i="137"/>
  <c r="T137" i="137"/>
  <c r="S137" i="137"/>
  <c r="N137" i="137"/>
  <c r="M137" i="137"/>
  <c r="G137" i="137"/>
  <c r="H137" i="137" s="1"/>
  <c r="B137" i="137"/>
  <c r="AF136" i="137"/>
  <c r="AE136" i="137"/>
  <c r="Z136" i="137"/>
  <c r="Y136" i="137"/>
  <c r="T136" i="137"/>
  <c r="S136" i="137"/>
  <c r="N136" i="137"/>
  <c r="M136" i="137"/>
  <c r="H136" i="137"/>
  <c r="G136" i="137"/>
  <c r="B136" i="137"/>
  <c r="AF135" i="137"/>
  <c r="AD135" i="137"/>
  <c r="AB135" i="137" s="1"/>
  <c r="Z135" i="137"/>
  <c r="X135" i="137"/>
  <c r="V135" i="137" s="1"/>
  <c r="T135" i="137"/>
  <c r="R135" i="137"/>
  <c r="P135" i="137" s="1"/>
  <c r="N135" i="137"/>
  <c r="L135" i="137"/>
  <c r="J135" i="137" s="1"/>
  <c r="B135" i="137"/>
  <c r="AB134" i="137"/>
  <c r="V134" i="137"/>
  <c r="P134" i="137"/>
  <c r="J134" i="137"/>
  <c r="D134" i="137"/>
  <c r="AF133" i="137"/>
  <c r="AE133" i="137"/>
  <c r="Z133" i="137"/>
  <c r="Y133" i="137"/>
  <c r="T133" i="137"/>
  <c r="S133" i="137"/>
  <c r="N133" i="137"/>
  <c r="M133" i="137"/>
  <c r="G133" i="137"/>
  <c r="H133" i="137" s="1"/>
  <c r="D133" i="137" s="1"/>
  <c r="B133" i="137"/>
  <c r="AF132" i="137"/>
  <c r="AE132" i="137"/>
  <c r="Z132" i="137"/>
  <c r="Y132" i="137"/>
  <c r="T132" i="137"/>
  <c r="S132" i="137"/>
  <c r="N132" i="137"/>
  <c r="M132" i="137"/>
  <c r="G132" i="137"/>
  <c r="H132" i="137" s="1"/>
  <c r="B132" i="137"/>
  <c r="AF131" i="137"/>
  <c r="AE131" i="137"/>
  <c r="Z131" i="137"/>
  <c r="Y131" i="137"/>
  <c r="T131" i="137"/>
  <c r="S131" i="137"/>
  <c r="N131" i="137"/>
  <c r="M131" i="137"/>
  <c r="G131" i="137"/>
  <c r="H131" i="137" s="1"/>
  <c r="B131" i="137"/>
  <c r="AF130" i="137"/>
  <c r="AE130" i="137"/>
  <c r="Z130" i="137"/>
  <c r="Y130" i="137"/>
  <c r="T130" i="137"/>
  <c r="S130" i="137"/>
  <c r="N130" i="137"/>
  <c r="M130" i="137"/>
  <c r="H130" i="137"/>
  <c r="G130" i="137"/>
  <c r="B130" i="137"/>
  <c r="AF129" i="137"/>
  <c r="AE129" i="137"/>
  <c r="Z129" i="137"/>
  <c r="Y129" i="137"/>
  <c r="T129" i="137"/>
  <c r="S129" i="137"/>
  <c r="N129" i="137"/>
  <c r="M129" i="137"/>
  <c r="G129" i="137"/>
  <c r="H129" i="137" s="1"/>
  <c r="B129" i="137"/>
  <c r="AF128" i="137"/>
  <c r="AE128" i="137"/>
  <c r="Z128" i="137"/>
  <c r="Y128" i="137"/>
  <c r="T128" i="137"/>
  <c r="S128" i="137"/>
  <c r="N128" i="137"/>
  <c r="M128" i="137"/>
  <c r="H128" i="137"/>
  <c r="G128" i="137"/>
  <c r="B128" i="137"/>
  <c r="AF127" i="137"/>
  <c r="AE127" i="137"/>
  <c r="Z127" i="137"/>
  <c r="Y127" i="137"/>
  <c r="T127" i="137"/>
  <c r="S127" i="137"/>
  <c r="N127" i="137"/>
  <c r="M127" i="137"/>
  <c r="G127" i="137"/>
  <c r="H127" i="137" s="1"/>
  <c r="D127" i="137" s="1"/>
  <c r="B127" i="137"/>
  <c r="AF126" i="137"/>
  <c r="AE126" i="137"/>
  <c r="Z126" i="137"/>
  <c r="Y126" i="137"/>
  <c r="T126" i="137"/>
  <c r="S126" i="137"/>
  <c r="N126" i="137"/>
  <c r="M126" i="137"/>
  <c r="H126" i="137"/>
  <c r="G126" i="137"/>
  <c r="B126" i="137"/>
  <c r="AF125" i="137"/>
  <c r="AE125" i="137"/>
  <c r="Z125" i="137"/>
  <c r="Y125" i="137"/>
  <c r="T125" i="137"/>
  <c r="S125" i="137"/>
  <c r="N125" i="137"/>
  <c r="M125" i="137"/>
  <c r="G125" i="137"/>
  <c r="H125" i="137" s="1"/>
  <c r="D125" i="137" s="1"/>
  <c r="B125" i="137"/>
  <c r="AF124" i="137"/>
  <c r="AE124" i="137"/>
  <c r="Z124" i="137"/>
  <c r="Y124" i="137"/>
  <c r="T124" i="137"/>
  <c r="S124" i="137"/>
  <c r="N124" i="137"/>
  <c r="M124" i="137"/>
  <c r="G124" i="137"/>
  <c r="H124" i="137" s="1"/>
  <c r="B124" i="137"/>
  <c r="AF123" i="137"/>
  <c r="AE123" i="137"/>
  <c r="Z123" i="137"/>
  <c r="Y123" i="137"/>
  <c r="T123" i="137"/>
  <c r="S123" i="137"/>
  <c r="N123" i="137"/>
  <c r="M123" i="137"/>
  <c r="G123" i="137"/>
  <c r="H123" i="137" s="1"/>
  <c r="D123" i="137" s="1"/>
  <c r="B123" i="137"/>
  <c r="AF122" i="137"/>
  <c r="AE122" i="137"/>
  <c r="Z122" i="137"/>
  <c r="Y122" i="137"/>
  <c r="T122" i="137"/>
  <c r="S122" i="137"/>
  <c r="N122" i="137"/>
  <c r="M122" i="137"/>
  <c r="H122" i="137"/>
  <c r="G122" i="137"/>
  <c r="B122" i="137"/>
  <c r="AF121" i="137"/>
  <c r="AE121" i="137"/>
  <c r="Z121" i="137"/>
  <c r="Y121" i="137"/>
  <c r="T121" i="137"/>
  <c r="S121" i="137"/>
  <c r="N121" i="137"/>
  <c r="M121" i="137"/>
  <c r="G121" i="137"/>
  <c r="H121" i="137" s="1"/>
  <c r="D121" i="137" s="1"/>
  <c r="B121" i="137"/>
  <c r="AF120" i="137"/>
  <c r="AE120" i="137"/>
  <c r="Z120" i="137"/>
  <c r="Y120" i="137"/>
  <c r="T120" i="137"/>
  <c r="S120" i="137"/>
  <c r="N120" i="137"/>
  <c r="M120" i="137"/>
  <c r="H120" i="137"/>
  <c r="G120" i="137"/>
  <c r="B120" i="137"/>
  <c r="AF119" i="137"/>
  <c r="AD119" i="137"/>
  <c r="AB119" i="137" s="1"/>
  <c r="Z119" i="137"/>
  <c r="X119" i="137"/>
  <c r="V119" i="137" s="1"/>
  <c r="T119" i="137"/>
  <c r="R119" i="137"/>
  <c r="P119" i="137" s="1"/>
  <c r="N119" i="137"/>
  <c r="L119" i="137"/>
  <c r="J119" i="137" s="1"/>
  <c r="B119" i="137"/>
  <c r="AB118" i="137"/>
  <c r="V118" i="137"/>
  <c r="P118" i="137"/>
  <c r="J118" i="137"/>
  <c r="D118" i="137"/>
  <c r="AI118" i="137" s="1"/>
  <c r="AF117" i="137"/>
  <c r="AE117" i="137"/>
  <c r="Z117" i="137"/>
  <c r="Y117" i="137"/>
  <c r="T117" i="137"/>
  <c r="S117" i="137"/>
  <c r="N117" i="137"/>
  <c r="M117" i="137"/>
  <c r="G117" i="137"/>
  <c r="H117" i="137" s="1"/>
  <c r="D117" i="137" s="1"/>
  <c r="B117" i="137"/>
  <c r="AF116" i="137"/>
  <c r="AE116" i="137"/>
  <c r="Z116" i="137"/>
  <c r="Y116" i="137"/>
  <c r="T116" i="137"/>
  <c r="S116" i="137"/>
  <c r="N116" i="137"/>
  <c r="M116" i="137"/>
  <c r="H116" i="137"/>
  <c r="G116" i="137"/>
  <c r="B116" i="137"/>
  <c r="AF115" i="137"/>
  <c r="AE115" i="137"/>
  <c r="Z115" i="137"/>
  <c r="Y115" i="137"/>
  <c r="T115" i="137"/>
  <c r="S115" i="137"/>
  <c r="N115" i="137"/>
  <c r="M115" i="137"/>
  <c r="H115" i="137"/>
  <c r="G115" i="137"/>
  <c r="B115" i="137"/>
  <c r="AF114" i="137"/>
  <c r="AE114" i="137"/>
  <c r="Z114" i="137"/>
  <c r="Y114" i="137"/>
  <c r="T114" i="137"/>
  <c r="S114" i="137"/>
  <c r="N114" i="137"/>
  <c r="M114" i="137"/>
  <c r="H114" i="137"/>
  <c r="G114" i="137"/>
  <c r="B114" i="137"/>
  <c r="AF113" i="137"/>
  <c r="AE113" i="137"/>
  <c r="Z113" i="137"/>
  <c r="Y113" i="137"/>
  <c r="T113" i="137"/>
  <c r="S113" i="137"/>
  <c r="N113" i="137"/>
  <c r="M113" i="137"/>
  <c r="G113" i="137"/>
  <c r="H113" i="137" s="1"/>
  <c r="B113" i="137"/>
  <c r="AF112" i="137"/>
  <c r="AE112" i="137"/>
  <c r="Z112" i="137"/>
  <c r="Y112" i="137"/>
  <c r="T112" i="137"/>
  <c r="S112" i="137"/>
  <c r="N112" i="137"/>
  <c r="M112" i="137"/>
  <c r="H112" i="137"/>
  <c r="G112" i="137"/>
  <c r="B112" i="137"/>
  <c r="AF111" i="137"/>
  <c r="AE111" i="137"/>
  <c r="Z111" i="137"/>
  <c r="Y111" i="137"/>
  <c r="T111" i="137"/>
  <c r="S111" i="137"/>
  <c r="N111" i="137"/>
  <c r="M111" i="137"/>
  <c r="G111" i="137"/>
  <c r="H111" i="137" s="1"/>
  <c r="AH111" i="137" s="1"/>
  <c r="B111" i="137"/>
  <c r="AF110" i="137"/>
  <c r="AE110" i="137"/>
  <c r="Z110" i="137"/>
  <c r="Y110" i="137"/>
  <c r="T110" i="137"/>
  <c r="S110" i="137"/>
  <c r="N110" i="137"/>
  <c r="M110" i="137"/>
  <c r="H110" i="137"/>
  <c r="G110" i="137"/>
  <c r="B110" i="137"/>
  <c r="AF109" i="137"/>
  <c r="AE109" i="137"/>
  <c r="Z109" i="137"/>
  <c r="Y109" i="137"/>
  <c r="T109" i="137"/>
  <c r="S109" i="137"/>
  <c r="N109" i="137"/>
  <c r="M109" i="137"/>
  <c r="G109" i="137"/>
  <c r="H109" i="137" s="1"/>
  <c r="B109" i="137"/>
  <c r="AF108" i="137"/>
  <c r="AE108" i="137"/>
  <c r="Z108" i="137"/>
  <c r="Y108" i="137"/>
  <c r="T108" i="137"/>
  <c r="S108" i="137"/>
  <c r="N108" i="137"/>
  <c r="M108" i="137"/>
  <c r="H108" i="137"/>
  <c r="G108" i="137"/>
  <c r="B108" i="137"/>
  <c r="AF107" i="137"/>
  <c r="AE107" i="137"/>
  <c r="Z107" i="137"/>
  <c r="Y107" i="137"/>
  <c r="T107" i="137"/>
  <c r="S107" i="137"/>
  <c r="N107" i="137"/>
  <c r="M107" i="137"/>
  <c r="H107" i="137"/>
  <c r="G107" i="137"/>
  <c r="B107" i="137"/>
  <c r="AF106" i="137"/>
  <c r="AE106" i="137"/>
  <c r="Z106" i="137"/>
  <c r="Y106" i="137"/>
  <c r="T106" i="137"/>
  <c r="S106" i="137"/>
  <c r="N106" i="137"/>
  <c r="M106" i="137"/>
  <c r="G106" i="137"/>
  <c r="H106" i="137" s="1"/>
  <c r="B106" i="137"/>
  <c r="AF105" i="137"/>
  <c r="AE105" i="137"/>
  <c r="Z105" i="137"/>
  <c r="Y105" i="137"/>
  <c r="T105" i="137"/>
  <c r="S105" i="137"/>
  <c r="N105" i="137"/>
  <c r="M105" i="137"/>
  <c r="G105" i="137"/>
  <c r="B105" i="137"/>
  <c r="AF104" i="137"/>
  <c r="AD104" i="137"/>
  <c r="AB104" i="137" s="1"/>
  <c r="Z104" i="137"/>
  <c r="X104" i="137"/>
  <c r="V104" i="137" s="1"/>
  <c r="T104" i="137"/>
  <c r="R104" i="137"/>
  <c r="P104" i="137" s="1"/>
  <c r="N104" i="137"/>
  <c r="L104" i="137"/>
  <c r="J104" i="137" s="1"/>
  <c r="B104" i="137"/>
  <c r="AB103" i="137"/>
  <c r="V103" i="137"/>
  <c r="P103" i="137"/>
  <c r="J103" i="137"/>
  <c r="D103" i="137"/>
  <c r="AF102" i="137"/>
  <c r="AE102" i="137"/>
  <c r="Z102" i="137"/>
  <c r="Y102" i="137"/>
  <c r="T102" i="137"/>
  <c r="S102" i="137"/>
  <c r="N102" i="137"/>
  <c r="M102" i="137"/>
  <c r="H102" i="137"/>
  <c r="G102" i="137"/>
  <c r="B102" i="137"/>
  <c r="AF101" i="137"/>
  <c r="AE101" i="137"/>
  <c r="Z101" i="137"/>
  <c r="Y101" i="137"/>
  <c r="T101" i="137"/>
  <c r="S101" i="137"/>
  <c r="N101" i="137"/>
  <c r="M101" i="137"/>
  <c r="G101" i="137"/>
  <c r="H101" i="137" s="1"/>
  <c r="B101" i="137"/>
  <c r="AF100" i="137"/>
  <c r="AE100" i="137"/>
  <c r="Z100" i="137"/>
  <c r="Y100" i="137"/>
  <c r="T100" i="137"/>
  <c r="S100" i="137"/>
  <c r="N100" i="137"/>
  <c r="M100" i="137"/>
  <c r="H100" i="137"/>
  <c r="G100" i="137"/>
  <c r="B100" i="137"/>
  <c r="AF99" i="137"/>
  <c r="AE99" i="137"/>
  <c r="Z99" i="137"/>
  <c r="Y99" i="137"/>
  <c r="T99" i="137"/>
  <c r="S99" i="137"/>
  <c r="N99" i="137"/>
  <c r="M99" i="137"/>
  <c r="G99" i="137"/>
  <c r="H99" i="137" s="1"/>
  <c r="D99" i="137" s="1"/>
  <c r="B99" i="137"/>
  <c r="AF98" i="137"/>
  <c r="AE98" i="137"/>
  <c r="Z98" i="137"/>
  <c r="Y98" i="137"/>
  <c r="T98" i="137"/>
  <c r="S98" i="137"/>
  <c r="N98" i="137"/>
  <c r="M98" i="137"/>
  <c r="H98" i="137"/>
  <c r="G98" i="137"/>
  <c r="B98" i="137"/>
  <c r="AF97" i="137"/>
  <c r="AE97" i="137"/>
  <c r="Z97" i="137"/>
  <c r="Y97" i="137"/>
  <c r="T97" i="137"/>
  <c r="S97" i="137"/>
  <c r="N97" i="137"/>
  <c r="M97" i="137"/>
  <c r="H97" i="137"/>
  <c r="G97" i="137"/>
  <c r="B97" i="137"/>
  <c r="AF96" i="137"/>
  <c r="AE96" i="137"/>
  <c r="Z96" i="137"/>
  <c r="Y96" i="137"/>
  <c r="T96" i="137"/>
  <c r="S96" i="137"/>
  <c r="N96" i="137"/>
  <c r="M96" i="137"/>
  <c r="H96" i="137"/>
  <c r="G96" i="137"/>
  <c r="B96" i="137"/>
  <c r="AF95" i="137"/>
  <c r="AE95" i="137"/>
  <c r="Z95" i="137"/>
  <c r="Y95" i="137"/>
  <c r="T95" i="137"/>
  <c r="S95" i="137"/>
  <c r="N95" i="137"/>
  <c r="M95" i="137"/>
  <c r="H95" i="137"/>
  <c r="G95" i="137"/>
  <c r="B95" i="137"/>
  <c r="AF94" i="137"/>
  <c r="AE94" i="137"/>
  <c r="Z94" i="137"/>
  <c r="Y94" i="137"/>
  <c r="T94" i="137"/>
  <c r="S94" i="137"/>
  <c r="N94" i="137"/>
  <c r="M94" i="137"/>
  <c r="H94" i="137"/>
  <c r="G94" i="137"/>
  <c r="B94" i="137"/>
  <c r="AF93" i="137"/>
  <c r="AE93" i="137"/>
  <c r="Z93" i="137"/>
  <c r="Y93" i="137"/>
  <c r="T93" i="137"/>
  <c r="S93" i="137"/>
  <c r="N93" i="137"/>
  <c r="M93" i="137"/>
  <c r="G93" i="137"/>
  <c r="H93" i="137" s="1"/>
  <c r="D93" i="137" s="1"/>
  <c r="B93" i="137"/>
  <c r="AF92" i="137"/>
  <c r="AE92" i="137"/>
  <c r="Z92" i="137"/>
  <c r="Y92" i="137"/>
  <c r="T92" i="137"/>
  <c r="S92" i="137"/>
  <c r="N92" i="137"/>
  <c r="M92" i="137"/>
  <c r="H92" i="137"/>
  <c r="G92" i="137"/>
  <c r="B92" i="137"/>
  <c r="AF91" i="137"/>
  <c r="AE91" i="137"/>
  <c r="Z91" i="137"/>
  <c r="Y91" i="137"/>
  <c r="T91" i="137"/>
  <c r="S91" i="137"/>
  <c r="N91" i="137"/>
  <c r="M91" i="137"/>
  <c r="G91" i="137"/>
  <c r="H91" i="137" s="1"/>
  <c r="D91" i="137" s="1"/>
  <c r="B91" i="137"/>
  <c r="AF90" i="137"/>
  <c r="AE90" i="137"/>
  <c r="Z90" i="137"/>
  <c r="Y90" i="137"/>
  <c r="T90" i="137"/>
  <c r="S90" i="137"/>
  <c r="N90" i="137"/>
  <c r="M90" i="137"/>
  <c r="G90" i="137"/>
  <c r="H90" i="137" s="1"/>
  <c r="B90" i="137"/>
  <c r="AF89" i="137"/>
  <c r="AE89" i="137"/>
  <c r="Z89" i="137"/>
  <c r="Y89" i="137"/>
  <c r="T89" i="137"/>
  <c r="S89" i="137"/>
  <c r="N89" i="137"/>
  <c r="M89" i="137"/>
  <c r="G89" i="137"/>
  <c r="B89" i="137"/>
  <c r="AF88" i="137"/>
  <c r="AE88" i="137"/>
  <c r="Z88" i="137"/>
  <c r="Y88" i="137"/>
  <c r="T88" i="137"/>
  <c r="S88" i="137"/>
  <c r="N88" i="137"/>
  <c r="M88" i="137"/>
  <c r="H88" i="137"/>
  <c r="G88" i="137"/>
  <c r="B88" i="137"/>
  <c r="AF87" i="137"/>
  <c r="AD87" i="137"/>
  <c r="AB87" i="137" s="1"/>
  <c r="Z87" i="137"/>
  <c r="X87" i="137"/>
  <c r="V87" i="137" s="1"/>
  <c r="T87" i="137"/>
  <c r="R87" i="137"/>
  <c r="P87" i="137" s="1"/>
  <c r="N87" i="137"/>
  <c r="L87" i="137"/>
  <c r="J87" i="137" s="1"/>
  <c r="B87" i="137"/>
  <c r="AB86" i="137"/>
  <c r="V86" i="137"/>
  <c r="P86" i="137"/>
  <c r="J86" i="137"/>
  <c r="D86" i="137"/>
  <c r="AF85" i="137"/>
  <c r="AE85" i="137"/>
  <c r="Z85" i="137"/>
  <c r="Y85" i="137"/>
  <c r="T85" i="137"/>
  <c r="S85" i="137"/>
  <c r="N85" i="137"/>
  <c r="M85" i="137"/>
  <c r="H85" i="137"/>
  <c r="G85" i="137"/>
  <c r="B85" i="137"/>
  <c r="AF84" i="137"/>
  <c r="AE84" i="137"/>
  <c r="Z84" i="137"/>
  <c r="Y84" i="137"/>
  <c r="T84" i="137"/>
  <c r="S84" i="137"/>
  <c r="N84" i="137"/>
  <c r="M84" i="137"/>
  <c r="G84" i="137"/>
  <c r="H84" i="137" s="1"/>
  <c r="D84" i="137" s="1"/>
  <c r="B84" i="137"/>
  <c r="AF83" i="137"/>
  <c r="AE83" i="137"/>
  <c r="Z83" i="137"/>
  <c r="Y83" i="137"/>
  <c r="T83" i="137"/>
  <c r="S83" i="137"/>
  <c r="N83" i="137"/>
  <c r="M83" i="137"/>
  <c r="H83" i="137"/>
  <c r="G83" i="137"/>
  <c r="B83" i="137"/>
  <c r="AF82" i="137"/>
  <c r="AE82" i="137"/>
  <c r="Z82" i="137"/>
  <c r="Y82" i="137"/>
  <c r="T82" i="137"/>
  <c r="S82" i="137"/>
  <c r="N82" i="137"/>
  <c r="M82" i="137"/>
  <c r="G82" i="137"/>
  <c r="H82" i="137" s="1"/>
  <c r="D82" i="137" s="1"/>
  <c r="B82" i="137"/>
  <c r="AF81" i="137"/>
  <c r="AE81" i="137"/>
  <c r="Z81" i="137"/>
  <c r="Y81" i="137"/>
  <c r="T81" i="137"/>
  <c r="S81" i="137"/>
  <c r="N81" i="137"/>
  <c r="M81" i="137"/>
  <c r="H81" i="137"/>
  <c r="G81" i="137"/>
  <c r="B81" i="137"/>
  <c r="AF80" i="137"/>
  <c r="AE80" i="137"/>
  <c r="Z80" i="137"/>
  <c r="Y80" i="137"/>
  <c r="T80" i="137"/>
  <c r="S80" i="137"/>
  <c r="N80" i="137"/>
  <c r="M80" i="137"/>
  <c r="G80" i="137"/>
  <c r="H80" i="137" s="1"/>
  <c r="D80" i="137" s="1"/>
  <c r="B80" i="137"/>
  <c r="AF79" i="137"/>
  <c r="AE79" i="137"/>
  <c r="Z79" i="137"/>
  <c r="Y79" i="137"/>
  <c r="T79" i="137"/>
  <c r="S79" i="137"/>
  <c r="N79" i="137"/>
  <c r="M79" i="137"/>
  <c r="H79" i="137"/>
  <c r="G79" i="137"/>
  <c r="B79" i="137"/>
  <c r="AF78" i="137"/>
  <c r="AE78" i="137"/>
  <c r="Z78" i="137"/>
  <c r="Y78" i="137"/>
  <c r="T78" i="137"/>
  <c r="S78" i="137"/>
  <c r="N78" i="137"/>
  <c r="M78" i="137"/>
  <c r="G78" i="137"/>
  <c r="H78" i="137" s="1"/>
  <c r="D78" i="137" s="1"/>
  <c r="B78" i="137"/>
  <c r="AF77" i="137"/>
  <c r="AE77" i="137"/>
  <c r="Z77" i="137"/>
  <c r="Y77" i="137"/>
  <c r="T77" i="137"/>
  <c r="S77" i="137"/>
  <c r="N77" i="137"/>
  <c r="M77" i="137"/>
  <c r="H77" i="137"/>
  <c r="G77" i="137"/>
  <c r="B77" i="137"/>
  <c r="AF76" i="137"/>
  <c r="AE76" i="137"/>
  <c r="Z76" i="137"/>
  <c r="Y76" i="137"/>
  <c r="T76" i="137"/>
  <c r="S76" i="137"/>
  <c r="N76" i="137"/>
  <c r="M76" i="137"/>
  <c r="G76" i="137"/>
  <c r="H76" i="137" s="1"/>
  <c r="D76" i="137" s="1"/>
  <c r="B76" i="137"/>
  <c r="AF75" i="137"/>
  <c r="AE75" i="137"/>
  <c r="Z75" i="137"/>
  <c r="Y75" i="137"/>
  <c r="T75" i="137"/>
  <c r="S75" i="137"/>
  <c r="N75" i="137"/>
  <c r="M75" i="137"/>
  <c r="G75" i="137"/>
  <c r="H75" i="137" s="1"/>
  <c r="B75" i="137"/>
  <c r="AF74" i="137"/>
  <c r="AE74" i="137"/>
  <c r="Z74" i="137"/>
  <c r="Y74" i="137"/>
  <c r="T74" i="137"/>
  <c r="S74" i="137"/>
  <c r="N74" i="137"/>
  <c r="M74" i="137"/>
  <c r="G74" i="137"/>
  <c r="H74" i="137" s="1"/>
  <c r="D74" i="137" s="1"/>
  <c r="B74" i="137"/>
  <c r="AF73" i="137"/>
  <c r="AE73" i="137"/>
  <c r="Z73" i="137"/>
  <c r="Y73" i="137"/>
  <c r="T73" i="137"/>
  <c r="S73" i="137"/>
  <c r="N73" i="137"/>
  <c r="M73" i="137"/>
  <c r="G73" i="137"/>
  <c r="H73" i="137" s="1"/>
  <c r="B73" i="137"/>
  <c r="AF72" i="137"/>
  <c r="AE72" i="137"/>
  <c r="Z72" i="137"/>
  <c r="Y72" i="137"/>
  <c r="T72" i="137"/>
  <c r="S72" i="137"/>
  <c r="N72" i="137"/>
  <c r="M72" i="137"/>
  <c r="G72" i="137"/>
  <c r="B72" i="137"/>
  <c r="AF71" i="137"/>
  <c r="AD71" i="137"/>
  <c r="AB71" i="137" s="1"/>
  <c r="Z71" i="137"/>
  <c r="X71" i="137"/>
  <c r="V71" i="137" s="1"/>
  <c r="T71" i="137"/>
  <c r="R71" i="137"/>
  <c r="P71" i="137" s="1"/>
  <c r="N71" i="137"/>
  <c r="L71" i="137"/>
  <c r="J71" i="137" s="1"/>
  <c r="B71" i="137"/>
  <c r="AB70" i="137"/>
  <c r="V70" i="137"/>
  <c r="P70" i="137"/>
  <c r="J70" i="137"/>
  <c r="D70" i="137"/>
  <c r="AF69" i="137"/>
  <c r="AE69" i="137"/>
  <c r="Z69" i="137"/>
  <c r="Y69" i="137"/>
  <c r="T69" i="137"/>
  <c r="S69" i="137"/>
  <c r="N69" i="137"/>
  <c r="M69" i="137"/>
  <c r="H69" i="137"/>
  <c r="G69" i="137"/>
  <c r="B69" i="137"/>
  <c r="AF68" i="137"/>
  <c r="AE68" i="137"/>
  <c r="Z68" i="137"/>
  <c r="Y68" i="137"/>
  <c r="T68" i="137"/>
  <c r="S68" i="137"/>
  <c r="N68" i="137"/>
  <c r="J68" i="137" s="1"/>
  <c r="M68" i="137"/>
  <c r="G68" i="137"/>
  <c r="H68" i="137" s="1"/>
  <c r="B68" i="137"/>
  <c r="AF67" i="137"/>
  <c r="AE67" i="137"/>
  <c r="Z67" i="137"/>
  <c r="Y67" i="137"/>
  <c r="T67" i="137"/>
  <c r="S67" i="137"/>
  <c r="N67" i="137"/>
  <c r="M67" i="137"/>
  <c r="H67" i="137"/>
  <c r="G67" i="137"/>
  <c r="B67" i="137"/>
  <c r="AF66" i="137"/>
  <c r="AE66" i="137"/>
  <c r="Z66" i="137"/>
  <c r="Y66" i="137"/>
  <c r="T66" i="137"/>
  <c r="S66" i="137"/>
  <c r="N66" i="137"/>
  <c r="M66" i="137"/>
  <c r="G66" i="137"/>
  <c r="H66" i="137" s="1"/>
  <c r="D66" i="137" s="1"/>
  <c r="B66" i="137"/>
  <c r="AF65" i="137"/>
  <c r="AE65" i="137"/>
  <c r="Z65" i="137"/>
  <c r="Y65" i="137"/>
  <c r="T65" i="137"/>
  <c r="S65" i="137"/>
  <c r="N65" i="137"/>
  <c r="M65" i="137"/>
  <c r="H65" i="137"/>
  <c r="G65" i="137"/>
  <c r="B65" i="137"/>
  <c r="AF64" i="137"/>
  <c r="AE64" i="137"/>
  <c r="Z64" i="137"/>
  <c r="Y64" i="137"/>
  <c r="T64" i="137"/>
  <c r="S64" i="137"/>
  <c r="N64" i="137"/>
  <c r="M64" i="137"/>
  <c r="G64" i="137"/>
  <c r="H64" i="137" s="1"/>
  <c r="D64" i="137" s="1"/>
  <c r="B64" i="137"/>
  <c r="AF63" i="137"/>
  <c r="AE63" i="137"/>
  <c r="Z63" i="137"/>
  <c r="V63" i="137" s="1"/>
  <c r="Y63" i="137"/>
  <c r="T63" i="137"/>
  <c r="S63" i="137"/>
  <c r="N63" i="137"/>
  <c r="M63" i="137"/>
  <c r="H63" i="137"/>
  <c r="G63" i="137"/>
  <c r="B63" i="137"/>
  <c r="AF62" i="137"/>
  <c r="AE62" i="137"/>
  <c r="Z62" i="137"/>
  <c r="Y62" i="137"/>
  <c r="T62" i="137"/>
  <c r="S62" i="137"/>
  <c r="N62" i="137"/>
  <c r="M62" i="137"/>
  <c r="G62" i="137"/>
  <c r="H62" i="137" s="1"/>
  <c r="B62" i="137"/>
  <c r="AF61" i="137"/>
  <c r="AE61" i="137"/>
  <c r="Z61" i="137"/>
  <c r="Y61" i="137"/>
  <c r="T61" i="137"/>
  <c r="S61" i="137"/>
  <c r="N61" i="137"/>
  <c r="M61" i="137"/>
  <c r="H61" i="137"/>
  <c r="G61" i="137"/>
  <c r="B61" i="137"/>
  <c r="AF60" i="137"/>
  <c r="AE60" i="137"/>
  <c r="Z60" i="137"/>
  <c r="Y60" i="137"/>
  <c r="T60" i="137"/>
  <c r="S60" i="137"/>
  <c r="N60" i="137"/>
  <c r="M60" i="137"/>
  <c r="G60" i="137"/>
  <c r="H60" i="137" s="1"/>
  <c r="B60" i="137"/>
  <c r="AF59" i="137"/>
  <c r="AE59" i="137"/>
  <c r="Z59" i="137"/>
  <c r="Y59" i="137"/>
  <c r="T59" i="137"/>
  <c r="S59" i="137"/>
  <c r="N59" i="137"/>
  <c r="M59" i="137"/>
  <c r="H59" i="137"/>
  <c r="G59" i="137"/>
  <c r="B59" i="137"/>
  <c r="AF58" i="137"/>
  <c r="AE58" i="137"/>
  <c r="Z58" i="137"/>
  <c r="Y58" i="137"/>
  <c r="T58" i="137"/>
  <c r="S58" i="137"/>
  <c r="N58" i="137"/>
  <c r="M58" i="137"/>
  <c r="G58" i="137"/>
  <c r="H58" i="137" s="1"/>
  <c r="B58" i="137"/>
  <c r="AF57" i="137"/>
  <c r="AE57" i="137"/>
  <c r="Z57" i="137"/>
  <c r="Y57" i="137"/>
  <c r="T57" i="137"/>
  <c r="S57" i="137"/>
  <c r="N57" i="137"/>
  <c r="M57" i="137"/>
  <c r="H57" i="137"/>
  <c r="G57" i="137"/>
  <c r="B57" i="137"/>
  <c r="AF56" i="137"/>
  <c r="AE56" i="137"/>
  <c r="Z56" i="137"/>
  <c r="Y56" i="137"/>
  <c r="T56" i="137"/>
  <c r="S56" i="137"/>
  <c r="N56" i="137"/>
  <c r="M56" i="137"/>
  <c r="G56" i="137"/>
  <c r="B56" i="137"/>
  <c r="AF55" i="137"/>
  <c r="AD55" i="137"/>
  <c r="AB55" i="137" s="1"/>
  <c r="Z55" i="137"/>
  <c r="X55" i="137"/>
  <c r="V55" i="137" s="1"/>
  <c r="T55" i="137"/>
  <c r="R55" i="137"/>
  <c r="P55" i="137" s="1"/>
  <c r="N55" i="137"/>
  <c r="L55" i="137"/>
  <c r="J55" i="137" s="1"/>
  <c r="B55" i="137"/>
  <c r="AB54" i="137"/>
  <c r="V54" i="137"/>
  <c r="P54" i="137"/>
  <c r="J54" i="137"/>
  <c r="D54" i="137"/>
  <c r="AF53" i="137"/>
  <c r="AE53" i="137"/>
  <c r="Z53" i="137"/>
  <c r="Y53" i="137"/>
  <c r="T53" i="137"/>
  <c r="S53" i="137"/>
  <c r="N53" i="137"/>
  <c r="M53" i="137"/>
  <c r="H53" i="137"/>
  <c r="G53" i="137"/>
  <c r="B53" i="137"/>
  <c r="AF52" i="137"/>
  <c r="AE52" i="137"/>
  <c r="Z52" i="137"/>
  <c r="Y52" i="137"/>
  <c r="T52" i="137"/>
  <c r="S52" i="137"/>
  <c r="N52" i="137"/>
  <c r="M52" i="137"/>
  <c r="G52" i="137"/>
  <c r="H52" i="137" s="1"/>
  <c r="B52" i="137"/>
  <c r="AF51" i="137"/>
  <c r="AE51" i="137"/>
  <c r="Z51" i="137"/>
  <c r="Y51" i="137"/>
  <c r="T51" i="137"/>
  <c r="S51" i="137"/>
  <c r="N51" i="137"/>
  <c r="M51" i="137"/>
  <c r="H51" i="137"/>
  <c r="G51" i="137"/>
  <c r="B51" i="137"/>
  <c r="AF50" i="137"/>
  <c r="AE50" i="137"/>
  <c r="Z50" i="137"/>
  <c r="Y50" i="137"/>
  <c r="T50" i="137"/>
  <c r="S50" i="137"/>
  <c r="N50" i="137"/>
  <c r="M50" i="137"/>
  <c r="G50" i="137"/>
  <c r="H50" i="137" s="1"/>
  <c r="B50" i="137"/>
  <c r="AF49" i="137"/>
  <c r="AE49" i="137"/>
  <c r="Z49" i="137"/>
  <c r="Y49" i="137"/>
  <c r="T49" i="137"/>
  <c r="S49" i="137"/>
  <c r="N49" i="137"/>
  <c r="M49" i="137"/>
  <c r="H49" i="137"/>
  <c r="G49" i="137"/>
  <c r="B49" i="137"/>
  <c r="AF48" i="137"/>
  <c r="AE48" i="137"/>
  <c r="Z48" i="137"/>
  <c r="Y48" i="137"/>
  <c r="T48" i="137"/>
  <c r="S48" i="137"/>
  <c r="N48" i="137"/>
  <c r="M48" i="137"/>
  <c r="G48" i="137"/>
  <c r="H48" i="137" s="1"/>
  <c r="B48" i="137"/>
  <c r="AF47" i="137"/>
  <c r="AE47" i="137"/>
  <c r="Z47" i="137"/>
  <c r="Y47" i="137"/>
  <c r="T47" i="137"/>
  <c r="S47" i="137"/>
  <c r="N47" i="137"/>
  <c r="M47" i="137"/>
  <c r="H47" i="137"/>
  <c r="G47" i="137"/>
  <c r="B47" i="137"/>
  <c r="AF46" i="137"/>
  <c r="AE46" i="137"/>
  <c r="Z46" i="137"/>
  <c r="Y46" i="137"/>
  <c r="T46" i="137"/>
  <c r="S46" i="137"/>
  <c r="N46" i="137"/>
  <c r="M46" i="137"/>
  <c r="G46" i="137"/>
  <c r="H46" i="137" s="1"/>
  <c r="B46" i="137"/>
  <c r="AF45" i="137"/>
  <c r="AE45" i="137"/>
  <c r="Z45" i="137"/>
  <c r="Y45" i="137"/>
  <c r="T45" i="137"/>
  <c r="S45" i="137"/>
  <c r="N45" i="137"/>
  <c r="M45" i="137"/>
  <c r="H45" i="137"/>
  <c r="G45" i="137"/>
  <c r="B45" i="137"/>
  <c r="AF44" i="137"/>
  <c r="AE44" i="137"/>
  <c r="Z44" i="137"/>
  <c r="Y44" i="137"/>
  <c r="T44" i="137"/>
  <c r="S44" i="137"/>
  <c r="N44" i="137"/>
  <c r="M44" i="137"/>
  <c r="G44" i="137"/>
  <c r="H44" i="137" s="1"/>
  <c r="B44" i="137"/>
  <c r="AF43" i="137"/>
  <c r="AE43" i="137"/>
  <c r="Z43" i="137"/>
  <c r="Y43" i="137"/>
  <c r="T43" i="137"/>
  <c r="S43" i="137"/>
  <c r="N43" i="137"/>
  <c r="M43" i="137"/>
  <c r="G43" i="137"/>
  <c r="H43" i="137" s="1"/>
  <c r="B43" i="137"/>
  <c r="AF42" i="137"/>
  <c r="AE42" i="137"/>
  <c r="Z42" i="137"/>
  <c r="Y42" i="137"/>
  <c r="T42" i="137"/>
  <c r="S42" i="137"/>
  <c r="N42" i="137"/>
  <c r="M42" i="137"/>
  <c r="G42" i="137"/>
  <c r="H42" i="137" s="1"/>
  <c r="B42" i="137"/>
  <c r="AF41" i="137"/>
  <c r="AE41" i="137"/>
  <c r="Z41" i="137"/>
  <c r="Y41" i="137"/>
  <c r="T41" i="137"/>
  <c r="S41" i="137"/>
  <c r="N41" i="137"/>
  <c r="M41" i="137"/>
  <c r="G41" i="137"/>
  <c r="H41" i="137" s="1"/>
  <c r="B41" i="137"/>
  <c r="AF40" i="137"/>
  <c r="AE40" i="137"/>
  <c r="Z40" i="137"/>
  <c r="Y40" i="137"/>
  <c r="T40" i="137"/>
  <c r="S40" i="137"/>
  <c r="N40" i="137"/>
  <c r="M40" i="137"/>
  <c r="H40" i="137"/>
  <c r="G40" i="137"/>
  <c r="B40" i="137"/>
  <c r="AF39" i="137"/>
  <c r="AE39" i="137"/>
  <c r="Z39" i="137"/>
  <c r="Y39" i="137"/>
  <c r="T39" i="137"/>
  <c r="S39" i="137"/>
  <c r="N39" i="137"/>
  <c r="M39" i="137"/>
  <c r="G39" i="137"/>
  <c r="B39" i="137"/>
  <c r="AF38" i="137"/>
  <c r="AD38" i="137"/>
  <c r="AB38" i="137" s="1"/>
  <c r="Z38" i="137"/>
  <c r="X38" i="137"/>
  <c r="V38" i="137" s="1"/>
  <c r="T38" i="137"/>
  <c r="R38" i="137"/>
  <c r="P38" i="137" s="1"/>
  <c r="N38" i="137"/>
  <c r="L38" i="137"/>
  <c r="J38" i="137" s="1"/>
  <c r="B38" i="137"/>
  <c r="AB37" i="137"/>
  <c r="V37" i="137"/>
  <c r="P37" i="137"/>
  <c r="J37" i="137"/>
  <c r="D37" i="137"/>
  <c r="AF36" i="137"/>
  <c r="AE36" i="137"/>
  <c r="Z36" i="137"/>
  <c r="Y36" i="137"/>
  <c r="T36" i="137"/>
  <c r="S36" i="137"/>
  <c r="N36" i="137"/>
  <c r="M36" i="137"/>
  <c r="H36" i="137"/>
  <c r="G36" i="137"/>
  <c r="B36" i="137"/>
  <c r="AF35" i="137"/>
  <c r="AE35" i="137"/>
  <c r="Z35" i="137"/>
  <c r="Y35" i="137"/>
  <c r="T35" i="137"/>
  <c r="S35" i="137"/>
  <c r="N35" i="137"/>
  <c r="M35" i="137"/>
  <c r="G35" i="137"/>
  <c r="H35" i="137" s="1"/>
  <c r="B35" i="137"/>
  <c r="AF34" i="137"/>
  <c r="AE34" i="137"/>
  <c r="Z34" i="137"/>
  <c r="Y34" i="137"/>
  <c r="T34" i="137"/>
  <c r="S34" i="137"/>
  <c r="N34" i="137"/>
  <c r="M34" i="137"/>
  <c r="H34" i="137"/>
  <c r="G34" i="137"/>
  <c r="B34" i="137"/>
  <c r="AF33" i="137"/>
  <c r="AE33" i="137"/>
  <c r="Z33" i="137"/>
  <c r="Y33" i="137"/>
  <c r="T33" i="137"/>
  <c r="S33" i="137"/>
  <c r="N33" i="137"/>
  <c r="M33" i="137"/>
  <c r="G33" i="137"/>
  <c r="H33" i="137" s="1"/>
  <c r="B33" i="137"/>
  <c r="AF32" i="137"/>
  <c r="AE32" i="137"/>
  <c r="Z32" i="137"/>
  <c r="Y32" i="137"/>
  <c r="T32" i="137"/>
  <c r="S32" i="137"/>
  <c r="N32" i="137"/>
  <c r="M32" i="137"/>
  <c r="H32" i="137"/>
  <c r="G32" i="137"/>
  <c r="B32" i="137"/>
  <c r="AF31" i="137"/>
  <c r="AE31" i="137"/>
  <c r="Z31" i="137"/>
  <c r="Y31" i="137"/>
  <c r="T31" i="137"/>
  <c r="S31" i="137"/>
  <c r="N31" i="137"/>
  <c r="M31" i="137"/>
  <c r="G31" i="137"/>
  <c r="H31" i="137" s="1"/>
  <c r="B31" i="137"/>
  <c r="AF30" i="137"/>
  <c r="AE30" i="137"/>
  <c r="Z30" i="137"/>
  <c r="Y30" i="137"/>
  <c r="T30" i="137"/>
  <c r="S30" i="137"/>
  <c r="N30" i="137"/>
  <c r="M30" i="137"/>
  <c r="H30" i="137"/>
  <c r="G30" i="137"/>
  <c r="B30" i="137"/>
  <c r="AF29" i="137"/>
  <c r="AE29" i="137"/>
  <c r="Z29" i="137"/>
  <c r="Y29" i="137"/>
  <c r="T29" i="137"/>
  <c r="S29" i="137"/>
  <c r="N29" i="137"/>
  <c r="M29" i="137"/>
  <c r="G29" i="137"/>
  <c r="H29" i="137" s="1"/>
  <c r="B29" i="137"/>
  <c r="AF28" i="137"/>
  <c r="AE28" i="137"/>
  <c r="Z28" i="137"/>
  <c r="Y28" i="137"/>
  <c r="T28" i="137"/>
  <c r="S28" i="137"/>
  <c r="N28" i="137"/>
  <c r="M28" i="137"/>
  <c r="H28" i="137"/>
  <c r="G28" i="137"/>
  <c r="B28" i="137"/>
  <c r="AF27" i="137"/>
  <c r="AE27" i="137"/>
  <c r="Z27" i="137"/>
  <c r="Y27" i="137"/>
  <c r="T27" i="137"/>
  <c r="S27" i="137"/>
  <c r="N27" i="137"/>
  <c r="M27" i="137"/>
  <c r="G27" i="137"/>
  <c r="H27" i="137" s="1"/>
  <c r="B27" i="137"/>
  <c r="AF26" i="137"/>
  <c r="AE26" i="137"/>
  <c r="AB26" i="137" s="1"/>
  <c r="Z26" i="137"/>
  <c r="Y26" i="137"/>
  <c r="T26" i="137"/>
  <c r="S26" i="137"/>
  <c r="N26" i="137"/>
  <c r="M26" i="137"/>
  <c r="H26" i="137"/>
  <c r="G26" i="137"/>
  <c r="B26" i="137"/>
  <c r="AF25" i="137"/>
  <c r="AE25" i="137"/>
  <c r="Z25" i="137"/>
  <c r="Y25" i="137"/>
  <c r="T25" i="137"/>
  <c r="S25" i="137"/>
  <c r="N25" i="137"/>
  <c r="M25" i="137"/>
  <c r="G25" i="137"/>
  <c r="H25" i="137" s="1"/>
  <c r="B25" i="137"/>
  <c r="AF24" i="137"/>
  <c r="AE24" i="137"/>
  <c r="Z24" i="137"/>
  <c r="Y24" i="137"/>
  <c r="T24" i="137"/>
  <c r="S24" i="137"/>
  <c r="N24" i="137"/>
  <c r="M24" i="137"/>
  <c r="H24" i="137"/>
  <c r="G24" i="137"/>
  <c r="B24" i="137"/>
  <c r="AF23" i="137"/>
  <c r="AE23" i="137"/>
  <c r="Z23" i="137"/>
  <c r="Y23" i="137"/>
  <c r="T23" i="137"/>
  <c r="S23" i="137"/>
  <c r="N23" i="137"/>
  <c r="M23" i="137"/>
  <c r="G23" i="137"/>
  <c r="H23" i="137" s="1"/>
  <c r="B23" i="137"/>
  <c r="AF22" i="137"/>
  <c r="AE22" i="137"/>
  <c r="Z22" i="137"/>
  <c r="Y22" i="137"/>
  <c r="T22" i="137"/>
  <c r="S22" i="137"/>
  <c r="N22" i="137"/>
  <c r="M22" i="137"/>
  <c r="H22" i="137"/>
  <c r="G22" i="137"/>
  <c r="B22" i="137"/>
  <c r="AF21" i="137"/>
  <c r="AD21" i="137"/>
  <c r="AB21" i="137" s="1"/>
  <c r="Z21" i="137"/>
  <c r="X21" i="137"/>
  <c r="V21" i="137" s="1"/>
  <c r="T21" i="137"/>
  <c r="R21" i="137"/>
  <c r="P21" i="137" s="1"/>
  <c r="N21" i="137"/>
  <c r="L21" i="137"/>
  <c r="J21" i="137" s="1"/>
  <c r="B21" i="137"/>
  <c r="B9" i="137"/>
  <c r="G197" i="137" s="1"/>
  <c r="B197" i="136"/>
  <c r="AD187" i="136"/>
  <c r="BV4" i="4" s="1"/>
  <c r="X187" i="136"/>
  <c r="BU4" i="4" s="1"/>
  <c r="R187" i="136"/>
  <c r="BT4" i="4" s="1"/>
  <c r="L187" i="136"/>
  <c r="BS4" i="4" s="1"/>
  <c r="AF184" i="136"/>
  <c r="AE184" i="136"/>
  <c r="Z184" i="136"/>
  <c r="Y184" i="136"/>
  <c r="T184" i="136"/>
  <c r="S184" i="136"/>
  <c r="N184" i="136"/>
  <c r="M184" i="136"/>
  <c r="H184" i="136"/>
  <c r="G184" i="136"/>
  <c r="B184" i="136"/>
  <c r="AF183" i="136"/>
  <c r="AE183" i="136"/>
  <c r="Z183" i="136"/>
  <c r="Y183" i="136"/>
  <c r="T183" i="136"/>
  <c r="S183" i="136"/>
  <c r="N183" i="136"/>
  <c r="M183" i="136"/>
  <c r="H183" i="136"/>
  <c r="G183" i="136"/>
  <c r="B183" i="136"/>
  <c r="AF182" i="136"/>
  <c r="AE182" i="136"/>
  <c r="Z182" i="136"/>
  <c r="Y182" i="136"/>
  <c r="T182" i="136"/>
  <c r="S182" i="136"/>
  <c r="N182" i="136"/>
  <c r="M182" i="136"/>
  <c r="H182" i="136"/>
  <c r="G182" i="136"/>
  <c r="B182" i="136"/>
  <c r="AF181" i="136"/>
  <c r="AE181" i="136"/>
  <c r="Z181" i="136"/>
  <c r="Y181" i="136"/>
  <c r="T181" i="136"/>
  <c r="S181" i="136"/>
  <c r="N181" i="136"/>
  <c r="M181" i="136"/>
  <c r="H181" i="136"/>
  <c r="G181" i="136"/>
  <c r="B181" i="136"/>
  <c r="AF180" i="136"/>
  <c r="AE180" i="136"/>
  <c r="Z180" i="136"/>
  <c r="Y180" i="136"/>
  <c r="T180" i="136"/>
  <c r="S180" i="136"/>
  <c r="N180" i="136"/>
  <c r="M180" i="136"/>
  <c r="H180" i="136"/>
  <c r="G180" i="136"/>
  <c r="B180" i="136"/>
  <c r="AF179" i="136"/>
  <c r="AE179" i="136"/>
  <c r="Z179" i="136"/>
  <c r="Y179" i="136"/>
  <c r="T179" i="136"/>
  <c r="S179" i="136"/>
  <c r="N179" i="136"/>
  <c r="M179" i="136"/>
  <c r="H179" i="136"/>
  <c r="G179" i="136"/>
  <c r="B179" i="136"/>
  <c r="AF178" i="136"/>
  <c r="AE178" i="136"/>
  <c r="Z178" i="136"/>
  <c r="Y178" i="136"/>
  <c r="T178" i="136"/>
  <c r="S178" i="136"/>
  <c r="N178" i="136"/>
  <c r="M178" i="136"/>
  <c r="H178" i="136"/>
  <c r="G178" i="136"/>
  <c r="B178" i="136"/>
  <c r="AF177" i="136"/>
  <c r="AE177" i="136"/>
  <c r="Z177" i="136"/>
  <c r="Y177" i="136"/>
  <c r="T177" i="136"/>
  <c r="S177" i="136"/>
  <c r="N177" i="136"/>
  <c r="M177" i="136"/>
  <c r="H177" i="136"/>
  <c r="G177" i="136"/>
  <c r="B177" i="136"/>
  <c r="AF176" i="136"/>
  <c r="AE176" i="136"/>
  <c r="Z176" i="136"/>
  <c r="Y176" i="136"/>
  <c r="T176" i="136"/>
  <c r="S176" i="136"/>
  <c r="N176" i="136"/>
  <c r="M176" i="136"/>
  <c r="H176" i="136"/>
  <c r="G176" i="136"/>
  <c r="B176" i="136"/>
  <c r="AF175" i="136"/>
  <c r="AE175" i="136"/>
  <c r="Z175" i="136"/>
  <c r="Y175" i="136"/>
  <c r="T175" i="136"/>
  <c r="S175" i="136"/>
  <c r="N175" i="136"/>
  <c r="M175" i="136"/>
  <c r="H175" i="136"/>
  <c r="G175" i="136"/>
  <c r="B175" i="136"/>
  <c r="AF174" i="136"/>
  <c r="AE174" i="136"/>
  <c r="Z174" i="136"/>
  <c r="Y174" i="136"/>
  <c r="T174" i="136"/>
  <c r="S174" i="136"/>
  <c r="N174" i="136"/>
  <c r="M174" i="136"/>
  <c r="H174" i="136"/>
  <c r="G174" i="136"/>
  <c r="B174" i="136"/>
  <c r="AF173" i="136"/>
  <c r="AE173" i="136"/>
  <c r="Z173" i="136"/>
  <c r="Y173" i="136"/>
  <c r="T173" i="136"/>
  <c r="S173" i="136"/>
  <c r="N173" i="136"/>
  <c r="M173" i="136"/>
  <c r="H173" i="136"/>
  <c r="G173" i="136"/>
  <c r="B173" i="136"/>
  <c r="AF172" i="136"/>
  <c r="AE172" i="136"/>
  <c r="Z172" i="136"/>
  <c r="Y172" i="136"/>
  <c r="T172" i="136"/>
  <c r="S172" i="136"/>
  <c r="N172" i="136"/>
  <c r="M172" i="136"/>
  <c r="H172" i="136"/>
  <c r="G172" i="136"/>
  <c r="B172" i="136"/>
  <c r="AF171" i="136"/>
  <c r="AE171" i="136"/>
  <c r="Z171" i="136"/>
  <c r="Y171" i="136"/>
  <c r="T171" i="136"/>
  <c r="S171" i="136"/>
  <c r="N171" i="136"/>
  <c r="M171" i="136"/>
  <c r="H171" i="136"/>
  <c r="G171" i="136"/>
  <c r="B171" i="136"/>
  <c r="AF170" i="136"/>
  <c r="AE170" i="136"/>
  <c r="Z170" i="136"/>
  <c r="Y170" i="136"/>
  <c r="T170" i="136"/>
  <c r="S170" i="136"/>
  <c r="N170" i="136"/>
  <c r="M170" i="136"/>
  <c r="H170" i="136"/>
  <c r="G170" i="136"/>
  <c r="B170" i="136"/>
  <c r="AF169" i="136"/>
  <c r="AD169" i="136"/>
  <c r="AB169" i="136" s="1"/>
  <c r="Z169" i="136"/>
  <c r="X169" i="136"/>
  <c r="V169" i="136" s="1"/>
  <c r="T169" i="136"/>
  <c r="R169" i="136"/>
  <c r="P169" i="136" s="1"/>
  <c r="N169" i="136"/>
  <c r="L169" i="136"/>
  <c r="J169" i="136" s="1"/>
  <c r="B169" i="136"/>
  <c r="AB168" i="136"/>
  <c r="V168" i="136"/>
  <c r="P168" i="136"/>
  <c r="J168" i="136"/>
  <c r="D168" i="136"/>
  <c r="AF167" i="136"/>
  <c r="AE167" i="136"/>
  <c r="Z167" i="136"/>
  <c r="Y167" i="136"/>
  <c r="T167" i="136"/>
  <c r="S167" i="136"/>
  <c r="N167" i="136"/>
  <c r="M167" i="136"/>
  <c r="H167" i="136"/>
  <c r="G167" i="136"/>
  <c r="B167" i="136"/>
  <c r="AF166" i="136"/>
  <c r="AE166" i="136"/>
  <c r="Z166" i="136"/>
  <c r="Y166" i="136"/>
  <c r="T166" i="136"/>
  <c r="S166" i="136"/>
  <c r="N166" i="136"/>
  <c r="M166" i="136"/>
  <c r="H166" i="136"/>
  <c r="G166" i="136"/>
  <c r="B166" i="136"/>
  <c r="AF165" i="136"/>
  <c r="AE165" i="136"/>
  <c r="Z165" i="136"/>
  <c r="Y165" i="136"/>
  <c r="T165" i="136"/>
  <c r="S165" i="136"/>
  <c r="N165" i="136"/>
  <c r="M165" i="136"/>
  <c r="H165" i="136"/>
  <c r="G165" i="136"/>
  <c r="B165" i="136"/>
  <c r="AF164" i="136"/>
  <c r="AE164" i="136"/>
  <c r="Z164" i="136"/>
  <c r="Y164" i="136"/>
  <c r="T164" i="136"/>
  <c r="S164" i="136"/>
  <c r="N164" i="136"/>
  <c r="M164" i="136"/>
  <c r="H164" i="136"/>
  <c r="G164" i="136"/>
  <c r="B164" i="136"/>
  <c r="AF163" i="136"/>
  <c r="AE163" i="136"/>
  <c r="Z163" i="136"/>
  <c r="Y163" i="136"/>
  <c r="T163" i="136"/>
  <c r="S163" i="136"/>
  <c r="N163" i="136"/>
  <c r="M163" i="136"/>
  <c r="H163" i="136"/>
  <c r="G163" i="136"/>
  <c r="B163" i="136"/>
  <c r="AF162" i="136"/>
  <c r="AE162" i="136"/>
  <c r="Z162" i="136"/>
  <c r="Y162" i="136"/>
  <c r="T162" i="136"/>
  <c r="S162" i="136"/>
  <c r="N162" i="136"/>
  <c r="M162" i="136"/>
  <c r="H162" i="136"/>
  <c r="G162" i="136"/>
  <c r="B162" i="136"/>
  <c r="AF161" i="136"/>
  <c r="AE161" i="136"/>
  <c r="Z161" i="136"/>
  <c r="Y161" i="136"/>
  <c r="T161" i="136"/>
  <c r="S161" i="136"/>
  <c r="N161" i="136"/>
  <c r="M161" i="136"/>
  <c r="H161" i="136"/>
  <c r="G161" i="136"/>
  <c r="B161" i="136"/>
  <c r="AF160" i="136"/>
  <c r="AE160" i="136"/>
  <c r="Z160" i="136"/>
  <c r="Y160" i="136"/>
  <c r="T160" i="136"/>
  <c r="S160" i="136"/>
  <c r="N160" i="136"/>
  <c r="M160" i="136"/>
  <c r="H160" i="136"/>
  <c r="G160" i="136"/>
  <c r="B160" i="136"/>
  <c r="AF159" i="136"/>
  <c r="AE159" i="136"/>
  <c r="Z159" i="136"/>
  <c r="Y159" i="136"/>
  <c r="T159" i="136"/>
  <c r="S159" i="136"/>
  <c r="N159" i="136"/>
  <c r="M159" i="136"/>
  <c r="H159" i="136"/>
  <c r="G159" i="136"/>
  <c r="B159" i="136"/>
  <c r="AF158" i="136"/>
  <c r="AE158" i="136"/>
  <c r="Z158" i="136"/>
  <c r="Y158" i="136"/>
  <c r="T158" i="136"/>
  <c r="S158" i="136"/>
  <c r="N158" i="136"/>
  <c r="M158" i="136"/>
  <c r="H158" i="136"/>
  <c r="G158" i="136"/>
  <c r="B158" i="136"/>
  <c r="AF157" i="136"/>
  <c r="AE157" i="136"/>
  <c r="Z157" i="136"/>
  <c r="Y157" i="136"/>
  <c r="T157" i="136"/>
  <c r="S157" i="136"/>
  <c r="N157" i="136"/>
  <c r="M157" i="136"/>
  <c r="H157" i="136"/>
  <c r="G157" i="136"/>
  <c r="B157" i="136"/>
  <c r="AF156" i="136"/>
  <c r="AE156" i="136"/>
  <c r="Z156" i="136"/>
  <c r="Y156" i="136"/>
  <c r="T156" i="136"/>
  <c r="S156" i="136"/>
  <c r="N156" i="136"/>
  <c r="M156" i="136"/>
  <c r="H156" i="136"/>
  <c r="G156" i="136"/>
  <c r="B156" i="136"/>
  <c r="AF155" i="136"/>
  <c r="AE155" i="136"/>
  <c r="Z155" i="136"/>
  <c r="Y155" i="136"/>
  <c r="T155" i="136"/>
  <c r="S155" i="136"/>
  <c r="N155" i="136"/>
  <c r="M155" i="136"/>
  <c r="H155" i="136"/>
  <c r="G155" i="136"/>
  <c r="B155" i="136"/>
  <c r="AF154" i="136"/>
  <c r="AE154" i="136"/>
  <c r="Z154" i="136"/>
  <c r="Y154" i="136"/>
  <c r="T154" i="136"/>
  <c r="S154" i="136"/>
  <c r="N154" i="136"/>
  <c r="M154" i="136"/>
  <c r="H154" i="136"/>
  <c r="G154" i="136"/>
  <c r="B154" i="136"/>
  <c r="AF153" i="136"/>
  <c r="AE153" i="136"/>
  <c r="Z153" i="136"/>
  <c r="Y153" i="136"/>
  <c r="T153" i="136"/>
  <c r="S153" i="136"/>
  <c r="N153" i="136"/>
  <c r="M153" i="136"/>
  <c r="H153" i="136"/>
  <c r="G153" i="136"/>
  <c r="B153" i="136"/>
  <c r="AF152" i="136"/>
  <c r="AD152" i="136"/>
  <c r="AB152" i="136" s="1"/>
  <c r="Z152" i="136"/>
  <c r="X152" i="136"/>
  <c r="V152" i="136" s="1"/>
  <c r="T152" i="136"/>
  <c r="R152" i="136"/>
  <c r="P152" i="136" s="1"/>
  <c r="N152" i="136"/>
  <c r="L152" i="136"/>
  <c r="J152" i="136" s="1"/>
  <c r="B152" i="136"/>
  <c r="AB151" i="136"/>
  <c r="V151" i="136"/>
  <c r="P151" i="136"/>
  <c r="J151" i="136"/>
  <c r="D151" i="136"/>
  <c r="AF150" i="136"/>
  <c r="AE150" i="136"/>
  <c r="Z150" i="136"/>
  <c r="Y150" i="136"/>
  <c r="T150" i="136"/>
  <c r="S150" i="136"/>
  <c r="N150" i="136"/>
  <c r="M150" i="136"/>
  <c r="H150" i="136"/>
  <c r="G150" i="136"/>
  <c r="B150" i="136"/>
  <c r="AF149" i="136"/>
  <c r="AE149" i="136"/>
  <c r="Z149" i="136"/>
  <c r="Y149" i="136"/>
  <c r="T149" i="136"/>
  <c r="S149" i="136"/>
  <c r="N149" i="136"/>
  <c r="M149" i="136"/>
  <c r="H149" i="136"/>
  <c r="G149" i="136"/>
  <c r="B149" i="136"/>
  <c r="AF148" i="136"/>
  <c r="AE148" i="136"/>
  <c r="Z148" i="136"/>
  <c r="Y148" i="136"/>
  <c r="T148" i="136"/>
  <c r="S148" i="136"/>
  <c r="N148" i="136"/>
  <c r="M148" i="136"/>
  <c r="H148" i="136"/>
  <c r="G148" i="136"/>
  <c r="B148" i="136"/>
  <c r="AF147" i="136"/>
  <c r="AE147" i="136"/>
  <c r="Z147" i="136"/>
  <c r="Y147" i="136"/>
  <c r="T147" i="136"/>
  <c r="S147" i="136"/>
  <c r="N147" i="136"/>
  <c r="M147" i="136"/>
  <c r="H147" i="136"/>
  <c r="G147" i="136"/>
  <c r="B147" i="136"/>
  <c r="AF146" i="136"/>
  <c r="AE146" i="136"/>
  <c r="Z146" i="136"/>
  <c r="Y146" i="136"/>
  <c r="T146" i="136"/>
  <c r="S146" i="136"/>
  <c r="N146" i="136"/>
  <c r="M146" i="136"/>
  <c r="H146" i="136"/>
  <c r="G146" i="136"/>
  <c r="B146" i="136"/>
  <c r="AF145" i="136"/>
  <c r="AE145" i="136"/>
  <c r="Z145" i="136"/>
  <c r="Y145" i="136"/>
  <c r="T145" i="136"/>
  <c r="S145" i="136"/>
  <c r="N145" i="136"/>
  <c r="M145" i="136"/>
  <c r="H145" i="136"/>
  <c r="G145" i="136"/>
  <c r="B145" i="136"/>
  <c r="AF144" i="136"/>
  <c r="AE144" i="136"/>
  <c r="Z144" i="136"/>
  <c r="Y144" i="136"/>
  <c r="T144" i="136"/>
  <c r="S144" i="136"/>
  <c r="N144" i="136"/>
  <c r="M144" i="136"/>
  <c r="H144" i="136"/>
  <c r="G144" i="136"/>
  <c r="B144" i="136"/>
  <c r="AF143" i="136"/>
  <c r="AE143" i="136"/>
  <c r="Z143" i="136"/>
  <c r="Y143" i="136"/>
  <c r="T143" i="136"/>
  <c r="S143" i="136"/>
  <c r="N143" i="136"/>
  <c r="M143" i="136"/>
  <c r="H143" i="136"/>
  <c r="G143" i="136"/>
  <c r="B143" i="136"/>
  <c r="AF142" i="136"/>
  <c r="AE142" i="136"/>
  <c r="Z142" i="136"/>
  <c r="Y142" i="136"/>
  <c r="T142" i="136"/>
  <c r="S142" i="136"/>
  <c r="N142" i="136"/>
  <c r="M142" i="136"/>
  <c r="H142" i="136"/>
  <c r="G142" i="136"/>
  <c r="B142" i="136"/>
  <c r="AF141" i="136"/>
  <c r="AE141" i="136"/>
  <c r="Z141" i="136"/>
  <c r="Y141" i="136"/>
  <c r="T141" i="136"/>
  <c r="S141" i="136"/>
  <c r="N141" i="136"/>
  <c r="M141" i="136"/>
  <c r="H141" i="136"/>
  <c r="G141" i="136"/>
  <c r="B141" i="136"/>
  <c r="AF140" i="136"/>
  <c r="AE140" i="136"/>
  <c r="Z140" i="136"/>
  <c r="Y140" i="136"/>
  <c r="T140" i="136"/>
  <c r="S140" i="136"/>
  <c r="N140" i="136"/>
  <c r="M140" i="136"/>
  <c r="H140" i="136"/>
  <c r="G140" i="136"/>
  <c r="B140" i="136"/>
  <c r="AF139" i="136"/>
  <c r="AE139" i="136"/>
  <c r="Z139" i="136"/>
  <c r="V139" i="136" s="1"/>
  <c r="Y139" i="136"/>
  <c r="T139" i="136"/>
  <c r="S139" i="136"/>
  <c r="N139" i="136"/>
  <c r="M139" i="136"/>
  <c r="H139" i="136"/>
  <c r="G139" i="136"/>
  <c r="B139" i="136"/>
  <c r="AF138" i="136"/>
  <c r="AE138" i="136"/>
  <c r="Z138" i="136"/>
  <c r="Y138" i="136"/>
  <c r="T138" i="136"/>
  <c r="S138" i="136"/>
  <c r="N138" i="136"/>
  <c r="M138" i="136"/>
  <c r="H138" i="136"/>
  <c r="G138" i="136"/>
  <c r="B138" i="136"/>
  <c r="AF137" i="136"/>
  <c r="AB137" i="136" s="1"/>
  <c r="AE137" i="136"/>
  <c r="Z137" i="136"/>
  <c r="Y137" i="136"/>
  <c r="T137" i="136"/>
  <c r="S137" i="136"/>
  <c r="N137" i="136"/>
  <c r="M137" i="136"/>
  <c r="H137" i="136"/>
  <c r="G137" i="136"/>
  <c r="B137" i="136"/>
  <c r="AF136" i="136"/>
  <c r="AE136" i="136"/>
  <c r="Z136" i="136"/>
  <c r="Y136" i="136"/>
  <c r="T136" i="136"/>
  <c r="S136" i="136"/>
  <c r="P136" i="136" s="1"/>
  <c r="N136" i="136"/>
  <c r="M136" i="136"/>
  <c r="H136" i="136"/>
  <c r="G136" i="136"/>
  <c r="B136" i="136"/>
  <c r="AF135" i="136"/>
  <c r="AD135" i="136"/>
  <c r="AB135" i="136" s="1"/>
  <c r="Z135" i="136"/>
  <c r="X135" i="136"/>
  <c r="V135" i="136" s="1"/>
  <c r="T135" i="136"/>
  <c r="R135" i="136"/>
  <c r="P135" i="136" s="1"/>
  <c r="N135" i="136"/>
  <c r="L135" i="136"/>
  <c r="H135" i="136"/>
  <c r="B135" i="136"/>
  <c r="AB134" i="136"/>
  <c r="V134" i="136"/>
  <c r="P134" i="136"/>
  <c r="J134" i="136"/>
  <c r="D134" i="136"/>
  <c r="AF133" i="136"/>
  <c r="AE133" i="136"/>
  <c r="Z133" i="136"/>
  <c r="Y133" i="136"/>
  <c r="T133" i="136"/>
  <c r="S133" i="136"/>
  <c r="N133" i="136"/>
  <c r="M133" i="136"/>
  <c r="H133" i="136"/>
  <c r="G133" i="136"/>
  <c r="B133" i="136"/>
  <c r="AF132" i="136"/>
  <c r="AE132" i="136"/>
  <c r="Z132" i="136"/>
  <c r="Y132" i="136"/>
  <c r="T132" i="136"/>
  <c r="S132" i="136"/>
  <c r="N132" i="136"/>
  <c r="M132" i="136"/>
  <c r="H132" i="136"/>
  <c r="G132" i="136"/>
  <c r="B132" i="136"/>
  <c r="AF131" i="136"/>
  <c r="AE131" i="136"/>
  <c r="Z131" i="136"/>
  <c r="Y131" i="136"/>
  <c r="T131" i="136"/>
  <c r="S131" i="136"/>
  <c r="N131" i="136"/>
  <c r="M131" i="136"/>
  <c r="H131" i="136"/>
  <c r="G131" i="136"/>
  <c r="B131" i="136"/>
  <c r="AF130" i="136"/>
  <c r="AE130" i="136"/>
  <c r="Z130" i="136"/>
  <c r="Y130" i="136"/>
  <c r="T130" i="136"/>
  <c r="S130" i="136"/>
  <c r="N130" i="136"/>
  <c r="M130" i="136"/>
  <c r="H130" i="136"/>
  <c r="G130" i="136"/>
  <c r="B130" i="136"/>
  <c r="AF129" i="136"/>
  <c r="AE129" i="136"/>
  <c r="Z129" i="136"/>
  <c r="Y129" i="136"/>
  <c r="T129" i="136"/>
  <c r="S129" i="136"/>
  <c r="N129" i="136"/>
  <c r="M129" i="136"/>
  <c r="H129" i="136"/>
  <c r="G129" i="136"/>
  <c r="B129" i="136"/>
  <c r="AF128" i="136"/>
  <c r="AE128" i="136"/>
  <c r="Z128" i="136"/>
  <c r="Y128" i="136"/>
  <c r="T128" i="136"/>
  <c r="P128" i="136" s="1"/>
  <c r="S128" i="136"/>
  <c r="N128" i="136"/>
  <c r="M128" i="136"/>
  <c r="H128" i="136"/>
  <c r="G128" i="136"/>
  <c r="B128" i="136"/>
  <c r="AF127" i="136"/>
  <c r="AE127" i="136"/>
  <c r="Z127" i="136"/>
  <c r="Y127" i="136"/>
  <c r="T127" i="136"/>
  <c r="S127" i="136"/>
  <c r="N127" i="136"/>
  <c r="M127" i="136"/>
  <c r="H127" i="136"/>
  <c r="G127" i="136"/>
  <c r="B127" i="136"/>
  <c r="AF126" i="136"/>
  <c r="AE126" i="136"/>
  <c r="Z126" i="136"/>
  <c r="Y126" i="136"/>
  <c r="T126" i="136"/>
  <c r="S126" i="136"/>
  <c r="N126" i="136"/>
  <c r="M126" i="136"/>
  <c r="H126" i="136"/>
  <c r="G126" i="136"/>
  <c r="B126" i="136"/>
  <c r="AF125" i="136"/>
  <c r="AE125" i="136"/>
  <c r="Z125" i="136"/>
  <c r="Y125" i="136"/>
  <c r="T125" i="136"/>
  <c r="S125" i="136"/>
  <c r="N125" i="136"/>
  <c r="M125" i="136"/>
  <c r="H125" i="136"/>
  <c r="G125" i="136"/>
  <c r="B125" i="136"/>
  <c r="AF124" i="136"/>
  <c r="AE124" i="136"/>
  <c r="Z124" i="136"/>
  <c r="Y124" i="136"/>
  <c r="T124" i="136"/>
  <c r="S124" i="136"/>
  <c r="N124" i="136"/>
  <c r="M124" i="136"/>
  <c r="H124" i="136"/>
  <c r="G124" i="136"/>
  <c r="B124" i="136"/>
  <c r="AF123" i="136"/>
  <c r="AE123" i="136"/>
  <c r="Z123" i="136"/>
  <c r="Y123" i="136"/>
  <c r="T123" i="136"/>
  <c r="S123" i="136"/>
  <c r="N123" i="136"/>
  <c r="M123" i="136"/>
  <c r="H123" i="136"/>
  <c r="G123" i="136"/>
  <c r="B123" i="136"/>
  <c r="AF122" i="136"/>
  <c r="AE122" i="136"/>
  <c r="Z122" i="136"/>
  <c r="Y122" i="136"/>
  <c r="T122" i="136"/>
  <c r="S122" i="136"/>
  <c r="N122" i="136"/>
  <c r="M122" i="136"/>
  <c r="H122" i="136"/>
  <c r="G122" i="136"/>
  <c r="B122" i="136"/>
  <c r="AF121" i="136"/>
  <c r="AE121" i="136"/>
  <c r="Z121" i="136"/>
  <c r="Y121" i="136"/>
  <c r="T121" i="136"/>
  <c r="S121" i="136"/>
  <c r="N121" i="136"/>
  <c r="M121" i="136"/>
  <c r="H121" i="136"/>
  <c r="G121" i="136"/>
  <c r="B121" i="136"/>
  <c r="AF120" i="136"/>
  <c r="AE120" i="136"/>
  <c r="Z120" i="136"/>
  <c r="Y120" i="136"/>
  <c r="T120" i="136"/>
  <c r="P120" i="136" s="1"/>
  <c r="S120" i="136"/>
  <c r="N120" i="136"/>
  <c r="M120" i="136"/>
  <c r="H120" i="136"/>
  <c r="G120" i="136"/>
  <c r="B120" i="136"/>
  <c r="AF119" i="136"/>
  <c r="AD119" i="136"/>
  <c r="AB119" i="136" s="1"/>
  <c r="Z119" i="136"/>
  <c r="X119" i="136"/>
  <c r="V119" i="136" s="1"/>
  <c r="T119" i="136"/>
  <c r="R119" i="136"/>
  <c r="P119" i="136" s="1"/>
  <c r="N119" i="136"/>
  <c r="L119" i="136"/>
  <c r="J119" i="136" s="1"/>
  <c r="B119" i="136"/>
  <c r="AB118" i="136"/>
  <c r="V118" i="136"/>
  <c r="P118" i="136"/>
  <c r="J118" i="136"/>
  <c r="D118" i="136"/>
  <c r="AI118" i="136" s="1"/>
  <c r="AF117" i="136"/>
  <c r="AE117" i="136"/>
  <c r="Z117" i="136"/>
  <c r="Y117" i="136"/>
  <c r="T117" i="136"/>
  <c r="S117" i="136"/>
  <c r="N117" i="136"/>
  <c r="M117" i="136"/>
  <c r="H117" i="136"/>
  <c r="G117" i="136"/>
  <c r="B117" i="136"/>
  <c r="AF116" i="136"/>
  <c r="AE116" i="136"/>
  <c r="Z116" i="136"/>
  <c r="Y116" i="136"/>
  <c r="T116" i="136"/>
  <c r="S116" i="136"/>
  <c r="N116" i="136"/>
  <c r="M116" i="136"/>
  <c r="H116" i="136"/>
  <c r="G116" i="136"/>
  <c r="B116" i="136"/>
  <c r="AF115" i="136"/>
  <c r="AE115" i="136"/>
  <c r="Z115" i="136"/>
  <c r="Y115" i="136"/>
  <c r="T115" i="136"/>
  <c r="S115" i="136"/>
  <c r="N115" i="136"/>
  <c r="M115" i="136"/>
  <c r="H115" i="136"/>
  <c r="G115" i="136"/>
  <c r="B115" i="136"/>
  <c r="AF114" i="136"/>
  <c r="AE114" i="136"/>
  <c r="Z114" i="136"/>
  <c r="Y114" i="136"/>
  <c r="T114" i="136"/>
  <c r="S114" i="136"/>
  <c r="N114" i="136"/>
  <c r="M114" i="136"/>
  <c r="H114" i="136"/>
  <c r="G114" i="136"/>
  <c r="B114" i="136"/>
  <c r="AF113" i="136"/>
  <c r="AE113" i="136"/>
  <c r="Z113" i="136"/>
  <c r="Y113" i="136"/>
  <c r="V113" i="136" s="1"/>
  <c r="T113" i="136"/>
  <c r="S113" i="136"/>
  <c r="N113" i="136"/>
  <c r="M113" i="136"/>
  <c r="H113" i="136"/>
  <c r="G113" i="136"/>
  <c r="B113" i="136"/>
  <c r="AF112" i="136"/>
  <c r="AE112" i="136"/>
  <c r="Z112" i="136"/>
  <c r="Y112" i="136"/>
  <c r="T112" i="136"/>
  <c r="S112" i="136"/>
  <c r="N112" i="136"/>
  <c r="M112" i="136"/>
  <c r="G112" i="136"/>
  <c r="H112" i="136" s="1"/>
  <c r="B112" i="136"/>
  <c r="AF111" i="136"/>
  <c r="AE111" i="136"/>
  <c r="Z111" i="136"/>
  <c r="Y111" i="136"/>
  <c r="T111" i="136"/>
  <c r="S111" i="136"/>
  <c r="N111" i="136"/>
  <c r="M111" i="136"/>
  <c r="H111" i="136"/>
  <c r="G111" i="136"/>
  <c r="B111" i="136"/>
  <c r="AF110" i="136"/>
  <c r="AE110" i="136"/>
  <c r="Z110" i="136"/>
  <c r="Y110" i="136"/>
  <c r="T110" i="136"/>
  <c r="S110" i="136"/>
  <c r="N110" i="136"/>
  <c r="J110" i="136" s="1"/>
  <c r="M110" i="136"/>
  <c r="H110" i="136"/>
  <c r="G110" i="136"/>
  <c r="B110" i="136"/>
  <c r="AF109" i="136"/>
  <c r="AE109" i="136"/>
  <c r="Z109" i="136"/>
  <c r="Y109" i="136"/>
  <c r="T109" i="136"/>
  <c r="S109" i="136"/>
  <c r="N109" i="136"/>
  <c r="M109" i="136"/>
  <c r="H109" i="136"/>
  <c r="G109" i="136"/>
  <c r="AF108" i="136"/>
  <c r="AB108" i="136" s="1"/>
  <c r="AE108" i="136"/>
  <c r="Z108" i="136"/>
  <c r="Y108" i="136"/>
  <c r="T108" i="136"/>
  <c r="S108" i="136"/>
  <c r="N108" i="136"/>
  <c r="M108" i="136"/>
  <c r="H108" i="136"/>
  <c r="D108" i="136" s="1"/>
  <c r="G108" i="136"/>
  <c r="B108" i="136"/>
  <c r="AF107" i="136"/>
  <c r="AE107" i="136"/>
  <c r="Z107" i="136"/>
  <c r="Y107" i="136"/>
  <c r="T107" i="136"/>
  <c r="S107" i="136"/>
  <c r="N107" i="136"/>
  <c r="M107" i="136"/>
  <c r="H107" i="136"/>
  <c r="G107" i="136"/>
  <c r="B107" i="136"/>
  <c r="AF106" i="136"/>
  <c r="AE106" i="136"/>
  <c r="Z106" i="136"/>
  <c r="Y106" i="136"/>
  <c r="T106" i="136"/>
  <c r="S106" i="136"/>
  <c r="N106" i="136"/>
  <c r="M106" i="136"/>
  <c r="H106" i="136"/>
  <c r="G106" i="136"/>
  <c r="B106" i="136"/>
  <c r="AF105" i="136"/>
  <c r="AE105" i="136"/>
  <c r="Z105" i="136"/>
  <c r="Y105" i="136"/>
  <c r="T105" i="136"/>
  <c r="S105" i="136"/>
  <c r="N105" i="136"/>
  <c r="M105" i="136"/>
  <c r="H105" i="136"/>
  <c r="G105" i="136"/>
  <c r="B105" i="136"/>
  <c r="AF104" i="136"/>
  <c r="AD104" i="136"/>
  <c r="AB104" i="136" s="1"/>
  <c r="Z104" i="136"/>
  <c r="X104" i="136"/>
  <c r="V104" i="136" s="1"/>
  <c r="T104" i="136"/>
  <c r="R104" i="136"/>
  <c r="P104" i="136" s="1"/>
  <c r="N104" i="136"/>
  <c r="L104" i="136"/>
  <c r="J104" i="136" s="1"/>
  <c r="B104" i="136"/>
  <c r="AB103" i="136"/>
  <c r="V103" i="136"/>
  <c r="P103" i="136"/>
  <c r="J103" i="136"/>
  <c r="D103" i="136"/>
  <c r="AF102" i="136"/>
  <c r="AE102" i="136"/>
  <c r="Z102" i="136"/>
  <c r="Y102" i="136"/>
  <c r="T102" i="136"/>
  <c r="S102" i="136"/>
  <c r="N102" i="136"/>
  <c r="M102" i="136"/>
  <c r="H102" i="136"/>
  <c r="G102" i="136"/>
  <c r="B102" i="136"/>
  <c r="AF101" i="136"/>
  <c r="AE101" i="136"/>
  <c r="Z101" i="136"/>
  <c r="Y101" i="136"/>
  <c r="T101" i="136"/>
  <c r="S101" i="136"/>
  <c r="N101" i="136"/>
  <c r="M101" i="136"/>
  <c r="H101" i="136"/>
  <c r="G101" i="136"/>
  <c r="B101" i="136"/>
  <c r="AF100" i="136"/>
  <c r="AE100" i="136"/>
  <c r="Z100" i="136"/>
  <c r="Y100" i="136"/>
  <c r="T100" i="136"/>
  <c r="S100" i="136"/>
  <c r="N100" i="136"/>
  <c r="M100" i="136"/>
  <c r="H100" i="136"/>
  <c r="G100" i="136"/>
  <c r="B100" i="136"/>
  <c r="AF99" i="136"/>
  <c r="AE99" i="136"/>
  <c r="Z99" i="136"/>
  <c r="Y99" i="136"/>
  <c r="T99" i="136"/>
  <c r="S99" i="136"/>
  <c r="P99" i="136" s="1"/>
  <c r="N99" i="136"/>
  <c r="M99" i="136"/>
  <c r="H99" i="136"/>
  <c r="G99" i="136"/>
  <c r="B99" i="136"/>
  <c r="AF98" i="136"/>
  <c r="AE98" i="136"/>
  <c r="Z98" i="136"/>
  <c r="Y98" i="136"/>
  <c r="T98" i="136"/>
  <c r="S98" i="136"/>
  <c r="N98" i="136"/>
  <c r="M98" i="136"/>
  <c r="H98" i="136"/>
  <c r="G98" i="136"/>
  <c r="B98" i="136"/>
  <c r="AF97" i="136"/>
  <c r="AE97" i="136"/>
  <c r="Z97" i="136"/>
  <c r="Y97" i="136"/>
  <c r="T97" i="136"/>
  <c r="S97" i="136"/>
  <c r="N97" i="136"/>
  <c r="M97" i="136"/>
  <c r="H97" i="136"/>
  <c r="G97" i="136"/>
  <c r="B97" i="136"/>
  <c r="AF96" i="136"/>
  <c r="AE96" i="136"/>
  <c r="Z96" i="136"/>
  <c r="Y96" i="136"/>
  <c r="T96" i="136"/>
  <c r="P96" i="136" s="1"/>
  <c r="S96" i="136"/>
  <c r="N96" i="136"/>
  <c r="M96" i="136"/>
  <c r="H96" i="136"/>
  <c r="G96" i="136"/>
  <c r="B96" i="136"/>
  <c r="AF95" i="136"/>
  <c r="AE95" i="136"/>
  <c r="Z95" i="136"/>
  <c r="V95" i="136" s="1"/>
  <c r="Y95" i="136"/>
  <c r="T95" i="136"/>
  <c r="S95" i="136"/>
  <c r="N95" i="136"/>
  <c r="M95" i="136"/>
  <c r="H95" i="136"/>
  <c r="G95" i="136"/>
  <c r="B95" i="136"/>
  <c r="AF94" i="136"/>
  <c r="AE94" i="136"/>
  <c r="Z94" i="136"/>
  <c r="Y94" i="136"/>
  <c r="T94" i="136"/>
  <c r="S94" i="136"/>
  <c r="N94" i="136"/>
  <c r="M94" i="136"/>
  <c r="H94" i="136"/>
  <c r="G94" i="136"/>
  <c r="B94" i="136"/>
  <c r="AF93" i="136"/>
  <c r="AE93" i="136"/>
  <c r="Z93" i="136"/>
  <c r="Y93" i="136"/>
  <c r="T93" i="136"/>
  <c r="S93" i="136"/>
  <c r="N93" i="136"/>
  <c r="M93" i="136"/>
  <c r="H93" i="136"/>
  <c r="G93" i="136"/>
  <c r="B93" i="136"/>
  <c r="AF92" i="136"/>
  <c r="AE92" i="136"/>
  <c r="Z92" i="136"/>
  <c r="Y92" i="136"/>
  <c r="T92" i="136"/>
  <c r="S92" i="136"/>
  <c r="N92" i="136"/>
  <c r="M92" i="136"/>
  <c r="H92" i="136"/>
  <c r="G92" i="136"/>
  <c r="B92" i="136"/>
  <c r="AF91" i="136"/>
  <c r="AE91" i="136"/>
  <c r="Z91" i="136"/>
  <c r="Y91" i="136"/>
  <c r="T91" i="136"/>
  <c r="S91" i="136"/>
  <c r="N91" i="136"/>
  <c r="M91" i="136"/>
  <c r="H91" i="136"/>
  <c r="G91" i="136"/>
  <c r="B91" i="136"/>
  <c r="AF90" i="136"/>
  <c r="AE90" i="136"/>
  <c r="Z90" i="136"/>
  <c r="Y90" i="136"/>
  <c r="T90" i="136"/>
  <c r="S90" i="136"/>
  <c r="N90" i="136"/>
  <c r="M90" i="136"/>
  <c r="H90" i="136"/>
  <c r="G90" i="136"/>
  <c r="B90" i="136"/>
  <c r="AF89" i="136"/>
  <c r="AE89" i="136"/>
  <c r="Z89" i="136"/>
  <c r="Y89" i="136"/>
  <c r="T89" i="136"/>
  <c r="S89" i="136"/>
  <c r="N89" i="136"/>
  <c r="M89" i="136"/>
  <c r="H89" i="136"/>
  <c r="G89" i="136"/>
  <c r="B89" i="136"/>
  <c r="AF88" i="136"/>
  <c r="AE88" i="136"/>
  <c r="Z88" i="136"/>
  <c r="Y88" i="136"/>
  <c r="T88" i="136"/>
  <c r="S88" i="136"/>
  <c r="N88" i="136"/>
  <c r="M88" i="136"/>
  <c r="H88" i="136"/>
  <c r="G88" i="136"/>
  <c r="B88" i="136"/>
  <c r="AF87" i="136"/>
  <c r="AD87" i="136"/>
  <c r="AB87" i="136" s="1"/>
  <c r="Z87" i="136"/>
  <c r="X87" i="136"/>
  <c r="V87" i="136" s="1"/>
  <c r="T87" i="136"/>
  <c r="R87" i="136"/>
  <c r="P87" i="136" s="1"/>
  <c r="N87" i="136"/>
  <c r="L87" i="136"/>
  <c r="J87" i="136" s="1"/>
  <c r="B87" i="136"/>
  <c r="AB86" i="136"/>
  <c r="V86" i="136"/>
  <c r="P86" i="136"/>
  <c r="J86" i="136"/>
  <c r="D86" i="136"/>
  <c r="AF85" i="136"/>
  <c r="AE85" i="136"/>
  <c r="Z85" i="136"/>
  <c r="Y85" i="136"/>
  <c r="T85" i="136"/>
  <c r="S85" i="136"/>
  <c r="N85" i="136"/>
  <c r="M85" i="136"/>
  <c r="H85" i="136"/>
  <c r="G85" i="136"/>
  <c r="B85" i="136"/>
  <c r="AF84" i="136"/>
  <c r="AE84" i="136"/>
  <c r="Z84" i="136"/>
  <c r="Y84" i="136"/>
  <c r="T84" i="136"/>
  <c r="S84" i="136"/>
  <c r="N84" i="136"/>
  <c r="M84" i="136"/>
  <c r="H84" i="136"/>
  <c r="G84" i="136"/>
  <c r="B84" i="136"/>
  <c r="AF83" i="136"/>
  <c r="AE83" i="136"/>
  <c r="Z83" i="136"/>
  <c r="Y83" i="136"/>
  <c r="T83" i="136"/>
  <c r="S83" i="136"/>
  <c r="N83" i="136"/>
  <c r="J83" i="136" s="1"/>
  <c r="M83" i="136"/>
  <c r="H83" i="136"/>
  <c r="G83" i="136"/>
  <c r="B83" i="136"/>
  <c r="AF82" i="136"/>
  <c r="AE82" i="136"/>
  <c r="Z82" i="136"/>
  <c r="V82" i="136" s="1"/>
  <c r="Y82" i="136"/>
  <c r="T82" i="136"/>
  <c r="S82" i="136"/>
  <c r="N82" i="136"/>
  <c r="M82" i="136"/>
  <c r="H82" i="136"/>
  <c r="G82" i="136"/>
  <c r="B82" i="136"/>
  <c r="AF81" i="136"/>
  <c r="AE81" i="136"/>
  <c r="Z81" i="136"/>
  <c r="Y81" i="136"/>
  <c r="T81" i="136"/>
  <c r="S81" i="136"/>
  <c r="N81" i="136"/>
  <c r="M81" i="136"/>
  <c r="H81" i="136"/>
  <c r="G81" i="136"/>
  <c r="B81" i="136"/>
  <c r="AF80" i="136"/>
  <c r="AE80" i="136"/>
  <c r="Z80" i="136"/>
  <c r="Y80" i="136"/>
  <c r="T80" i="136"/>
  <c r="S80" i="136"/>
  <c r="N80" i="136"/>
  <c r="M80" i="136"/>
  <c r="H80" i="136"/>
  <c r="G80" i="136"/>
  <c r="B80" i="136"/>
  <c r="AF79" i="136"/>
  <c r="AE79" i="136"/>
  <c r="Z79" i="136"/>
  <c r="Y79" i="136"/>
  <c r="T79" i="136"/>
  <c r="S79" i="136"/>
  <c r="N79" i="136"/>
  <c r="J79" i="136" s="1"/>
  <c r="M79" i="136"/>
  <c r="H79" i="136"/>
  <c r="G79" i="136"/>
  <c r="B79" i="136"/>
  <c r="AF78" i="136"/>
  <c r="AE78" i="136"/>
  <c r="Z78" i="136"/>
  <c r="V78" i="136" s="1"/>
  <c r="Y78" i="136"/>
  <c r="T78" i="136"/>
  <c r="S78" i="136"/>
  <c r="N78" i="136"/>
  <c r="M78" i="136"/>
  <c r="H78" i="136"/>
  <c r="G78" i="136"/>
  <c r="B78" i="136"/>
  <c r="AF77" i="136"/>
  <c r="AE77" i="136"/>
  <c r="Z77" i="136"/>
  <c r="Y77" i="136"/>
  <c r="T77" i="136"/>
  <c r="S77" i="136"/>
  <c r="N77" i="136"/>
  <c r="M77" i="136"/>
  <c r="G77" i="136"/>
  <c r="H77" i="136" s="1"/>
  <c r="B77" i="136"/>
  <c r="AF76" i="136"/>
  <c r="AE76" i="136"/>
  <c r="Z76" i="136"/>
  <c r="Y76" i="136"/>
  <c r="T76" i="136"/>
  <c r="S76" i="136"/>
  <c r="N76" i="136"/>
  <c r="M76" i="136"/>
  <c r="G76" i="136"/>
  <c r="H76" i="136" s="1"/>
  <c r="B76" i="136"/>
  <c r="AF75" i="136"/>
  <c r="AE75" i="136"/>
  <c r="Z75" i="136"/>
  <c r="Y75" i="136"/>
  <c r="T75" i="136"/>
  <c r="S75" i="136"/>
  <c r="N75" i="136"/>
  <c r="M75" i="136"/>
  <c r="G75" i="136"/>
  <c r="H75" i="136" s="1"/>
  <c r="B75" i="136"/>
  <c r="AF74" i="136"/>
  <c r="AE74" i="136"/>
  <c r="Z74" i="136"/>
  <c r="Y74" i="136"/>
  <c r="T74" i="136"/>
  <c r="S74" i="136"/>
  <c r="N74" i="136"/>
  <c r="M74" i="136"/>
  <c r="H74" i="136"/>
  <c r="G74" i="136"/>
  <c r="B74" i="136"/>
  <c r="AF73" i="136"/>
  <c r="AE73" i="136"/>
  <c r="Z73" i="136"/>
  <c r="Y73" i="136"/>
  <c r="T73" i="136"/>
  <c r="S73" i="136"/>
  <c r="N73" i="136"/>
  <c r="M73" i="136"/>
  <c r="G73" i="136"/>
  <c r="H73" i="136" s="1"/>
  <c r="B73" i="136"/>
  <c r="AF72" i="136"/>
  <c r="AE72" i="136"/>
  <c r="Z72" i="136"/>
  <c r="Y72" i="136"/>
  <c r="T72" i="136"/>
  <c r="S72" i="136"/>
  <c r="N72" i="136"/>
  <c r="M72" i="136"/>
  <c r="H72" i="136"/>
  <c r="G72" i="136"/>
  <c r="B72" i="136"/>
  <c r="AF71" i="136"/>
  <c r="AD71" i="136"/>
  <c r="AB71" i="136" s="1"/>
  <c r="Z71" i="136"/>
  <c r="X71" i="136"/>
  <c r="V71" i="136" s="1"/>
  <c r="T71" i="136"/>
  <c r="R71" i="136"/>
  <c r="P71" i="136" s="1"/>
  <c r="N71" i="136"/>
  <c r="L71" i="136"/>
  <c r="J71" i="136" s="1"/>
  <c r="B71" i="136"/>
  <c r="AB70" i="136"/>
  <c r="V70" i="136"/>
  <c r="P70" i="136"/>
  <c r="J70" i="136"/>
  <c r="D70" i="136"/>
  <c r="AF69" i="136"/>
  <c r="AE69" i="136"/>
  <c r="Z69" i="136"/>
  <c r="Y69" i="136"/>
  <c r="T69" i="136"/>
  <c r="S69" i="136"/>
  <c r="N69" i="136"/>
  <c r="M69" i="136"/>
  <c r="H69" i="136"/>
  <c r="G69" i="136"/>
  <c r="B69" i="136"/>
  <c r="AF68" i="136"/>
  <c r="AE68" i="136"/>
  <c r="Z68" i="136"/>
  <c r="Y68" i="136"/>
  <c r="T68" i="136"/>
  <c r="S68" i="136"/>
  <c r="N68" i="136"/>
  <c r="M68" i="136"/>
  <c r="H68" i="136"/>
  <c r="G68" i="136"/>
  <c r="B68" i="136"/>
  <c r="AF67" i="136"/>
  <c r="AE67" i="136"/>
  <c r="Z67" i="136"/>
  <c r="Y67" i="136"/>
  <c r="T67" i="136"/>
  <c r="S67" i="136"/>
  <c r="N67" i="136"/>
  <c r="M67" i="136"/>
  <c r="H67" i="136"/>
  <c r="G67" i="136"/>
  <c r="B67" i="136"/>
  <c r="AF66" i="136"/>
  <c r="AE66" i="136"/>
  <c r="Z66" i="136"/>
  <c r="Y66" i="136"/>
  <c r="T66" i="136"/>
  <c r="S66" i="136"/>
  <c r="N66" i="136"/>
  <c r="M66" i="136"/>
  <c r="H66" i="136"/>
  <c r="G66" i="136"/>
  <c r="B66" i="136"/>
  <c r="AF65" i="136"/>
  <c r="AE65" i="136"/>
  <c r="Z65" i="136"/>
  <c r="Y65" i="136"/>
  <c r="T65" i="136"/>
  <c r="S65" i="136"/>
  <c r="N65" i="136"/>
  <c r="M65" i="136"/>
  <c r="H65" i="136"/>
  <c r="G65" i="136"/>
  <c r="B65" i="136"/>
  <c r="AF64" i="136"/>
  <c r="AE64" i="136"/>
  <c r="Z64" i="136"/>
  <c r="Y64" i="136"/>
  <c r="T64" i="136"/>
  <c r="S64" i="136"/>
  <c r="N64" i="136"/>
  <c r="M64" i="136"/>
  <c r="H64" i="136"/>
  <c r="G64" i="136"/>
  <c r="B64" i="136"/>
  <c r="AF63" i="136"/>
  <c r="AE63" i="136"/>
  <c r="Z63" i="136"/>
  <c r="Y63" i="136"/>
  <c r="T63" i="136"/>
  <c r="S63" i="136"/>
  <c r="N63" i="136"/>
  <c r="M63" i="136"/>
  <c r="H63" i="136"/>
  <c r="G63" i="136"/>
  <c r="B63" i="136"/>
  <c r="AF62" i="136"/>
  <c r="AE62" i="136"/>
  <c r="Z62" i="136"/>
  <c r="Y62" i="136"/>
  <c r="T62" i="136"/>
  <c r="S62" i="136"/>
  <c r="N62" i="136"/>
  <c r="M62" i="136"/>
  <c r="H62" i="136"/>
  <c r="G62" i="136"/>
  <c r="B62" i="136"/>
  <c r="AF61" i="136"/>
  <c r="AE61" i="136"/>
  <c r="Z61" i="136"/>
  <c r="Y61" i="136"/>
  <c r="T61" i="136"/>
  <c r="S61" i="136"/>
  <c r="N61" i="136"/>
  <c r="M61" i="136"/>
  <c r="H61" i="136"/>
  <c r="G61" i="136"/>
  <c r="B61" i="136"/>
  <c r="AF60" i="136"/>
  <c r="AE60" i="136"/>
  <c r="Z60" i="136"/>
  <c r="Y60" i="136"/>
  <c r="T60" i="136"/>
  <c r="S60" i="136"/>
  <c r="N60" i="136"/>
  <c r="M60" i="136"/>
  <c r="H60" i="136"/>
  <c r="G60" i="136"/>
  <c r="B60" i="136"/>
  <c r="AF59" i="136"/>
  <c r="AE59" i="136"/>
  <c r="Z59" i="136"/>
  <c r="Y59" i="136"/>
  <c r="T59" i="136"/>
  <c r="S59" i="136"/>
  <c r="N59" i="136"/>
  <c r="M59" i="136"/>
  <c r="H59" i="136"/>
  <c r="G59" i="136"/>
  <c r="B59" i="136"/>
  <c r="AF58" i="136"/>
  <c r="AE58" i="136"/>
  <c r="Z58" i="136"/>
  <c r="Y58" i="136"/>
  <c r="T58" i="136"/>
  <c r="S58" i="136"/>
  <c r="N58" i="136"/>
  <c r="M58" i="136"/>
  <c r="H58" i="136"/>
  <c r="G58" i="136"/>
  <c r="B58" i="136"/>
  <c r="AF57" i="136"/>
  <c r="AE57" i="136"/>
  <c r="Z57" i="136"/>
  <c r="Y57" i="136"/>
  <c r="T57" i="136"/>
  <c r="S57" i="136"/>
  <c r="N57" i="136"/>
  <c r="M57" i="136"/>
  <c r="H57" i="136"/>
  <c r="G57" i="136"/>
  <c r="B57" i="136"/>
  <c r="AF56" i="136"/>
  <c r="AE56" i="136"/>
  <c r="Z56" i="136"/>
  <c r="Y56" i="136"/>
  <c r="T56" i="136"/>
  <c r="S56" i="136"/>
  <c r="N56" i="136"/>
  <c r="M56" i="136"/>
  <c r="H56" i="136"/>
  <c r="G56" i="136"/>
  <c r="B56" i="136"/>
  <c r="AF55" i="136"/>
  <c r="AD55" i="136"/>
  <c r="AB55" i="136" s="1"/>
  <c r="Z55" i="136"/>
  <c r="X55" i="136"/>
  <c r="V55" i="136" s="1"/>
  <c r="T55" i="136"/>
  <c r="R55" i="136"/>
  <c r="P55" i="136" s="1"/>
  <c r="N55" i="136"/>
  <c r="L55" i="136"/>
  <c r="J55" i="136" s="1"/>
  <c r="B55" i="136"/>
  <c r="AB54" i="136"/>
  <c r="V54" i="136"/>
  <c r="P54" i="136"/>
  <c r="J54" i="136"/>
  <c r="D54" i="136"/>
  <c r="AF53" i="136"/>
  <c r="AE53" i="136"/>
  <c r="Z53" i="136"/>
  <c r="Y53" i="136"/>
  <c r="T53" i="136"/>
  <c r="S53" i="136"/>
  <c r="N53" i="136"/>
  <c r="M53" i="136"/>
  <c r="H53" i="136"/>
  <c r="G53" i="136"/>
  <c r="B53" i="136"/>
  <c r="AF52" i="136"/>
  <c r="AE52" i="136"/>
  <c r="Z52" i="136"/>
  <c r="Y52" i="136"/>
  <c r="T52" i="136"/>
  <c r="S52" i="136"/>
  <c r="N52" i="136"/>
  <c r="M52" i="136"/>
  <c r="H52" i="136"/>
  <c r="G52" i="136"/>
  <c r="B52" i="136"/>
  <c r="AF51" i="136"/>
  <c r="AE51" i="136"/>
  <c r="Z51" i="136"/>
  <c r="Y51" i="136"/>
  <c r="T51" i="136"/>
  <c r="S51" i="136"/>
  <c r="N51" i="136"/>
  <c r="M51" i="136"/>
  <c r="H51" i="136"/>
  <c r="G51" i="136"/>
  <c r="B51" i="136"/>
  <c r="AF50" i="136"/>
  <c r="AE50" i="136"/>
  <c r="Z50" i="136"/>
  <c r="Y50" i="136"/>
  <c r="T50" i="136"/>
  <c r="S50" i="136"/>
  <c r="N50" i="136"/>
  <c r="M50" i="136"/>
  <c r="H50" i="136"/>
  <c r="G50" i="136"/>
  <c r="B50" i="136"/>
  <c r="AF49" i="136"/>
  <c r="AE49" i="136"/>
  <c r="Z49" i="136"/>
  <c r="Y49" i="136"/>
  <c r="T49" i="136"/>
  <c r="S49" i="136"/>
  <c r="N49" i="136"/>
  <c r="M49" i="136"/>
  <c r="H49" i="136"/>
  <c r="G49" i="136"/>
  <c r="B49" i="136"/>
  <c r="AF48" i="136"/>
  <c r="AE48" i="136"/>
  <c r="Z48" i="136"/>
  <c r="Y48" i="136"/>
  <c r="T48" i="136"/>
  <c r="S48" i="136"/>
  <c r="N48" i="136"/>
  <c r="M48" i="136"/>
  <c r="H48" i="136"/>
  <c r="G48" i="136"/>
  <c r="B48" i="136"/>
  <c r="AF47" i="136"/>
  <c r="AE47" i="136"/>
  <c r="Z47" i="136"/>
  <c r="Y47" i="136"/>
  <c r="T47" i="136"/>
  <c r="S47" i="136"/>
  <c r="N47" i="136"/>
  <c r="M47" i="136"/>
  <c r="H47" i="136"/>
  <c r="G47" i="136"/>
  <c r="B47" i="136"/>
  <c r="AF46" i="136"/>
  <c r="AE46" i="136"/>
  <c r="Z46" i="136"/>
  <c r="Y46" i="136"/>
  <c r="T46" i="136"/>
  <c r="S46" i="136"/>
  <c r="N46" i="136"/>
  <c r="M46" i="136"/>
  <c r="H46" i="136"/>
  <c r="G46" i="136"/>
  <c r="B46" i="136"/>
  <c r="AF45" i="136"/>
  <c r="AE45" i="136"/>
  <c r="Z45" i="136"/>
  <c r="Y45" i="136"/>
  <c r="T45" i="136"/>
  <c r="S45" i="136"/>
  <c r="N45" i="136"/>
  <c r="M45" i="136"/>
  <c r="H45" i="136"/>
  <c r="G45" i="136"/>
  <c r="B45" i="136"/>
  <c r="AF44" i="136"/>
  <c r="AE44" i="136"/>
  <c r="Z44" i="136"/>
  <c r="Y44" i="136"/>
  <c r="T44" i="136"/>
  <c r="S44" i="136"/>
  <c r="N44" i="136"/>
  <c r="M44" i="136"/>
  <c r="H44" i="136"/>
  <c r="G44" i="136"/>
  <c r="B44" i="136"/>
  <c r="AF43" i="136"/>
  <c r="AE43" i="136"/>
  <c r="Z43" i="136"/>
  <c r="Y43" i="136"/>
  <c r="T43" i="136"/>
  <c r="S43" i="136"/>
  <c r="N43" i="136"/>
  <c r="M43" i="136"/>
  <c r="H43" i="136"/>
  <c r="G43" i="136"/>
  <c r="B43" i="136"/>
  <c r="AF42" i="136"/>
  <c r="AE42" i="136"/>
  <c r="Z42" i="136"/>
  <c r="Y42" i="136"/>
  <c r="T42" i="136"/>
  <c r="S42" i="136"/>
  <c r="N42" i="136"/>
  <c r="M42" i="136"/>
  <c r="H42" i="136"/>
  <c r="G42" i="136"/>
  <c r="B42" i="136"/>
  <c r="AF41" i="136"/>
  <c r="AE41" i="136"/>
  <c r="Z41" i="136"/>
  <c r="Y41" i="136"/>
  <c r="T41" i="136"/>
  <c r="S41" i="136"/>
  <c r="N41" i="136"/>
  <c r="M41" i="136"/>
  <c r="H41" i="136"/>
  <c r="G41" i="136"/>
  <c r="B41" i="136"/>
  <c r="AF40" i="136"/>
  <c r="AE40" i="136"/>
  <c r="Z40" i="136"/>
  <c r="Y40" i="136"/>
  <c r="T40" i="136"/>
  <c r="S40" i="136"/>
  <c r="N40" i="136"/>
  <c r="M40" i="136"/>
  <c r="H40" i="136"/>
  <c r="G40" i="136"/>
  <c r="B40" i="136"/>
  <c r="AF39" i="136"/>
  <c r="AE39" i="136"/>
  <c r="Z39" i="136"/>
  <c r="Y39" i="136"/>
  <c r="T39" i="136"/>
  <c r="S39" i="136"/>
  <c r="N39" i="136"/>
  <c r="M39" i="136"/>
  <c r="H39" i="136"/>
  <c r="G39" i="136"/>
  <c r="B39" i="136"/>
  <c r="AF38" i="136"/>
  <c r="AD38" i="136"/>
  <c r="AB38" i="136" s="1"/>
  <c r="Z38" i="136"/>
  <c r="X38" i="136"/>
  <c r="V38" i="136" s="1"/>
  <c r="T38" i="136"/>
  <c r="R38" i="136"/>
  <c r="P38" i="136" s="1"/>
  <c r="N38" i="136"/>
  <c r="L38" i="136"/>
  <c r="J38" i="136" s="1"/>
  <c r="B38" i="136"/>
  <c r="AB37" i="136"/>
  <c r="V37" i="136"/>
  <c r="P37" i="136"/>
  <c r="J37" i="136"/>
  <c r="D37" i="136"/>
  <c r="AF36" i="136"/>
  <c r="AE36" i="136"/>
  <c r="Z36" i="136"/>
  <c r="Y36" i="136"/>
  <c r="T36" i="136"/>
  <c r="S36" i="136"/>
  <c r="N36" i="136"/>
  <c r="M36" i="136"/>
  <c r="H36" i="136"/>
  <c r="G36" i="136"/>
  <c r="B36" i="136"/>
  <c r="AF35" i="136"/>
  <c r="AE35" i="136"/>
  <c r="Z35" i="136"/>
  <c r="Y35" i="136"/>
  <c r="T35" i="136"/>
  <c r="S35" i="136"/>
  <c r="N35" i="136"/>
  <c r="M35" i="136"/>
  <c r="H35" i="136"/>
  <c r="G35" i="136"/>
  <c r="B35" i="136"/>
  <c r="AF34" i="136"/>
  <c r="AE34" i="136"/>
  <c r="Z34" i="136"/>
  <c r="Y34" i="136"/>
  <c r="T34" i="136"/>
  <c r="S34" i="136"/>
  <c r="N34" i="136"/>
  <c r="M34" i="136"/>
  <c r="H34" i="136"/>
  <c r="G34" i="136"/>
  <c r="B34" i="136"/>
  <c r="AF33" i="136"/>
  <c r="AE33" i="136"/>
  <c r="Z33" i="136"/>
  <c r="Y33" i="136"/>
  <c r="T33" i="136"/>
  <c r="S33" i="136"/>
  <c r="N33" i="136"/>
  <c r="M33" i="136"/>
  <c r="H33" i="136"/>
  <c r="G33" i="136"/>
  <c r="B33" i="136"/>
  <c r="AF32" i="136"/>
  <c r="AE32" i="136"/>
  <c r="Z32" i="136"/>
  <c r="Y32" i="136"/>
  <c r="T32" i="136"/>
  <c r="S32" i="136"/>
  <c r="N32" i="136"/>
  <c r="M32" i="136"/>
  <c r="H32" i="136"/>
  <c r="G32" i="136"/>
  <c r="B32" i="136"/>
  <c r="AF31" i="136"/>
  <c r="AE31" i="136"/>
  <c r="Z31" i="136"/>
  <c r="Y31" i="136"/>
  <c r="T31" i="136"/>
  <c r="S31" i="136"/>
  <c r="N31" i="136"/>
  <c r="M31" i="136"/>
  <c r="H31" i="136"/>
  <c r="G31" i="136"/>
  <c r="B31" i="136"/>
  <c r="AF30" i="136"/>
  <c r="AE30" i="136"/>
  <c r="Z30" i="136"/>
  <c r="Y30" i="136"/>
  <c r="T30" i="136"/>
  <c r="S30" i="136"/>
  <c r="N30" i="136"/>
  <c r="M30" i="136"/>
  <c r="H30" i="136"/>
  <c r="G30" i="136"/>
  <c r="B30" i="136"/>
  <c r="AF29" i="136"/>
  <c r="AE29" i="136"/>
  <c r="Z29" i="136"/>
  <c r="Y29" i="136"/>
  <c r="T29" i="136"/>
  <c r="S29" i="136"/>
  <c r="N29" i="136"/>
  <c r="M29" i="136"/>
  <c r="H29" i="136"/>
  <c r="G29" i="136"/>
  <c r="B29" i="136"/>
  <c r="AF28" i="136"/>
  <c r="AE28" i="136"/>
  <c r="Z28" i="136"/>
  <c r="Y28" i="136"/>
  <c r="T28" i="136"/>
  <c r="S28" i="136"/>
  <c r="N28" i="136"/>
  <c r="M28" i="136"/>
  <c r="H28" i="136"/>
  <c r="G28" i="136"/>
  <c r="B28" i="136"/>
  <c r="AF27" i="136"/>
  <c r="AE27" i="136"/>
  <c r="Z27" i="136"/>
  <c r="Y27" i="136"/>
  <c r="T27" i="136"/>
  <c r="S27" i="136"/>
  <c r="N27" i="136"/>
  <c r="M27" i="136"/>
  <c r="H27" i="136"/>
  <c r="G27" i="136"/>
  <c r="B27" i="136"/>
  <c r="AF26" i="136"/>
  <c r="AE26" i="136"/>
  <c r="Z26" i="136"/>
  <c r="Y26" i="136"/>
  <c r="T26" i="136"/>
  <c r="S26" i="136"/>
  <c r="N26" i="136"/>
  <c r="M26" i="136"/>
  <c r="H26" i="136"/>
  <c r="G26" i="136"/>
  <c r="B26" i="136"/>
  <c r="AF25" i="136"/>
  <c r="AE25" i="136"/>
  <c r="Z25" i="136"/>
  <c r="Y25" i="136"/>
  <c r="T25" i="136"/>
  <c r="S25" i="136"/>
  <c r="N25" i="136"/>
  <c r="M25" i="136"/>
  <c r="G25" i="136"/>
  <c r="H25" i="136" s="1"/>
  <c r="B25" i="136"/>
  <c r="AF24" i="136"/>
  <c r="AE24" i="136"/>
  <c r="Z24" i="136"/>
  <c r="Y24" i="136"/>
  <c r="T24" i="136"/>
  <c r="S24" i="136"/>
  <c r="N24" i="136"/>
  <c r="M24" i="136"/>
  <c r="H24" i="136"/>
  <c r="G24" i="136"/>
  <c r="B24" i="136"/>
  <c r="AF23" i="136"/>
  <c r="AE23" i="136"/>
  <c r="Z23" i="136"/>
  <c r="Y23" i="136"/>
  <c r="T23" i="136"/>
  <c r="S23" i="136"/>
  <c r="N23" i="136"/>
  <c r="M23" i="136"/>
  <c r="H23" i="136"/>
  <c r="G23" i="136"/>
  <c r="B23" i="136"/>
  <c r="AF22" i="136"/>
  <c r="AE22" i="136"/>
  <c r="Z22" i="136"/>
  <c r="Y22" i="136"/>
  <c r="T22" i="136"/>
  <c r="S22" i="136"/>
  <c r="N22" i="136"/>
  <c r="M22" i="136"/>
  <c r="H22" i="136"/>
  <c r="G22" i="136"/>
  <c r="B22" i="136"/>
  <c r="AF21" i="136"/>
  <c r="AD21" i="136"/>
  <c r="AB21" i="136" s="1"/>
  <c r="Z21" i="136"/>
  <c r="X21" i="136"/>
  <c r="V21" i="136" s="1"/>
  <c r="T21" i="136"/>
  <c r="R21" i="136"/>
  <c r="P21" i="136" s="1"/>
  <c r="N21" i="136"/>
  <c r="L21" i="136"/>
  <c r="J21" i="136" s="1"/>
  <c r="B21" i="136"/>
  <c r="B9" i="136"/>
  <c r="G197" i="136" s="1"/>
  <c r="H38" i="143" l="1"/>
  <c r="H71" i="140"/>
  <c r="H21" i="139"/>
  <c r="H21" i="136"/>
  <c r="H87" i="136"/>
  <c r="H119" i="136"/>
  <c r="H152" i="136"/>
  <c r="H169" i="136"/>
  <c r="F169" i="136" s="1"/>
  <c r="J74" i="137"/>
  <c r="V74" i="137"/>
  <c r="J77" i="137"/>
  <c r="P81" i="137"/>
  <c r="AB81" i="137"/>
  <c r="V82" i="137"/>
  <c r="J85" i="137"/>
  <c r="V85" i="137"/>
  <c r="P89" i="137"/>
  <c r="P90" i="137"/>
  <c r="AB90" i="137"/>
  <c r="J91" i="137"/>
  <c r="V93" i="137"/>
  <c r="P96" i="137"/>
  <c r="AB96" i="137"/>
  <c r="J98" i="137"/>
  <c r="P99" i="137"/>
  <c r="AB101" i="137"/>
  <c r="AB113" i="137"/>
  <c r="V121" i="137"/>
  <c r="D148" i="139"/>
  <c r="P88" i="140"/>
  <c r="D96" i="144"/>
  <c r="J97" i="144"/>
  <c r="J107" i="144"/>
  <c r="J110" i="144"/>
  <c r="AB74" i="145"/>
  <c r="V76" i="145"/>
  <c r="D82" i="145"/>
  <c r="V84" i="145"/>
  <c r="AB90" i="145"/>
  <c r="D94" i="145"/>
  <c r="AB51" i="152"/>
  <c r="J56" i="152"/>
  <c r="P65" i="152"/>
  <c r="P68" i="152"/>
  <c r="AB68" i="152"/>
  <c r="P82" i="152"/>
  <c r="AB82" i="152"/>
  <c r="V89" i="152"/>
  <c r="J110" i="152"/>
  <c r="AB83" i="155"/>
  <c r="J84" i="155"/>
  <c r="V84" i="155"/>
  <c r="J91" i="155"/>
  <c r="D109" i="155"/>
  <c r="V110" i="155"/>
  <c r="AB111" i="155"/>
  <c r="J112" i="155"/>
  <c r="J114" i="155"/>
  <c r="V114" i="155"/>
  <c r="AB115" i="155"/>
  <c r="J116" i="155"/>
  <c r="P121" i="155"/>
  <c r="J123" i="155"/>
  <c r="D125" i="155"/>
  <c r="J174" i="149"/>
  <c r="V174" i="149"/>
  <c r="AB47" i="150"/>
  <c r="AB51" i="150"/>
  <c r="V53" i="150"/>
  <c r="P58" i="150"/>
  <c r="AB58" i="150"/>
  <c r="J62" i="150"/>
  <c r="P63" i="150"/>
  <c r="AB63" i="150"/>
  <c r="P66" i="150"/>
  <c r="AB66" i="150"/>
  <c r="J75" i="155"/>
  <c r="V75" i="155"/>
  <c r="P76" i="155"/>
  <c r="D79" i="155"/>
  <c r="V80" i="155"/>
  <c r="V106" i="155"/>
  <c r="P114" i="155"/>
  <c r="J115" i="155"/>
  <c r="J121" i="155"/>
  <c r="P123" i="155"/>
  <c r="J154" i="155"/>
  <c r="P166" i="155"/>
  <c r="J176" i="155"/>
  <c r="V60" i="156"/>
  <c r="P66" i="156"/>
  <c r="AB75" i="156"/>
  <c r="J77" i="156"/>
  <c r="J101" i="156"/>
  <c r="D107" i="156"/>
  <c r="V80" i="163"/>
  <c r="V179" i="163"/>
  <c r="V133" i="165"/>
  <c r="V139" i="165"/>
  <c r="AB123" i="166"/>
  <c r="D127" i="166"/>
  <c r="P121" i="171"/>
  <c r="AB146" i="171"/>
  <c r="AB183" i="171"/>
  <c r="AB44" i="172"/>
  <c r="P47" i="172"/>
  <c r="AB52" i="172"/>
  <c r="V57" i="172"/>
  <c r="P61" i="172"/>
  <c r="J62" i="172"/>
  <c r="J65" i="172"/>
  <c r="P184" i="174"/>
  <c r="AB175" i="174"/>
  <c r="AB179" i="174"/>
  <c r="P125" i="155"/>
  <c r="J153" i="155"/>
  <c r="J156" i="155"/>
  <c r="V156" i="155"/>
  <c r="P157" i="155"/>
  <c r="AB160" i="155"/>
  <c r="J161" i="155"/>
  <c r="J164" i="155"/>
  <c r="V164" i="155"/>
  <c r="P165" i="155"/>
  <c r="AB174" i="155"/>
  <c r="P179" i="155"/>
  <c r="AB25" i="156"/>
  <c r="J27" i="156"/>
  <c r="P29" i="156"/>
  <c r="AB29" i="156"/>
  <c r="AB33" i="156"/>
  <c r="D42" i="156"/>
  <c r="V44" i="156"/>
  <c r="P46" i="156"/>
  <c r="V48" i="156"/>
  <c r="V56" i="156"/>
  <c r="P58" i="156"/>
  <c r="AB58" i="156"/>
  <c r="AB61" i="156"/>
  <c r="D65" i="156"/>
  <c r="P65" i="156"/>
  <c r="AB65" i="156"/>
  <c r="V67" i="156"/>
  <c r="P94" i="156"/>
  <c r="J96" i="156"/>
  <c r="P98" i="156"/>
  <c r="AB98" i="156"/>
  <c r="J100" i="156"/>
  <c r="P102" i="156"/>
  <c r="AB102" i="156"/>
  <c r="V108" i="156"/>
  <c r="V112" i="156"/>
  <c r="V162" i="156"/>
  <c r="J167" i="156"/>
  <c r="J170" i="156"/>
  <c r="J178" i="156"/>
  <c r="V29" i="157"/>
  <c r="D31" i="157"/>
  <c r="P43" i="157"/>
  <c r="V45" i="157"/>
  <c r="P124" i="161"/>
  <c r="AB128" i="161"/>
  <c r="P137" i="161"/>
  <c r="P141" i="161"/>
  <c r="J154" i="161"/>
  <c r="J162" i="161"/>
  <c r="AB172" i="161"/>
  <c r="J173" i="161"/>
  <c r="J68" i="165"/>
  <c r="P25" i="168"/>
  <c r="P128" i="170"/>
  <c r="AB128" i="170"/>
  <c r="P181" i="170"/>
  <c r="AB33" i="171"/>
  <c r="V43" i="171"/>
  <c r="P91" i="171"/>
  <c r="V92" i="171"/>
  <c r="P93" i="171"/>
  <c r="P100" i="171"/>
  <c r="J107" i="171"/>
  <c r="J111" i="171"/>
  <c r="V115" i="171"/>
  <c r="J117" i="171"/>
  <c r="P124" i="171"/>
  <c r="V126" i="171"/>
  <c r="P145" i="171"/>
  <c r="D149" i="171"/>
  <c r="AB149" i="171"/>
  <c r="D172" i="171"/>
  <c r="V173" i="171"/>
  <c r="D180" i="171"/>
  <c r="V181" i="171"/>
  <c r="J155" i="173"/>
  <c r="P167" i="173"/>
  <c r="AB170" i="173"/>
  <c r="J171" i="173"/>
  <c r="V171" i="173"/>
  <c r="V173" i="173"/>
  <c r="P22" i="174"/>
  <c r="J81" i="136"/>
  <c r="V80" i="136"/>
  <c r="V50" i="145"/>
  <c r="P51" i="145"/>
  <c r="AB51" i="145"/>
  <c r="V67" i="145"/>
  <c r="D69" i="145"/>
  <c r="P69" i="145"/>
  <c r="AB69" i="145"/>
  <c r="P73" i="145"/>
  <c r="P77" i="145"/>
  <c r="AB77" i="145"/>
  <c r="P85" i="145"/>
  <c r="AB85" i="145"/>
  <c r="V95" i="145"/>
  <c r="P105" i="145"/>
  <c r="AB105" i="145"/>
  <c r="D109" i="145"/>
  <c r="P109" i="145"/>
  <c r="V110" i="145"/>
  <c r="J112" i="145"/>
  <c r="V179" i="141"/>
  <c r="V181" i="141"/>
  <c r="J122" i="142"/>
  <c r="J130" i="142"/>
  <c r="AB137" i="142"/>
  <c r="D158" i="142"/>
  <c r="AB31" i="143"/>
  <c r="P44" i="143"/>
  <c r="V58" i="143"/>
  <c r="AB60" i="143"/>
  <c r="P72" i="143"/>
  <c r="V74" i="143"/>
  <c r="AB95" i="143"/>
  <c r="P162" i="143"/>
  <c r="V163" i="143"/>
  <c r="J27" i="144"/>
  <c r="V27" i="144"/>
  <c r="P28" i="144"/>
  <c r="J29" i="144"/>
  <c r="V46" i="144"/>
  <c r="AB47" i="144"/>
  <c r="J48" i="144"/>
  <c r="V50" i="144"/>
  <c r="AB51" i="144"/>
  <c r="J52" i="144"/>
  <c r="P60" i="144"/>
  <c r="AB60" i="144"/>
  <c r="P64" i="144"/>
  <c r="AB64" i="144"/>
  <c r="J122" i="144"/>
  <c r="V121" i="144"/>
  <c r="V122" i="144"/>
  <c r="J128" i="144"/>
  <c r="AB136" i="144"/>
  <c r="J139" i="144"/>
  <c r="V141" i="144"/>
  <c r="V138" i="152"/>
  <c r="P145" i="152"/>
  <c r="AB154" i="152"/>
  <c r="J155" i="152"/>
  <c r="V155" i="152"/>
  <c r="J158" i="152"/>
  <c r="P159" i="152"/>
  <c r="AB162" i="152"/>
  <c r="J163" i="152"/>
  <c r="V163" i="152"/>
  <c r="J166" i="152"/>
  <c r="P167" i="152"/>
  <c r="J172" i="152"/>
  <c r="P173" i="152"/>
  <c r="AB176" i="152"/>
  <c r="J177" i="152"/>
  <c r="J180" i="152"/>
  <c r="P181" i="152"/>
  <c r="AB184" i="152"/>
  <c r="V25" i="153"/>
  <c r="P63" i="153"/>
  <c r="J114" i="153"/>
  <c r="AB115" i="153"/>
  <c r="J120" i="153"/>
  <c r="V121" i="153"/>
  <c r="AB156" i="153"/>
  <c r="J165" i="153"/>
  <c r="D178" i="153"/>
  <c r="P26" i="154"/>
  <c r="J120" i="154"/>
  <c r="V122" i="154"/>
  <c r="J124" i="154"/>
  <c r="V126" i="154"/>
  <c r="P127" i="154"/>
  <c r="J128" i="154"/>
  <c r="V130" i="154"/>
  <c r="J132" i="154"/>
  <c r="J139" i="154"/>
  <c r="V139" i="154"/>
  <c r="J143" i="154"/>
  <c r="V143" i="154"/>
  <c r="J148" i="154"/>
  <c r="AB150" i="154"/>
  <c r="D164" i="154"/>
  <c r="P25" i="155"/>
  <c r="AB44" i="155"/>
  <c r="V182" i="159"/>
  <c r="P183" i="159"/>
  <c r="J31" i="160"/>
  <c r="AB32" i="160"/>
  <c r="D35" i="160"/>
  <c r="P35" i="160"/>
  <c r="J98" i="160"/>
  <c r="P112" i="160"/>
  <c r="P114" i="160"/>
  <c r="AB124" i="160"/>
  <c r="AB128" i="160"/>
  <c r="P145" i="160"/>
  <c r="V173" i="160"/>
  <c r="V181" i="160"/>
  <c r="J26" i="161"/>
  <c r="P27" i="161"/>
  <c r="P30" i="161"/>
  <c r="AB30" i="161"/>
  <c r="J31" i="161"/>
  <c r="V31" i="161"/>
  <c r="J34" i="161"/>
  <c r="P44" i="161"/>
  <c r="AB44" i="161"/>
  <c r="J45" i="161"/>
  <c r="V45" i="161"/>
  <c r="J48" i="161"/>
  <c r="V48" i="161"/>
  <c r="P49" i="161"/>
  <c r="V179" i="161"/>
  <c r="AB74" i="162"/>
  <c r="AB123" i="164"/>
  <c r="AB127" i="164"/>
  <c r="V155" i="164"/>
  <c r="J82" i="168"/>
  <c r="AB60" i="157"/>
  <c r="D64" i="157"/>
  <c r="P75" i="157"/>
  <c r="AB75" i="157"/>
  <c r="V76" i="157"/>
  <c r="P149" i="157"/>
  <c r="J174" i="157"/>
  <c r="P95" i="158"/>
  <c r="V97" i="158"/>
  <c r="V100" i="158"/>
  <c r="J74" i="161"/>
  <c r="V74" i="161"/>
  <c r="J82" i="161"/>
  <c r="V173" i="161"/>
  <c r="P177" i="161"/>
  <c r="V26" i="167"/>
  <c r="D61" i="167"/>
  <c r="V62" i="167"/>
  <c r="P66" i="167"/>
  <c r="V100" i="167"/>
  <c r="AB161" i="167"/>
  <c r="D48" i="153"/>
  <c r="V73" i="153"/>
  <c r="P75" i="153"/>
  <c r="AB75" i="153"/>
  <c r="V79" i="153"/>
  <c r="AB83" i="153"/>
  <c r="J88" i="153"/>
  <c r="J96" i="153"/>
  <c r="V101" i="153"/>
  <c r="D106" i="153"/>
  <c r="AB106" i="153"/>
  <c r="J110" i="153"/>
  <c r="AB111" i="153"/>
  <c r="D114" i="153"/>
  <c r="D117" i="153"/>
  <c r="P121" i="153"/>
  <c r="AB121" i="153"/>
  <c r="J156" i="153"/>
  <c r="AB162" i="153"/>
  <c r="P179" i="153"/>
  <c r="V26" i="154"/>
  <c r="P27" i="154"/>
  <c r="AB27" i="154"/>
  <c r="AB117" i="154"/>
  <c r="AB126" i="154"/>
  <c r="P128" i="154"/>
  <c r="AB130" i="154"/>
  <c r="P132" i="154"/>
  <c r="AB137" i="154"/>
  <c r="AB143" i="154"/>
  <c r="J174" i="154"/>
  <c r="J182" i="154"/>
  <c r="V184" i="154"/>
  <c r="V36" i="155"/>
  <c r="V42" i="155"/>
  <c r="V56" i="155"/>
  <c r="AB79" i="161"/>
  <c r="P96" i="161"/>
  <c r="J100" i="161"/>
  <c r="AB125" i="164"/>
  <c r="D129" i="164"/>
  <c r="AB149" i="164"/>
  <c r="J53" i="165"/>
  <c r="J140" i="165"/>
  <c r="V29" i="146"/>
  <c r="AB31" i="146"/>
  <c r="P72" i="146"/>
  <c r="J74" i="146"/>
  <c r="J77" i="146"/>
  <c r="V159" i="146"/>
  <c r="V81" i="149"/>
  <c r="J83" i="149"/>
  <c r="V85" i="149"/>
  <c r="J92" i="149"/>
  <c r="AH80" i="153"/>
  <c r="P157" i="143"/>
  <c r="J178" i="143"/>
  <c r="AB183" i="143"/>
  <c r="J34" i="138"/>
  <c r="D57" i="138"/>
  <c r="AB57" i="138"/>
  <c r="V59" i="138"/>
  <c r="D61" i="138"/>
  <c r="V63" i="138"/>
  <c r="V67" i="138"/>
  <c r="D69" i="138"/>
  <c r="AB69" i="138"/>
  <c r="P75" i="138"/>
  <c r="AB75" i="138"/>
  <c r="V76" i="138"/>
  <c r="J79" i="138"/>
  <c r="V79" i="138"/>
  <c r="P80" i="138"/>
  <c r="AB83" i="138"/>
  <c r="P155" i="138"/>
  <c r="D158" i="138"/>
  <c r="AB158" i="138"/>
  <c r="J159" i="138"/>
  <c r="V159" i="138"/>
  <c r="D166" i="138"/>
  <c r="P166" i="138"/>
  <c r="AB166" i="138"/>
  <c r="J167" i="138"/>
  <c r="J172" i="138"/>
  <c r="V177" i="139"/>
  <c r="V179" i="139"/>
  <c r="J181" i="139"/>
  <c r="V183" i="139"/>
  <c r="J22" i="140"/>
  <c r="AB23" i="140"/>
  <c r="J30" i="140"/>
  <c r="P122" i="141"/>
  <c r="P124" i="141"/>
  <c r="J125" i="141"/>
  <c r="V125" i="141"/>
  <c r="P126" i="141"/>
  <c r="J127" i="141"/>
  <c r="V127" i="141"/>
  <c r="V136" i="141"/>
  <c r="J138" i="141"/>
  <c r="D144" i="141"/>
  <c r="V123" i="142"/>
  <c r="J131" i="142"/>
  <c r="P136" i="142"/>
  <c r="AB136" i="142"/>
  <c r="V137" i="142"/>
  <c r="V145" i="142"/>
  <c r="D150" i="142"/>
  <c r="AB150" i="142"/>
  <c r="D33" i="143"/>
  <c r="D97" i="143"/>
  <c r="J162" i="143"/>
  <c r="V162" i="143"/>
  <c r="P163" i="143"/>
  <c r="J164" i="143"/>
  <c r="V22" i="144"/>
  <c r="P27" i="144"/>
  <c r="V28" i="144"/>
  <c r="V32" i="144"/>
  <c r="AB35" i="144"/>
  <c r="J41" i="144"/>
  <c r="AB46" i="144"/>
  <c r="J47" i="144"/>
  <c r="AB50" i="144"/>
  <c r="J51" i="144"/>
  <c r="AB59" i="144"/>
  <c r="J60" i="144"/>
  <c r="V60" i="144"/>
  <c r="AB61" i="144"/>
  <c r="AB63" i="144"/>
  <c r="AB75" i="141"/>
  <c r="V84" i="141"/>
  <c r="AB89" i="141"/>
  <c r="J93" i="141"/>
  <c r="V93" i="141"/>
  <c r="P94" i="141"/>
  <c r="AB94" i="141"/>
  <c r="P97" i="141"/>
  <c r="V101" i="141"/>
  <c r="P102" i="141"/>
  <c r="D78" i="146"/>
  <c r="P88" i="146"/>
  <c r="V102" i="146"/>
  <c r="J108" i="146"/>
  <c r="J110" i="146"/>
  <c r="P120" i="146"/>
  <c r="AB123" i="146"/>
  <c r="AB126" i="146"/>
  <c r="J46" i="147"/>
  <c r="V99" i="148"/>
  <c r="V105" i="148"/>
  <c r="J128" i="148"/>
  <c r="J139" i="148"/>
  <c r="V141" i="148"/>
  <c r="J153" i="148"/>
  <c r="V153" i="148"/>
  <c r="J156" i="148"/>
  <c r="V156" i="148"/>
  <c r="P157" i="148"/>
  <c r="D160" i="148"/>
  <c r="AB160" i="148"/>
  <c r="J161" i="148"/>
  <c r="V161" i="148"/>
  <c r="J164" i="148"/>
  <c r="V164" i="148"/>
  <c r="P165" i="148"/>
  <c r="J170" i="148"/>
  <c r="D174" i="148"/>
  <c r="AB174" i="148"/>
  <c r="V175" i="148"/>
  <c r="P179" i="148"/>
  <c r="J183" i="148"/>
  <c r="V22" i="149"/>
  <c r="V30" i="149"/>
  <c r="V44" i="149"/>
  <c r="V128" i="149"/>
  <c r="AB130" i="149"/>
  <c r="V136" i="149"/>
  <c r="V153" i="149"/>
  <c r="J164" i="149"/>
  <c r="V164" i="149"/>
  <c r="P165" i="149"/>
  <c r="J64" i="144"/>
  <c r="V64" i="144"/>
  <c r="J78" i="146"/>
  <c r="AB83" i="146"/>
  <c r="P130" i="146"/>
  <c r="J160" i="146"/>
  <c r="AB30" i="147"/>
  <c r="AB35" i="147"/>
  <c r="AB49" i="147"/>
  <c r="D52" i="147"/>
  <c r="P52" i="147"/>
  <c r="AB52" i="147"/>
  <c r="J53" i="147"/>
  <c r="V53" i="147"/>
  <c r="V59" i="147"/>
  <c r="J62" i="147"/>
  <c r="AB63" i="147"/>
  <c r="V67" i="147"/>
  <c r="V153" i="147"/>
  <c r="P80" i="148"/>
  <c r="AB80" i="148"/>
  <c r="J81" i="148"/>
  <c r="V81" i="148"/>
  <c r="V109" i="148"/>
  <c r="J112" i="148"/>
  <c r="V112" i="148"/>
  <c r="P113" i="148"/>
  <c r="J114" i="148"/>
  <c r="J115" i="148"/>
  <c r="J125" i="148"/>
  <c r="J140" i="148"/>
  <c r="P141" i="148"/>
  <c r="J142" i="148"/>
  <c r="V142" i="148"/>
  <c r="AB155" i="148"/>
  <c r="D156" i="148"/>
  <c r="V157" i="148"/>
  <c r="V159" i="148"/>
  <c r="AB163" i="148"/>
  <c r="V167" i="148"/>
  <c r="AB177" i="148"/>
  <c r="V181" i="148"/>
  <c r="V28" i="149"/>
  <c r="P47" i="149"/>
  <c r="J48" i="149"/>
  <c r="V50" i="149"/>
  <c r="J51" i="149"/>
  <c r="AB123" i="149"/>
  <c r="P69" i="150"/>
  <c r="J74" i="150"/>
  <c r="AB88" i="150"/>
  <c r="P108" i="150"/>
  <c r="V140" i="150"/>
  <c r="V165" i="150"/>
  <c r="P167" i="150"/>
  <c r="P173" i="150"/>
  <c r="J178" i="150"/>
  <c r="AB179" i="150"/>
  <c r="V181" i="150"/>
  <c r="V30" i="151"/>
  <c r="J36" i="151"/>
  <c r="P46" i="151"/>
  <c r="J47" i="151"/>
  <c r="V47" i="151"/>
  <c r="AB97" i="151"/>
  <c r="V107" i="151"/>
  <c r="V110" i="151"/>
  <c r="D112" i="151"/>
  <c r="AB112" i="151"/>
  <c r="AB124" i="151"/>
  <c r="V125" i="151"/>
  <c r="J128" i="151"/>
  <c r="P129" i="151"/>
  <c r="D150" i="151"/>
  <c r="P153" i="151"/>
  <c r="J160" i="151"/>
  <c r="AB22" i="152"/>
  <c r="J25" i="152"/>
  <c r="AB26" i="152"/>
  <c r="V27" i="152"/>
  <c r="AB28" i="152"/>
  <c r="J29" i="152"/>
  <c r="V29" i="152"/>
  <c r="V31" i="152"/>
  <c r="AB32" i="152"/>
  <c r="Y169" i="144"/>
  <c r="J33" i="152"/>
  <c r="V33" i="152"/>
  <c r="AB34" i="152"/>
  <c r="V35" i="152"/>
  <c r="J114" i="152"/>
  <c r="P77" i="157"/>
  <c r="J78" i="157"/>
  <c r="V80" i="157"/>
  <c r="P81" i="157"/>
  <c r="AB81" i="157"/>
  <c r="J182" i="157"/>
  <c r="P31" i="158"/>
  <c r="D35" i="158"/>
  <c r="J49" i="158"/>
  <c r="P51" i="158"/>
  <c r="D60" i="158"/>
  <c r="P107" i="158"/>
  <c r="P109" i="158"/>
  <c r="J129" i="159"/>
  <c r="V133" i="159"/>
  <c r="V138" i="159"/>
  <c r="AB156" i="159"/>
  <c r="J160" i="159"/>
  <c r="AB170" i="159"/>
  <c r="J171" i="159"/>
  <c r="AB172" i="159"/>
  <c r="J173" i="159"/>
  <c r="D174" i="159"/>
  <c r="AB56" i="160"/>
  <c r="P57" i="160"/>
  <c r="J58" i="160"/>
  <c r="J61" i="160"/>
  <c r="J63" i="160"/>
  <c r="P65" i="160"/>
  <c r="AB65" i="160"/>
  <c r="J66" i="160"/>
  <c r="V66" i="160"/>
  <c r="V72" i="160"/>
  <c r="P75" i="160"/>
  <c r="P77" i="160"/>
  <c r="AB77" i="160"/>
  <c r="V78" i="160"/>
  <c r="AB43" i="161"/>
  <c r="P52" i="161"/>
  <c r="V62" i="161"/>
  <c r="P63" i="161"/>
  <c r="AB63" i="161"/>
  <c r="J72" i="161"/>
  <c r="D80" i="161"/>
  <c r="V81" i="161"/>
  <c r="AB136" i="161"/>
  <c r="AB140" i="161"/>
  <c r="J150" i="161"/>
  <c r="AB36" i="162"/>
  <c r="AB174" i="166"/>
  <c r="V179" i="166"/>
  <c r="AB180" i="166"/>
  <c r="J181" i="166"/>
  <c r="V181" i="166"/>
  <c r="V183" i="166"/>
  <c r="V32" i="167"/>
  <c r="AB45" i="167"/>
  <c r="V46" i="167"/>
  <c r="AB50" i="167"/>
  <c r="P59" i="167"/>
  <c r="P122" i="167"/>
  <c r="AB126" i="167"/>
  <c r="J166" i="167"/>
  <c r="J172" i="167"/>
  <c r="V177" i="167"/>
  <c r="AB31" i="168"/>
  <c r="V36" i="168"/>
  <c r="V155" i="168"/>
  <c r="J158" i="168"/>
  <c r="V167" i="168"/>
  <c r="J172" i="168"/>
  <c r="J176" i="168"/>
  <c r="J180" i="168"/>
  <c r="J184" i="168"/>
  <c r="D27" i="169"/>
  <c r="P59" i="169"/>
  <c r="V23" i="170"/>
  <c r="AB27" i="170"/>
  <c r="J117" i="156"/>
  <c r="P113" i="157"/>
  <c r="V155" i="157"/>
  <c r="V23" i="158"/>
  <c r="V27" i="158"/>
  <c r="P49" i="158"/>
  <c r="J78" i="158"/>
  <c r="V85" i="158"/>
  <c r="AB116" i="158"/>
  <c r="P130" i="158"/>
  <c r="AB161" i="160"/>
  <c r="V63" i="161"/>
  <c r="P76" i="161"/>
  <c r="J80" i="161"/>
  <c r="J116" i="161"/>
  <c r="AB175" i="161"/>
  <c r="P178" i="161"/>
  <c r="AB84" i="162"/>
  <c r="V44" i="163"/>
  <c r="P67" i="166"/>
  <c r="P101" i="168"/>
  <c r="AB112" i="168"/>
  <c r="J130" i="168"/>
  <c r="P137" i="168"/>
  <c r="AB141" i="169"/>
  <c r="J148" i="169"/>
  <c r="AB166" i="169"/>
  <c r="AB25" i="153"/>
  <c r="AB29" i="153"/>
  <c r="AB33" i="153"/>
  <c r="D44" i="153"/>
  <c r="V33" i="154"/>
  <c r="J36" i="154"/>
  <c r="AB51" i="154"/>
  <c r="P60" i="154"/>
  <c r="V61" i="154"/>
  <c r="P68" i="154"/>
  <c r="V75" i="154"/>
  <c r="P82" i="154"/>
  <c r="AB82" i="154"/>
  <c r="V83" i="154"/>
  <c r="P92" i="154"/>
  <c r="J99" i="154"/>
  <c r="AB100" i="154"/>
  <c r="D106" i="154"/>
  <c r="AB78" i="169"/>
  <c r="D36" i="170"/>
  <c r="V175" i="154"/>
  <c r="V179" i="154"/>
  <c r="D53" i="155"/>
  <c r="D67" i="155"/>
  <c r="AB130" i="163"/>
  <c r="D138" i="163"/>
  <c r="P45" i="165"/>
  <c r="V97" i="165"/>
  <c r="V75" i="136"/>
  <c r="AB78" i="136"/>
  <c r="P79" i="136"/>
  <c r="AB80" i="136"/>
  <c r="P81" i="136"/>
  <c r="P83" i="136"/>
  <c r="P155" i="136"/>
  <c r="J184" i="136"/>
  <c r="AB25" i="137"/>
  <c r="AB28" i="137"/>
  <c r="V32" i="137"/>
  <c r="D36" i="137"/>
  <c r="P36" i="137"/>
  <c r="J59" i="137"/>
  <c r="V59" i="137"/>
  <c r="P60" i="137"/>
  <c r="AB60" i="137"/>
  <c r="J64" i="137"/>
  <c r="J67" i="137"/>
  <c r="AB68" i="137"/>
  <c r="J73" i="137"/>
  <c r="D85" i="137"/>
  <c r="J90" i="137"/>
  <c r="P91" i="137"/>
  <c r="AB91" i="137"/>
  <c r="D94" i="137"/>
  <c r="J96" i="137"/>
  <c r="D98" i="137"/>
  <c r="V105" i="137"/>
  <c r="P107" i="137"/>
  <c r="AB107" i="137"/>
  <c r="D116" i="137"/>
  <c r="D122" i="137"/>
  <c r="V123" i="137"/>
  <c r="P137" i="137"/>
  <c r="AB145" i="137"/>
  <c r="AB150" i="137"/>
  <c r="P153" i="137"/>
  <c r="J154" i="137"/>
  <c r="J157" i="137"/>
  <c r="J161" i="137"/>
  <c r="AB162" i="137"/>
  <c r="P171" i="137"/>
  <c r="P179" i="137"/>
  <c r="P88" i="138"/>
  <c r="D91" i="138"/>
  <c r="AB91" i="138"/>
  <c r="J92" i="138"/>
  <c r="V92" i="138"/>
  <c r="J95" i="138"/>
  <c r="V95" i="138"/>
  <c r="P96" i="138"/>
  <c r="D105" i="138"/>
  <c r="J106" i="138"/>
  <c r="V106" i="138"/>
  <c r="J109" i="138"/>
  <c r="V109" i="138"/>
  <c r="P110" i="138"/>
  <c r="V114" i="138"/>
  <c r="J116" i="138"/>
  <c r="V116" i="138"/>
  <c r="P157" i="138"/>
  <c r="AB180" i="138"/>
  <c r="P122" i="139"/>
  <c r="AB122" i="139"/>
  <c r="J136" i="139"/>
  <c r="P138" i="139"/>
  <c r="AB138" i="139"/>
  <c r="J140" i="139"/>
  <c r="P142" i="139"/>
  <c r="J144" i="139"/>
  <c r="D146" i="139"/>
  <c r="AB146" i="139"/>
  <c r="D73" i="140"/>
  <c r="V74" i="140"/>
  <c r="V82" i="140"/>
  <c r="V91" i="140"/>
  <c r="P92" i="140"/>
  <c r="J96" i="140"/>
  <c r="J105" i="140"/>
  <c r="V110" i="140"/>
  <c r="P114" i="140"/>
  <c r="J139" i="140"/>
  <c r="J143" i="140"/>
  <c r="AB150" i="140"/>
  <c r="P153" i="140"/>
  <c r="P156" i="140"/>
  <c r="J160" i="140"/>
  <c r="AB164" i="140"/>
  <c r="V165" i="140"/>
  <c r="J176" i="140"/>
  <c r="P25" i="141"/>
  <c r="J32" i="141"/>
  <c r="AB33" i="141"/>
  <c r="D36" i="141"/>
  <c r="V46" i="141"/>
  <c r="P47" i="141"/>
  <c r="P50" i="141"/>
  <c r="P53" i="141"/>
  <c r="P64" i="141"/>
  <c r="J83" i="141"/>
  <c r="AB98" i="141"/>
  <c r="P107" i="141"/>
  <c r="AB107" i="141"/>
  <c r="J108" i="141"/>
  <c r="V74" i="142"/>
  <c r="P78" i="142"/>
  <c r="AH85" i="142"/>
  <c r="P102" i="142"/>
  <c r="AB113" i="142"/>
  <c r="AB116" i="142"/>
  <c r="J172" i="142"/>
  <c r="V172" i="142"/>
  <c r="P173" i="142"/>
  <c r="V177" i="142"/>
  <c r="P181" i="142"/>
  <c r="AB43" i="143"/>
  <c r="D121" i="143"/>
  <c r="J122" i="143"/>
  <c r="V122" i="143"/>
  <c r="J126" i="143"/>
  <c r="V126" i="143"/>
  <c r="J130" i="143"/>
  <c r="V130" i="143"/>
  <c r="J182" i="144"/>
  <c r="V182" i="144"/>
  <c r="P183" i="144"/>
  <c r="J184" i="144"/>
  <c r="V184" i="144"/>
  <c r="V23" i="145"/>
  <c r="V31" i="145"/>
  <c r="P143" i="142"/>
  <c r="P149" i="142"/>
  <c r="P161" i="142"/>
  <c r="V59" i="143"/>
  <c r="V75" i="143"/>
  <c r="D77" i="143"/>
  <c r="J142" i="143"/>
  <c r="P74" i="144"/>
  <c r="AE119" i="144"/>
  <c r="V145" i="144"/>
  <c r="P153" i="144"/>
  <c r="J154" i="144"/>
  <c r="D160" i="144"/>
  <c r="V161" i="144"/>
  <c r="J164" i="144"/>
  <c r="AB167" i="144"/>
  <c r="D95" i="138"/>
  <c r="V96" i="138"/>
  <c r="V99" i="138"/>
  <c r="P100" i="138"/>
  <c r="D123" i="138"/>
  <c r="D127" i="138"/>
  <c r="D131" i="138"/>
  <c r="P131" i="138"/>
  <c r="AB131" i="138"/>
  <c r="J148" i="138"/>
  <c r="V148" i="138"/>
  <c r="V157" i="138"/>
  <c r="J117" i="139"/>
  <c r="D127" i="139"/>
  <c r="AB127" i="139"/>
  <c r="AB131" i="139"/>
  <c r="AB82" i="141"/>
  <c r="J95" i="141"/>
  <c r="V106" i="141"/>
  <c r="AB82" i="136"/>
  <c r="P91" i="136"/>
  <c r="P182" i="137"/>
  <c r="AB182" i="137"/>
  <c r="J183" i="137"/>
  <c r="P97" i="144"/>
  <c r="J98" i="144"/>
  <c r="AI98" i="144" s="1"/>
  <c r="N98" i="94" s="1"/>
  <c r="V125" i="144"/>
  <c r="V127" i="144"/>
  <c r="V129" i="144"/>
  <c r="J153" i="144"/>
  <c r="D164" i="144"/>
  <c r="V165" i="144"/>
  <c r="AB47" i="145"/>
  <c r="D50" i="145"/>
  <c r="P50" i="145"/>
  <c r="AB50" i="145"/>
  <c r="J51" i="145"/>
  <c r="P67" i="145"/>
  <c r="AB67" i="145"/>
  <c r="V73" i="145"/>
  <c r="D75" i="145"/>
  <c r="P75" i="145"/>
  <c r="AB75" i="145"/>
  <c r="P79" i="145"/>
  <c r="AB79" i="145"/>
  <c r="P83" i="145"/>
  <c r="AB83" i="145"/>
  <c r="P95" i="145"/>
  <c r="AB95" i="145"/>
  <c r="V105" i="145"/>
  <c r="P107" i="145"/>
  <c r="D122" i="145"/>
  <c r="P123" i="145"/>
  <c r="AB123" i="145"/>
  <c r="AB147" i="145"/>
  <c r="D150" i="145"/>
  <c r="P25" i="146"/>
  <c r="AB29" i="146"/>
  <c r="P33" i="146"/>
  <c r="V45" i="146"/>
  <c r="P46" i="146"/>
  <c r="J47" i="146"/>
  <c r="D48" i="147"/>
  <c r="J66" i="147"/>
  <c r="J72" i="147"/>
  <c r="V82" i="147"/>
  <c r="V83" i="147"/>
  <c r="D85" i="147"/>
  <c r="AB85" i="147"/>
  <c r="P88" i="147"/>
  <c r="V90" i="147"/>
  <c r="V91" i="147"/>
  <c r="AB93" i="147"/>
  <c r="P115" i="147"/>
  <c r="AB129" i="147"/>
  <c r="V136" i="147"/>
  <c r="AH144" i="149"/>
  <c r="J170" i="149"/>
  <c r="V179" i="149"/>
  <c r="AB49" i="150"/>
  <c r="D53" i="150"/>
  <c r="P59" i="150"/>
  <c r="P62" i="150"/>
  <c r="P68" i="150"/>
  <c r="AB68" i="150"/>
  <c r="V69" i="150"/>
  <c r="AB74" i="150"/>
  <c r="V75" i="150"/>
  <c r="P101" i="150"/>
  <c r="AB106" i="150"/>
  <c r="J107" i="150"/>
  <c r="J108" i="150"/>
  <c r="P109" i="150"/>
  <c r="P110" i="150"/>
  <c r="AB114" i="150"/>
  <c r="J125" i="150"/>
  <c r="V125" i="150"/>
  <c r="P126" i="150"/>
  <c r="J133" i="150"/>
  <c r="J139" i="150"/>
  <c r="AB165" i="150"/>
  <c r="J170" i="150"/>
  <c r="J172" i="150"/>
  <c r="P175" i="150"/>
  <c r="P177" i="150"/>
  <c r="P181" i="150"/>
  <c r="J182" i="150"/>
  <c r="J29" i="151"/>
  <c r="P36" i="151"/>
  <c r="P42" i="151"/>
  <c r="J43" i="151"/>
  <c r="J45" i="151"/>
  <c r="V46" i="151"/>
  <c r="P58" i="151"/>
  <c r="J59" i="151"/>
  <c r="AB73" i="151"/>
  <c r="AB77" i="151"/>
  <c r="V97" i="151"/>
  <c r="P98" i="151"/>
  <c r="AB110" i="151"/>
  <c r="P120" i="151"/>
  <c r="D148" i="151"/>
  <c r="AB148" i="151"/>
  <c r="V150" i="151"/>
  <c r="P160" i="151"/>
  <c r="AB175" i="151"/>
  <c r="AB27" i="152"/>
  <c r="AB31" i="152"/>
  <c r="P41" i="152"/>
  <c r="V45" i="152"/>
  <c r="P46" i="152"/>
  <c r="AB49" i="152"/>
  <c r="P58" i="152"/>
  <c r="J84" i="152"/>
  <c r="AB85" i="152"/>
  <c r="P102" i="152"/>
  <c r="J136" i="152"/>
  <c r="V147" i="152"/>
  <c r="P174" i="152"/>
  <c r="J178" i="152"/>
  <c r="P36" i="154"/>
  <c r="AB36" i="154"/>
  <c r="P39" i="154"/>
  <c r="J46" i="154"/>
  <c r="AB47" i="154"/>
  <c r="P50" i="154"/>
  <c r="J51" i="154"/>
  <c r="P56" i="154"/>
  <c r="V59" i="154"/>
  <c r="J60" i="154"/>
  <c r="AB61" i="154"/>
  <c r="J68" i="154"/>
  <c r="P72" i="154"/>
  <c r="AB75" i="154"/>
  <c r="V79" i="154"/>
  <c r="V84" i="154"/>
  <c r="AB98" i="154"/>
  <c r="V100" i="154"/>
  <c r="J106" i="154"/>
  <c r="P107" i="154"/>
  <c r="AB110" i="154"/>
  <c r="P112" i="154"/>
  <c r="J114" i="154"/>
  <c r="P115" i="154"/>
  <c r="V83" i="157"/>
  <c r="V85" i="157"/>
  <c r="V90" i="157"/>
  <c r="P91" i="157"/>
  <c r="D28" i="158"/>
  <c r="V46" i="158"/>
  <c r="P57" i="158"/>
  <c r="AB72" i="158"/>
  <c r="V120" i="158"/>
  <c r="P121" i="158"/>
  <c r="AB121" i="158"/>
  <c r="V156" i="158"/>
  <c r="J179" i="158"/>
  <c r="AB182" i="158"/>
  <c r="D94" i="159"/>
  <c r="V95" i="159"/>
  <c r="D102" i="159"/>
  <c r="AB108" i="159"/>
  <c r="V109" i="159"/>
  <c r="V111" i="159"/>
  <c r="V112" i="159"/>
  <c r="P113" i="159"/>
  <c r="AB113" i="159"/>
  <c r="V128" i="159"/>
  <c r="AB138" i="163"/>
  <c r="J140" i="163"/>
  <c r="P142" i="163"/>
  <c r="AB142" i="163"/>
  <c r="J144" i="163"/>
  <c r="AB146" i="163"/>
  <c r="V148" i="163"/>
  <c r="P149" i="163"/>
  <c r="J154" i="163"/>
  <c r="V154" i="163"/>
  <c r="J162" i="163"/>
  <c r="V45" i="145"/>
  <c r="V53" i="145"/>
  <c r="V94" i="146"/>
  <c r="D121" i="146"/>
  <c r="J131" i="146"/>
  <c r="P132" i="146"/>
  <c r="V107" i="148"/>
  <c r="AB114" i="148"/>
  <c r="J166" i="148"/>
  <c r="J172" i="148"/>
  <c r="J27" i="149"/>
  <c r="AH102" i="149"/>
  <c r="AB124" i="153"/>
  <c r="P145" i="153"/>
  <c r="V44" i="155"/>
  <c r="J47" i="155"/>
  <c r="AB48" i="155"/>
  <c r="V52" i="155"/>
  <c r="V58" i="155"/>
  <c r="AH72" i="155"/>
  <c r="AB74" i="155"/>
  <c r="V78" i="155"/>
  <c r="AB108" i="155"/>
  <c r="AH121" i="155"/>
  <c r="P124" i="155"/>
  <c r="P128" i="155"/>
  <c r="AH145" i="155"/>
  <c r="P162" i="155"/>
  <c r="J30" i="156"/>
  <c r="AB41" i="156"/>
  <c r="AB60" i="156"/>
  <c r="V62" i="156"/>
  <c r="AB68" i="156"/>
  <c r="J75" i="156"/>
  <c r="AB77" i="156"/>
  <c r="AH133" i="156"/>
  <c r="AB165" i="156"/>
  <c r="J28" i="157"/>
  <c r="J69" i="157"/>
  <c r="J32" i="158"/>
  <c r="D50" i="158"/>
  <c r="AB60" i="158"/>
  <c r="V66" i="158"/>
  <c r="P77" i="158"/>
  <c r="J96" i="158"/>
  <c r="P101" i="158"/>
  <c r="V112" i="158"/>
  <c r="P113" i="158"/>
  <c r="P132" i="158"/>
  <c r="J133" i="158"/>
  <c r="P138" i="158"/>
  <c r="J139" i="158"/>
  <c r="J142" i="158"/>
  <c r="AB156" i="158"/>
  <c r="V178" i="158"/>
  <c r="V32" i="159"/>
  <c r="V48" i="159"/>
  <c r="AE55" i="162"/>
  <c r="P75" i="162"/>
  <c r="J29" i="163"/>
  <c r="AB30" i="163"/>
  <c r="AB95" i="163"/>
  <c r="V139" i="163"/>
  <c r="V78" i="145"/>
  <c r="AB80" i="145"/>
  <c r="V94" i="145"/>
  <c r="AB120" i="145"/>
  <c r="J122" i="145"/>
  <c r="P144" i="145"/>
  <c r="J176" i="145"/>
  <c r="AB177" i="145"/>
  <c r="AB179" i="145"/>
  <c r="J184" i="145"/>
  <c r="V24" i="146"/>
  <c r="P26" i="146"/>
  <c r="V32" i="146"/>
  <c r="AB44" i="146"/>
  <c r="J50" i="146"/>
  <c r="V60" i="146"/>
  <c r="J73" i="146"/>
  <c r="J64" i="147"/>
  <c r="AB65" i="147"/>
  <c r="V131" i="149"/>
  <c r="V171" i="149"/>
  <c r="P48" i="151"/>
  <c r="P52" i="151"/>
  <c r="V60" i="151"/>
  <c r="V43" i="152"/>
  <c r="P84" i="152"/>
  <c r="P156" i="152"/>
  <c r="J160" i="152"/>
  <c r="P178" i="152"/>
  <c r="AB53" i="154"/>
  <c r="AB59" i="154"/>
  <c r="V63" i="154"/>
  <c r="AB113" i="154"/>
  <c r="AB72" i="156"/>
  <c r="AB96" i="156"/>
  <c r="J98" i="156"/>
  <c r="P100" i="156"/>
  <c r="P108" i="156"/>
  <c r="V111" i="156"/>
  <c r="P112" i="156"/>
  <c r="V113" i="156"/>
  <c r="V163" i="156"/>
  <c r="V166" i="156"/>
  <c r="AB176" i="156"/>
  <c r="V177" i="156"/>
  <c r="J163" i="158"/>
  <c r="P25" i="159"/>
  <c r="V27" i="159"/>
  <c r="P33" i="159"/>
  <c r="P41" i="159"/>
  <c r="P49" i="159"/>
  <c r="V51" i="159"/>
  <c r="J60" i="159"/>
  <c r="P83" i="159"/>
  <c r="P114" i="159"/>
  <c r="P145" i="159"/>
  <c r="V97" i="160"/>
  <c r="P98" i="160"/>
  <c r="AB98" i="160"/>
  <c r="J99" i="160"/>
  <c r="V99" i="160"/>
  <c r="P100" i="160"/>
  <c r="AB100" i="160"/>
  <c r="J101" i="160"/>
  <c r="V101" i="160"/>
  <c r="AB102" i="160"/>
  <c r="P105" i="160"/>
  <c r="J106" i="160"/>
  <c r="P107" i="160"/>
  <c r="AB109" i="160"/>
  <c r="AB113" i="160"/>
  <c r="V114" i="160"/>
  <c r="AB115" i="160"/>
  <c r="AB126" i="160"/>
  <c r="D130" i="160"/>
  <c r="P139" i="160"/>
  <c r="AB139" i="160"/>
  <c r="P143" i="160"/>
  <c r="P147" i="160"/>
  <c r="J149" i="160"/>
  <c r="V149" i="160"/>
  <c r="D154" i="160"/>
  <c r="V155" i="160"/>
  <c r="D176" i="160"/>
  <c r="P34" i="161"/>
  <c r="V41" i="161"/>
  <c r="P48" i="161"/>
  <c r="J120" i="161"/>
  <c r="D122" i="161"/>
  <c r="P126" i="161"/>
  <c r="AB126" i="161"/>
  <c r="P130" i="161"/>
  <c r="P139" i="161"/>
  <c r="J172" i="161"/>
  <c r="P173" i="162"/>
  <c r="P175" i="162"/>
  <c r="P181" i="162"/>
  <c r="AB181" i="162"/>
  <c r="J182" i="162"/>
  <c r="V182" i="162"/>
  <c r="P183" i="162"/>
  <c r="V184" i="162"/>
  <c r="P32" i="163"/>
  <c r="AB32" i="163"/>
  <c r="V36" i="163"/>
  <c r="V42" i="163"/>
  <c r="V45" i="163"/>
  <c r="P46" i="163"/>
  <c r="P49" i="163"/>
  <c r="AB68" i="163"/>
  <c r="P94" i="163"/>
  <c r="AB97" i="163"/>
  <c r="AB115" i="163"/>
  <c r="P139" i="163"/>
  <c r="V162" i="163"/>
  <c r="AB166" i="163"/>
  <c r="V167" i="163"/>
  <c r="J34" i="164"/>
  <c r="P144" i="164"/>
  <c r="J150" i="164"/>
  <c r="P51" i="165"/>
  <c r="AB68" i="165"/>
  <c r="AH166" i="165"/>
  <c r="AH60" i="166"/>
  <c r="AH102" i="166"/>
  <c r="AH110" i="166"/>
  <c r="V117" i="166"/>
  <c r="P120" i="166"/>
  <c r="V122" i="166"/>
  <c r="P128" i="166"/>
  <c r="AB156" i="166"/>
  <c r="V157" i="166"/>
  <c r="J159" i="166"/>
  <c r="J167" i="166"/>
  <c r="V182" i="166"/>
  <c r="P183" i="166"/>
  <c r="J28" i="167"/>
  <c r="D35" i="167"/>
  <c r="AB41" i="167"/>
  <c r="V59" i="167"/>
  <c r="J67" i="167"/>
  <c r="P120" i="167"/>
  <c r="AB124" i="167"/>
  <c r="J154" i="167"/>
  <c r="V154" i="167"/>
  <c r="P155" i="167"/>
  <c r="D158" i="167"/>
  <c r="AB158" i="167"/>
  <c r="J159" i="167"/>
  <c r="V159" i="167"/>
  <c r="V167" i="167"/>
  <c r="J31" i="168"/>
  <c r="V40" i="168"/>
  <c r="J42" i="168"/>
  <c r="D158" i="168"/>
  <c r="J162" i="168"/>
  <c r="P167" i="168"/>
  <c r="AB180" i="168"/>
  <c r="P82" i="169"/>
  <c r="P101" i="169"/>
  <c r="AB105" i="169"/>
  <c r="P121" i="169"/>
  <c r="J122" i="169"/>
  <c r="V122" i="169"/>
  <c r="V128" i="169"/>
  <c r="D130" i="169"/>
  <c r="AB130" i="169"/>
  <c r="P133" i="169"/>
  <c r="P142" i="169"/>
  <c r="AB142" i="169"/>
  <c r="J146" i="169"/>
  <c r="V171" i="169"/>
  <c r="P183" i="169"/>
  <c r="AB183" i="169"/>
  <c r="AB22" i="170"/>
  <c r="AB101" i="170"/>
  <c r="P114" i="170"/>
  <c r="P128" i="172"/>
  <c r="J138" i="172"/>
  <c r="AB146" i="172"/>
  <c r="D158" i="172"/>
  <c r="AB158" i="172"/>
  <c r="J159" i="172"/>
  <c r="V159" i="172"/>
  <c r="J162" i="172"/>
  <c r="V162" i="172"/>
  <c r="P163" i="172"/>
  <c r="J164" i="172"/>
  <c r="AB166" i="172"/>
  <c r="J167" i="172"/>
  <c r="V174" i="172"/>
  <c r="P175" i="172"/>
  <c r="J176" i="172"/>
  <c r="V182" i="172"/>
  <c r="P183" i="172"/>
  <c r="J184" i="172"/>
  <c r="J28" i="173"/>
  <c r="P30" i="173"/>
  <c r="P147" i="173"/>
  <c r="V27" i="165"/>
  <c r="J112" i="165"/>
  <c r="V115" i="165"/>
  <c r="P117" i="165"/>
  <c r="P120" i="165"/>
  <c r="V173" i="165"/>
  <c r="V31" i="166"/>
  <c r="P35" i="166"/>
  <c r="J36" i="166"/>
  <c r="V40" i="166"/>
  <c r="P41" i="166"/>
  <c r="P47" i="166"/>
  <c r="D62" i="166"/>
  <c r="P63" i="166"/>
  <c r="D69" i="166"/>
  <c r="AB69" i="166"/>
  <c r="G71" i="166"/>
  <c r="P72" i="166"/>
  <c r="J79" i="166"/>
  <c r="P81" i="166"/>
  <c r="J82" i="166"/>
  <c r="AB85" i="166"/>
  <c r="J95" i="166"/>
  <c r="P97" i="166"/>
  <c r="J98" i="166"/>
  <c r="AB101" i="166"/>
  <c r="P105" i="166"/>
  <c r="AB109" i="166"/>
  <c r="AB127" i="166"/>
  <c r="V129" i="166"/>
  <c r="AB131" i="166"/>
  <c r="J133" i="166"/>
  <c r="J141" i="166"/>
  <c r="P142" i="166"/>
  <c r="P143" i="166"/>
  <c r="P153" i="166"/>
  <c r="P117" i="168"/>
  <c r="P123" i="168"/>
  <c r="J132" i="168"/>
  <c r="D140" i="168"/>
  <c r="AB140" i="168"/>
  <c r="AB35" i="169"/>
  <c r="AH73" i="173"/>
  <c r="J160" i="174"/>
  <c r="P80" i="169"/>
  <c r="P93" i="169"/>
  <c r="V129" i="169"/>
  <c r="AB137" i="169"/>
  <c r="P165" i="169"/>
  <c r="AB36" i="170"/>
  <c r="V30" i="173"/>
  <c r="P31" i="173"/>
  <c r="V43" i="173"/>
  <c r="AB45" i="173"/>
  <c r="AB48" i="173"/>
  <c r="V51" i="173"/>
  <c r="V57" i="173"/>
  <c r="P88" i="173"/>
  <c r="J89" i="173"/>
  <c r="V90" i="173"/>
  <c r="D92" i="173"/>
  <c r="V106" i="173"/>
  <c r="D108" i="173"/>
  <c r="AB108" i="173"/>
  <c r="V109" i="173"/>
  <c r="P112" i="173"/>
  <c r="V113" i="173"/>
  <c r="P115" i="173"/>
  <c r="AB140" i="173"/>
  <c r="V153" i="173"/>
  <c r="M169" i="164"/>
  <c r="J29" i="165"/>
  <c r="AB30" i="165"/>
  <c r="J31" i="165"/>
  <c r="V31" i="165"/>
  <c r="AB36" i="165"/>
  <c r="D100" i="165"/>
  <c r="V102" i="165"/>
  <c r="P107" i="165"/>
  <c r="P113" i="165"/>
  <c r="AB113" i="165"/>
  <c r="D116" i="165"/>
  <c r="P136" i="165"/>
  <c r="J137" i="165"/>
  <c r="P145" i="165"/>
  <c r="V156" i="165"/>
  <c r="AB160" i="165"/>
  <c r="V161" i="165"/>
  <c r="V164" i="165"/>
  <c r="AB178" i="165"/>
  <c r="J179" i="165"/>
  <c r="AB180" i="165"/>
  <c r="V181" i="165"/>
  <c r="J22" i="166"/>
  <c r="V22" i="166"/>
  <c r="D129" i="166"/>
  <c r="P121" i="168"/>
  <c r="AB125" i="168"/>
  <c r="P133" i="168"/>
  <c r="AH158" i="137"/>
  <c r="Y169" i="137"/>
  <c r="AB35" i="138"/>
  <c r="J132" i="138"/>
  <c r="AH52" i="139"/>
  <c r="J68" i="139"/>
  <c r="AB148" i="142"/>
  <c r="V149" i="142"/>
  <c r="AB166" i="143"/>
  <c r="J69" i="144"/>
  <c r="J74" i="144"/>
  <c r="P92" i="144"/>
  <c r="P94" i="144"/>
  <c r="V95" i="144"/>
  <c r="AB154" i="144"/>
  <c r="V159" i="144"/>
  <c r="J170" i="144"/>
  <c r="J178" i="144"/>
  <c r="AB179" i="144"/>
  <c r="D46" i="136"/>
  <c r="AB46" i="136"/>
  <c r="P50" i="136"/>
  <c r="J56" i="136"/>
  <c r="P58" i="136"/>
  <c r="D62" i="136"/>
  <c r="AB62" i="136"/>
  <c r="J72" i="136"/>
  <c r="J76" i="136"/>
  <c r="P92" i="136"/>
  <c r="AB101" i="136"/>
  <c r="D109" i="136"/>
  <c r="AB109" i="136"/>
  <c r="V115" i="136"/>
  <c r="D117" i="136"/>
  <c r="D125" i="136"/>
  <c r="D133" i="136"/>
  <c r="D142" i="136"/>
  <c r="AB142" i="136"/>
  <c r="AB150" i="136"/>
  <c r="AB154" i="136"/>
  <c r="P126" i="137"/>
  <c r="D148" i="138"/>
  <c r="V161" i="138"/>
  <c r="V48" i="139"/>
  <c r="V96" i="139"/>
  <c r="P97" i="139"/>
  <c r="J102" i="139"/>
  <c r="V107" i="139"/>
  <c r="J113" i="139"/>
  <c r="V153" i="139"/>
  <c r="J160" i="139"/>
  <c r="P161" i="139"/>
  <c r="AB161" i="139"/>
  <c r="D164" i="139"/>
  <c r="AB172" i="139"/>
  <c r="J173" i="139"/>
  <c r="V173" i="139"/>
  <c r="J28" i="140"/>
  <c r="D32" i="140"/>
  <c r="P32" i="140"/>
  <c r="AB32" i="140"/>
  <c r="J33" i="140"/>
  <c r="V36" i="140"/>
  <c r="P43" i="140"/>
  <c r="P46" i="140"/>
  <c r="J47" i="140"/>
  <c r="J50" i="140"/>
  <c r="AB51" i="140"/>
  <c r="AB57" i="140"/>
  <c r="P60" i="140"/>
  <c r="J61" i="140"/>
  <c r="AB65" i="140"/>
  <c r="D68" i="140"/>
  <c r="P68" i="140"/>
  <c r="AB68" i="140"/>
  <c r="J69" i="140"/>
  <c r="V69" i="140"/>
  <c r="P72" i="140"/>
  <c r="AB75" i="140"/>
  <c r="J76" i="140"/>
  <c r="J79" i="140"/>
  <c r="V79" i="140"/>
  <c r="P80" i="140"/>
  <c r="J84" i="140"/>
  <c r="D97" i="140"/>
  <c r="AB97" i="140"/>
  <c r="V101" i="140"/>
  <c r="P102" i="140"/>
  <c r="P108" i="140"/>
  <c r="J112" i="140"/>
  <c r="P122" i="140"/>
  <c r="J123" i="140"/>
  <c r="V123" i="140"/>
  <c r="P124" i="140"/>
  <c r="J125" i="140"/>
  <c r="P126" i="140"/>
  <c r="J127" i="140"/>
  <c r="V127" i="140"/>
  <c r="P128" i="140"/>
  <c r="J129" i="140"/>
  <c r="V129" i="140"/>
  <c r="P130" i="140"/>
  <c r="V136" i="140"/>
  <c r="P139" i="140"/>
  <c r="J154" i="140"/>
  <c r="D158" i="140"/>
  <c r="J170" i="140"/>
  <c r="AB58" i="141"/>
  <c r="AB66" i="141"/>
  <c r="AB69" i="141"/>
  <c r="J77" i="141"/>
  <c r="V77" i="141"/>
  <c r="P78" i="141"/>
  <c r="AB78" i="141"/>
  <c r="P81" i="141"/>
  <c r="J91" i="141"/>
  <c r="P95" i="141"/>
  <c r="V115" i="141"/>
  <c r="P145" i="141"/>
  <c r="AB148" i="141"/>
  <c r="V171" i="141"/>
  <c r="AB26" i="142"/>
  <c r="AE71" i="142"/>
  <c r="J73" i="142"/>
  <c r="V76" i="142"/>
  <c r="P82" i="142"/>
  <c r="AB93" i="142"/>
  <c r="V147" i="143"/>
  <c r="J150" i="143"/>
  <c r="V153" i="143"/>
  <c r="P46" i="145"/>
  <c r="P60" i="145"/>
  <c r="J45" i="136"/>
  <c r="J49" i="136"/>
  <c r="AB51" i="136"/>
  <c r="J53" i="136"/>
  <c r="J61" i="136"/>
  <c r="AB63" i="136"/>
  <c r="J65" i="136"/>
  <c r="AB67" i="136"/>
  <c r="J69" i="136"/>
  <c r="J73" i="136"/>
  <c r="J77" i="136"/>
  <c r="J96" i="136"/>
  <c r="P98" i="136"/>
  <c r="J162" i="136"/>
  <c r="J170" i="136"/>
  <c r="P171" i="136"/>
  <c r="J178" i="136"/>
  <c r="D184" i="136"/>
  <c r="P23" i="137"/>
  <c r="V155" i="137"/>
  <c r="P163" i="137"/>
  <c r="J164" i="137"/>
  <c r="AB165" i="137"/>
  <c r="V166" i="137"/>
  <c r="P167" i="137"/>
  <c r="J171" i="137"/>
  <c r="AB172" i="137"/>
  <c r="V82" i="138"/>
  <c r="J108" i="138"/>
  <c r="J111" i="138"/>
  <c r="V149" i="138"/>
  <c r="P154" i="138"/>
  <c r="AB154" i="138"/>
  <c r="J155" i="138"/>
  <c r="V181" i="138"/>
  <c r="J183" i="138"/>
  <c r="AB184" i="138"/>
  <c r="P25" i="139"/>
  <c r="AB25" i="139"/>
  <c r="P29" i="139"/>
  <c r="AB29" i="139"/>
  <c r="D33" i="139"/>
  <c r="P33" i="139"/>
  <c r="AB33" i="139"/>
  <c r="V35" i="139"/>
  <c r="P41" i="139"/>
  <c r="AB41" i="139"/>
  <c r="D45" i="139"/>
  <c r="P45" i="139"/>
  <c r="AB45" i="139"/>
  <c r="V47" i="139"/>
  <c r="D49" i="139"/>
  <c r="P49" i="139"/>
  <c r="AB49" i="139"/>
  <c r="V51" i="139"/>
  <c r="D53" i="139"/>
  <c r="J56" i="139"/>
  <c r="V59" i="139"/>
  <c r="AB60" i="139"/>
  <c r="J63" i="139"/>
  <c r="V63" i="139"/>
  <c r="AB64" i="139"/>
  <c r="J65" i="139"/>
  <c r="V65" i="139"/>
  <c r="J67" i="139"/>
  <c r="V67" i="139"/>
  <c r="AB68" i="139"/>
  <c r="J69" i="139"/>
  <c r="J76" i="139"/>
  <c r="J80" i="139"/>
  <c r="V93" i="139"/>
  <c r="AB94" i="139"/>
  <c r="J95" i="139"/>
  <c r="V95" i="139"/>
  <c r="J97" i="139"/>
  <c r="V97" i="139"/>
  <c r="AB98" i="139"/>
  <c r="V99" i="139"/>
  <c r="AB100" i="139"/>
  <c r="J101" i="139"/>
  <c r="V101" i="139"/>
  <c r="J108" i="139"/>
  <c r="J110" i="139"/>
  <c r="V110" i="139"/>
  <c r="J112" i="139"/>
  <c r="V112" i="139"/>
  <c r="J116" i="139"/>
  <c r="AB121" i="139"/>
  <c r="V127" i="139"/>
  <c r="J131" i="139"/>
  <c r="AB137" i="139"/>
  <c r="P141" i="139"/>
  <c r="V143" i="139"/>
  <c r="P153" i="139"/>
  <c r="J157" i="139"/>
  <c r="AB158" i="139"/>
  <c r="V159" i="139"/>
  <c r="J161" i="139"/>
  <c r="P167" i="139"/>
  <c r="J26" i="140"/>
  <c r="AB47" i="140"/>
  <c r="D50" i="140"/>
  <c r="J60" i="140"/>
  <c r="AB61" i="140"/>
  <c r="J72" i="140"/>
  <c r="J75" i="140"/>
  <c r="AB79" i="140"/>
  <c r="V80" i="140"/>
  <c r="J83" i="140"/>
  <c r="V83" i="140"/>
  <c r="P84" i="140"/>
  <c r="J120" i="140"/>
  <c r="V122" i="140"/>
  <c r="J128" i="140"/>
  <c r="AB129" i="140"/>
  <c r="V130" i="140"/>
  <c r="P176" i="140"/>
  <c r="J177" i="140"/>
  <c r="AB178" i="140"/>
  <c r="V179" i="140"/>
  <c r="J22" i="141"/>
  <c r="V27" i="141"/>
  <c r="D51" i="141"/>
  <c r="AB51" i="141"/>
  <c r="AB57" i="141"/>
  <c r="D116" i="141"/>
  <c r="V117" i="141"/>
  <c r="V157" i="141"/>
  <c r="V160" i="141"/>
  <c r="P161" i="141"/>
  <c r="V173" i="141"/>
  <c r="P23" i="142"/>
  <c r="AB28" i="142"/>
  <c r="AB44" i="142"/>
  <c r="J45" i="142"/>
  <c r="V45" i="142"/>
  <c r="V47" i="142"/>
  <c r="J48" i="142"/>
  <c r="AB58" i="142"/>
  <c r="AB66" i="142"/>
  <c r="AB83" i="142"/>
  <c r="V167" i="142"/>
  <c r="V173" i="142"/>
  <c r="D174" i="142"/>
  <c r="P32" i="143"/>
  <c r="D45" i="143"/>
  <c r="P76" i="143"/>
  <c r="P96" i="143"/>
  <c r="J114" i="143"/>
  <c r="P116" i="143"/>
  <c r="J121" i="143"/>
  <c r="P122" i="143"/>
  <c r="P126" i="143"/>
  <c r="AB147" i="143"/>
  <c r="J148" i="143"/>
  <c r="P149" i="143"/>
  <c r="D150" i="143"/>
  <c r="AH31" i="146"/>
  <c r="AB150" i="143"/>
  <c r="J154" i="143"/>
  <c r="AB182" i="144"/>
  <c r="J183" i="144"/>
  <c r="V183" i="144"/>
  <c r="AB184" i="144"/>
  <c r="J22" i="145"/>
  <c r="J30" i="145"/>
  <c r="J44" i="145"/>
  <c r="J52" i="145"/>
  <c r="J158" i="145"/>
  <c r="AB161" i="145"/>
  <c r="P172" i="145"/>
  <c r="V96" i="146"/>
  <c r="J97" i="146"/>
  <c r="AB101" i="146"/>
  <c r="J133" i="146"/>
  <c r="P140" i="146"/>
  <c r="AB156" i="146"/>
  <c r="J161" i="146"/>
  <c r="P162" i="146"/>
  <c r="J164" i="146"/>
  <c r="J166" i="146"/>
  <c r="J170" i="146"/>
  <c r="AB174" i="146"/>
  <c r="V175" i="146"/>
  <c r="V178" i="146"/>
  <c r="AB183" i="146"/>
  <c r="D184" i="146"/>
  <c r="V27" i="147"/>
  <c r="V144" i="147"/>
  <c r="V147" i="147"/>
  <c r="J154" i="147"/>
  <c r="V181" i="147"/>
  <c r="V73" i="148"/>
  <c r="J76" i="148"/>
  <c r="V79" i="148"/>
  <c r="J110" i="148"/>
  <c r="P53" i="149"/>
  <c r="V59" i="149"/>
  <c r="J61" i="149"/>
  <c r="V69" i="149"/>
  <c r="V97" i="149"/>
  <c r="J108" i="149"/>
  <c r="J116" i="149"/>
  <c r="P122" i="149"/>
  <c r="AB145" i="149"/>
  <c r="AB146" i="149"/>
  <c r="J147" i="149"/>
  <c r="P149" i="149"/>
  <c r="AB149" i="149"/>
  <c r="J150" i="149"/>
  <c r="J154" i="149"/>
  <c r="V154" i="149"/>
  <c r="P155" i="149"/>
  <c r="P163" i="149"/>
  <c r="J184" i="149"/>
  <c r="P25" i="150"/>
  <c r="AB25" i="150"/>
  <c r="P29" i="150"/>
  <c r="V31" i="150"/>
  <c r="AB33" i="150"/>
  <c r="V35" i="150"/>
  <c r="J41" i="150"/>
  <c r="P44" i="150"/>
  <c r="AB44" i="150"/>
  <c r="J46" i="150"/>
  <c r="D47" i="150"/>
  <c r="P48" i="150"/>
  <c r="AB48" i="150"/>
  <c r="P52" i="150"/>
  <c r="AB52" i="150"/>
  <c r="AB67" i="150"/>
  <c r="AB144" i="150"/>
  <c r="J150" i="150"/>
  <c r="P155" i="150"/>
  <c r="J82" i="151"/>
  <c r="J94" i="151"/>
  <c r="P95" i="151"/>
  <c r="AB95" i="151"/>
  <c r="AH122" i="151"/>
  <c r="AH88" i="149"/>
  <c r="S55" i="151"/>
  <c r="AB63" i="145"/>
  <c r="P66" i="145"/>
  <c r="AB155" i="145"/>
  <c r="AB157" i="145"/>
  <c r="D158" i="145"/>
  <c r="J159" i="145"/>
  <c r="V159" i="145"/>
  <c r="J162" i="145"/>
  <c r="P163" i="145"/>
  <c r="D166" i="145"/>
  <c r="J167" i="145"/>
  <c r="V167" i="145"/>
  <c r="J170" i="145"/>
  <c r="P171" i="145"/>
  <c r="M169" i="145"/>
  <c r="AB173" i="145"/>
  <c r="D174" i="145"/>
  <c r="J175" i="145"/>
  <c r="V175" i="145"/>
  <c r="AB180" i="145"/>
  <c r="J181" i="145"/>
  <c r="V181" i="145"/>
  <c r="AB182" i="145"/>
  <c r="J183" i="145"/>
  <c r="AB50" i="146"/>
  <c r="V95" i="146"/>
  <c r="P96" i="146"/>
  <c r="D97" i="146"/>
  <c r="AB97" i="146"/>
  <c r="D99" i="146"/>
  <c r="J158" i="146"/>
  <c r="P166" i="146"/>
  <c r="V25" i="147"/>
  <c r="J139" i="147"/>
  <c r="J143" i="147"/>
  <c r="P46" i="148"/>
  <c r="D49" i="148"/>
  <c r="D50" i="148"/>
  <c r="J51" i="148"/>
  <c r="D58" i="148"/>
  <c r="AB58" i="148"/>
  <c r="J59" i="148"/>
  <c r="J60" i="148"/>
  <c r="P62" i="148"/>
  <c r="P74" i="148"/>
  <c r="AB74" i="148"/>
  <c r="J75" i="148"/>
  <c r="V75" i="148"/>
  <c r="V77" i="148"/>
  <c r="J78" i="148"/>
  <c r="J100" i="148"/>
  <c r="V31" i="149"/>
  <c r="P32" i="149"/>
  <c r="P43" i="149"/>
  <c r="V52" i="149"/>
  <c r="D121" i="149"/>
  <c r="V155" i="149"/>
  <c r="AB27" i="150"/>
  <c r="P30" i="150"/>
  <c r="V33" i="150"/>
  <c r="AB35" i="150"/>
  <c r="P42" i="150"/>
  <c r="AB45" i="150"/>
  <c r="P50" i="150"/>
  <c r="AB50" i="150"/>
  <c r="AB65" i="150"/>
  <c r="V142" i="150"/>
  <c r="J145" i="150"/>
  <c r="AB150" i="150"/>
  <c r="AB154" i="150"/>
  <c r="J155" i="150"/>
  <c r="V83" i="151"/>
  <c r="V89" i="151"/>
  <c r="AB94" i="151"/>
  <c r="AH109" i="152"/>
  <c r="V113" i="152"/>
  <c r="P114" i="152"/>
  <c r="J66" i="153"/>
  <c r="AB85" i="153"/>
  <c r="P102" i="153"/>
  <c r="AH75" i="154"/>
  <c r="AB184" i="156"/>
  <c r="P25" i="157"/>
  <c r="V26" i="157"/>
  <c r="V27" i="157"/>
  <c r="AB28" i="157"/>
  <c r="D29" i="157"/>
  <c r="J30" i="157"/>
  <c r="P33" i="157"/>
  <c r="V43" i="157"/>
  <c r="AB58" i="157"/>
  <c r="AB62" i="157"/>
  <c r="J64" i="157"/>
  <c r="V75" i="157"/>
  <c r="V79" i="157"/>
  <c r="V171" i="157"/>
  <c r="J173" i="157"/>
  <c r="V175" i="157"/>
  <c r="J177" i="157"/>
  <c r="V179" i="157"/>
  <c r="AB180" i="157"/>
  <c r="V181" i="157"/>
  <c r="P97" i="158"/>
  <c r="V102" i="158"/>
  <c r="P122" i="158"/>
  <c r="J123" i="158"/>
  <c r="J126" i="158"/>
  <c r="V131" i="158"/>
  <c r="AH46" i="159"/>
  <c r="D88" i="159"/>
  <c r="V91" i="159"/>
  <c r="J94" i="159"/>
  <c r="V99" i="159"/>
  <c r="J108" i="159"/>
  <c r="AB109" i="159"/>
  <c r="D112" i="159"/>
  <c r="P112" i="159"/>
  <c r="P149" i="159"/>
  <c r="AB150" i="159"/>
  <c r="P157" i="159"/>
  <c r="AB52" i="160"/>
  <c r="P61" i="160"/>
  <c r="V64" i="160"/>
  <c r="AB76" i="160"/>
  <c r="AB80" i="160"/>
  <c r="AB82" i="160"/>
  <c r="P89" i="160"/>
  <c r="AB108" i="160"/>
  <c r="AB138" i="161"/>
  <c r="D142" i="161"/>
  <c r="J148" i="161"/>
  <c r="D34" i="162"/>
  <c r="V47" i="162"/>
  <c r="P74" i="162"/>
  <c r="P77" i="162"/>
  <c r="AB82" i="162"/>
  <c r="P85" i="162"/>
  <c r="J89" i="162"/>
  <c r="P93" i="162"/>
  <c r="P101" i="162"/>
  <c r="V114" i="162"/>
  <c r="P115" i="162"/>
  <c r="J129" i="162"/>
  <c r="AB132" i="162"/>
  <c r="AB144" i="162"/>
  <c r="AB154" i="162"/>
  <c r="AB166" i="162"/>
  <c r="J167" i="162"/>
  <c r="V170" i="162"/>
  <c r="AB60" i="163"/>
  <c r="AB78" i="163"/>
  <c r="J84" i="163"/>
  <c r="V102" i="163"/>
  <c r="P116" i="163"/>
  <c r="AB116" i="163"/>
  <c r="J117" i="163"/>
  <c r="AB120" i="163"/>
  <c r="P124" i="163"/>
  <c r="J160" i="163"/>
  <c r="V79" i="164"/>
  <c r="J96" i="164"/>
  <c r="D106" i="164"/>
  <c r="V107" i="164"/>
  <c r="D114" i="164"/>
  <c r="P117" i="164"/>
  <c r="AB117" i="164"/>
  <c r="P121" i="164"/>
  <c r="AB121" i="164"/>
  <c r="P124" i="164"/>
  <c r="P128" i="164"/>
  <c r="J156" i="164"/>
  <c r="AB165" i="164"/>
  <c r="J176" i="164"/>
  <c r="AB177" i="164"/>
  <c r="V62" i="165"/>
  <c r="J72" i="165"/>
  <c r="M119" i="154"/>
  <c r="P22" i="156"/>
  <c r="AB121" i="156"/>
  <c r="AB126" i="156"/>
  <c r="P130" i="156"/>
  <c r="P138" i="156"/>
  <c r="J139" i="156"/>
  <c r="P146" i="156"/>
  <c r="J94" i="157"/>
  <c r="AB98" i="157"/>
  <c r="V99" i="157"/>
  <c r="P100" i="157"/>
  <c r="V102" i="157"/>
  <c r="V105" i="157"/>
  <c r="V109" i="157"/>
  <c r="P124" i="157"/>
  <c r="AB131" i="157"/>
  <c r="AB136" i="157"/>
  <c r="P140" i="157"/>
  <c r="J141" i="157"/>
  <c r="P144" i="157"/>
  <c r="P155" i="157"/>
  <c r="AB158" i="157"/>
  <c r="J160" i="157"/>
  <c r="D164" i="157"/>
  <c r="J170" i="157"/>
  <c r="V158" i="158"/>
  <c r="V30" i="159"/>
  <c r="V46" i="159"/>
  <c r="V117" i="159"/>
  <c r="V124" i="159"/>
  <c r="P43" i="160"/>
  <c r="J115" i="161"/>
  <c r="P123" i="161"/>
  <c r="J125" i="161"/>
  <c r="J129" i="161"/>
  <c r="G135" i="161"/>
  <c r="J170" i="161"/>
  <c r="D50" i="162"/>
  <c r="AB62" i="162"/>
  <c r="P65" i="162"/>
  <c r="AB65" i="162"/>
  <c r="V66" i="162"/>
  <c r="AB46" i="163"/>
  <c r="AB49" i="163"/>
  <c r="J50" i="163"/>
  <c r="AH77" i="164"/>
  <c r="AH30" i="165"/>
  <c r="AB120" i="152"/>
  <c r="P61" i="153"/>
  <c r="D64" i="153"/>
  <c r="P64" i="153"/>
  <c r="AB64" i="153"/>
  <c r="J65" i="153"/>
  <c r="V65" i="153"/>
  <c r="V75" i="153"/>
  <c r="AB79" i="153"/>
  <c r="D82" i="153"/>
  <c r="AB82" i="153"/>
  <c r="AB88" i="153"/>
  <c r="V97" i="153"/>
  <c r="V106" i="153"/>
  <c r="P107" i="153"/>
  <c r="AB107" i="153"/>
  <c r="P110" i="153"/>
  <c r="V93" i="160"/>
  <c r="P143" i="161"/>
  <c r="AB122" i="162"/>
  <c r="J123" i="162"/>
  <c r="V143" i="162"/>
  <c r="V148" i="162"/>
  <c r="P149" i="162"/>
  <c r="P153" i="162"/>
  <c r="D156" i="162"/>
  <c r="AB156" i="162"/>
  <c r="J157" i="162"/>
  <c r="V157" i="162"/>
  <c r="J160" i="162"/>
  <c r="V160" i="162"/>
  <c r="AB178" i="162"/>
  <c r="AB182" i="162"/>
  <c r="AB50" i="163"/>
  <c r="P79" i="163"/>
  <c r="J92" i="163"/>
  <c r="J100" i="163"/>
  <c r="AB101" i="163"/>
  <c r="J123" i="163"/>
  <c r="P125" i="163"/>
  <c r="P129" i="163"/>
  <c r="V155" i="163"/>
  <c r="V163" i="163"/>
  <c r="AB173" i="163"/>
  <c r="V177" i="163"/>
  <c r="J180" i="163"/>
  <c r="AB181" i="163"/>
  <c r="AB31" i="164"/>
  <c r="AB45" i="164"/>
  <c r="AB53" i="164"/>
  <c r="J72" i="164"/>
  <c r="V91" i="164"/>
  <c r="J94" i="164"/>
  <c r="V99" i="164"/>
  <c r="J102" i="164"/>
  <c r="AB109" i="164"/>
  <c r="J116" i="164"/>
  <c r="P126" i="164"/>
  <c r="J166" i="164"/>
  <c r="AB173" i="164"/>
  <c r="D174" i="164"/>
  <c r="V177" i="164"/>
  <c r="D182" i="164"/>
  <c r="V183" i="164"/>
  <c r="P25" i="165"/>
  <c r="AB60" i="165"/>
  <c r="J73" i="165"/>
  <c r="P56" i="152"/>
  <c r="V65" i="152"/>
  <c r="V68" i="152"/>
  <c r="V79" i="152"/>
  <c r="V142" i="152"/>
  <c r="P155" i="152"/>
  <c r="J159" i="152"/>
  <c r="J162" i="152"/>
  <c r="AB166" i="152"/>
  <c r="AB172" i="152"/>
  <c r="V173" i="152"/>
  <c r="P177" i="152"/>
  <c r="J181" i="152"/>
  <c r="J184" i="152"/>
  <c r="AB30" i="153"/>
  <c r="V33" i="153"/>
  <c r="D123" i="156"/>
  <c r="P124" i="156"/>
  <c r="AB128" i="156"/>
  <c r="AB131" i="156"/>
  <c r="J133" i="156"/>
  <c r="AB136" i="156"/>
  <c r="P140" i="156"/>
  <c r="J141" i="156"/>
  <c r="AB147" i="156"/>
  <c r="P105" i="157"/>
  <c r="AB122" i="157"/>
  <c r="P138" i="157"/>
  <c r="V144" i="157"/>
  <c r="P145" i="157"/>
  <c r="AB148" i="157"/>
  <c r="J153" i="157"/>
  <c r="V156" i="157"/>
  <c r="D160" i="157"/>
  <c r="J69" i="158"/>
  <c r="J124" i="158"/>
  <c r="AB125" i="158"/>
  <c r="P128" i="158"/>
  <c r="P148" i="158"/>
  <c r="V153" i="158"/>
  <c r="J164" i="158"/>
  <c r="V166" i="158"/>
  <c r="P167" i="158"/>
  <c r="P175" i="158"/>
  <c r="J176" i="158"/>
  <c r="P23" i="159"/>
  <c r="P31" i="159"/>
  <c r="AB35" i="159"/>
  <c r="P39" i="159"/>
  <c r="AB43" i="159"/>
  <c r="P47" i="159"/>
  <c r="V49" i="159"/>
  <c r="J58" i="159"/>
  <c r="J92" i="159"/>
  <c r="J100" i="159"/>
  <c r="P163" i="159"/>
  <c r="AB166" i="159"/>
  <c r="V167" i="159"/>
  <c r="P28" i="160"/>
  <c r="P31" i="160"/>
  <c r="J32" i="160"/>
  <c r="AB36" i="160"/>
  <c r="J49" i="160"/>
  <c r="V50" i="161"/>
  <c r="P51" i="161"/>
  <c r="AB51" i="161"/>
  <c r="AB180" i="161"/>
  <c r="V181" i="161"/>
  <c r="AB30" i="162"/>
  <c r="V31" i="162"/>
  <c r="AB44" i="162"/>
  <c r="V45" i="162"/>
  <c r="J48" i="162"/>
  <c r="V48" i="162"/>
  <c r="D52" i="162"/>
  <c r="V53" i="162"/>
  <c r="AB56" i="162"/>
  <c r="J60" i="162"/>
  <c r="V60" i="162"/>
  <c r="J62" i="162"/>
  <c r="V62" i="162"/>
  <c r="P69" i="162"/>
  <c r="V112" i="162"/>
  <c r="V72" i="165"/>
  <c r="P89" i="165"/>
  <c r="V90" i="165"/>
  <c r="P91" i="165"/>
  <c r="AB91" i="165"/>
  <c r="V92" i="165"/>
  <c r="D96" i="165"/>
  <c r="AB96" i="165"/>
  <c r="V125" i="165"/>
  <c r="J128" i="165"/>
  <c r="V128" i="165"/>
  <c r="P129" i="165"/>
  <c r="J32" i="166"/>
  <c r="D48" i="166"/>
  <c r="D52" i="166"/>
  <c r="P52" i="166"/>
  <c r="AH125" i="166"/>
  <c r="P25" i="170"/>
  <c r="AB25" i="170"/>
  <c r="J26" i="170"/>
  <c r="P28" i="170"/>
  <c r="AB58" i="170"/>
  <c r="J63" i="170"/>
  <c r="P80" i="170"/>
  <c r="J81" i="170"/>
  <c r="J100" i="170"/>
  <c r="V100" i="170"/>
  <c r="J107" i="170"/>
  <c r="V107" i="170"/>
  <c r="V113" i="170"/>
  <c r="AB141" i="170"/>
  <c r="V149" i="170"/>
  <c r="V161" i="170"/>
  <c r="AB166" i="170"/>
  <c r="V167" i="170"/>
  <c r="J170" i="170"/>
  <c r="AB172" i="170"/>
  <c r="V175" i="170"/>
  <c r="P177" i="170"/>
  <c r="J179" i="170"/>
  <c r="V181" i="170"/>
  <c r="P183" i="170"/>
  <c r="V33" i="171"/>
  <c r="P65" i="171"/>
  <c r="AB68" i="171"/>
  <c r="V69" i="171"/>
  <c r="J84" i="171"/>
  <c r="AB94" i="171"/>
  <c r="P105" i="171"/>
  <c r="AB130" i="171"/>
  <c r="J137" i="171"/>
  <c r="J143" i="172"/>
  <c r="AB144" i="172"/>
  <c r="V145" i="172"/>
  <c r="D150" i="172"/>
  <c r="P153" i="172"/>
  <c r="D28" i="173"/>
  <c r="P28" i="173"/>
  <c r="P32" i="173"/>
  <c r="J33" i="173"/>
  <c r="AB43" i="173"/>
  <c r="V50" i="173"/>
  <c r="P51" i="173"/>
  <c r="V61" i="173"/>
  <c r="D69" i="173"/>
  <c r="AB69" i="173"/>
  <c r="P73" i="173"/>
  <c r="AB77" i="173"/>
  <c r="J79" i="173"/>
  <c r="P81" i="173"/>
  <c r="AB85" i="173"/>
  <c r="P105" i="173"/>
  <c r="P120" i="173"/>
  <c r="J121" i="173"/>
  <c r="V123" i="173"/>
  <c r="V131" i="173"/>
  <c r="AB141" i="173"/>
  <c r="P145" i="173"/>
  <c r="AB146" i="173"/>
  <c r="P155" i="173"/>
  <c r="AB161" i="173"/>
  <c r="J162" i="173"/>
  <c r="J112" i="174"/>
  <c r="J143" i="174"/>
  <c r="M119" i="165"/>
  <c r="Y152" i="165"/>
  <c r="AH139" i="166"/>
  <c r="V42" i="167"/>
  <c r="V44" i="167"/>
  <c r="J50" i="167"/>
  <c r="AB51" i="167"/>
  <c r="V58" i="167"/>
  <c r="P60" i="167"/>
  <c r="D97" i="167"/>
  <c r="AB105" i="167"/>
  <c r="AB66" i="168"/>
  <c r="V68" i="168"/>
  <c r="J84" i="168"/>
  <c r="P91" i="168"/>
  <c r="P95" i="168"/>
  <c r="J102" i="168"/>
  <c r="J105" i="168"/>
  <c r="V107" i="168"/>
  <c r="P108" i="168"/>
  <c r="AB136" i="168"/>
  <c r="D29" i="169"/>
  <c r="V52" i="169"/>
  <c r="P69" i="169"/>
  <c r="P107" i="169"/>
  <c r="AH82" i="170"/>
  <c r="AB114" i="170"/>
  <c r="AH120" i="170"/>
  <c r="AB76" i="165"/>
  <c r="AB80" i="165"/>
  <c r="P81" i="165"/>
  <c r="P97" i="165"/>
  <c r="P52" i="170"/>
  <c r="AB68" i="170"/>
  <c r="AB78" i="170"/>
  <c r="V79" i="170"/>
  <c r="AB92" i="170"/>
  <c r="P144" i="170"/>
  <c r="AB144" i="170"/>
  <c r="J146" i="170"/>
  <c r="V146" i="170"/>
  <c r="V57" i="171"/>
  <c r="P61" i="171"/>
  <c r="P89" i="171"/>
  <c r="P25" i="172"/>
  <c r="AB25" i="172"/>
  <c r="P27" i="172"/>
  <c r="J29" i="172"/>
  <c r="V29" i="172"/>
  <c r="P30" i="172"/>
  <c r="AB30" i="172"/>
  <c r="D33" i="172"/>
  <c r="P33" i="172"/>
  <c r="P35" i="172"/>
  <c r="J36" i="172"/>
  <c r="AB46" i="172"/>
  <c r="AB66" i="172"/>
  <c r="D76" i="172"/>
  <c r="P88" i="172"/>
  <c r="J89" i="172"/>
  <c r="AB92" i="172"/>
  <c r="J94" i="172"/>
  <c r="P96" i="172"/>
  <c r="AB100" i="172"/>
  <c r="V149" i="172"/>
  <c r="V179" i="172"/>
  <c r="V27" i="173"/>
  <c r="D74" i="173"/>
  <c r="J84" i="173"/>
  <c r="J29" i="174"/>
  <c r="J33" i="174"/>
  <c r="J90" i="174"/>
  <c r="AB91" i="174"/>
  <c r="AB93" i="174"/>
  <c r="P114" i="174"/>
  <c r="P116" i="174"/>
  <c r="V81" i="167"/>
  <c r="V97" i="167"/>
  <c r="AB107" i="167"/>
  <c r="V43" i="168"/>
  <c r="P44" i="168"/>
  <c r="P73" i="168"/>
  <c r="P81" i="168"/>
  <c r="AB85" i="168"/>
  <c r="P93" i="168"/>
  <c r="P97" i="168"/>
  <c r="V108" i="168"/>
  <c r="AB141" i="168"/>
  <c r="J146" i="168"/>
  <c r="V149" i="168"/>
  <c r="P33" i="169"/>
  <c r="AB47" i="169"/>
  <c r="P52" i="169"/>
  <c r="AB58" i="169"/>
  <c r="AB79" i="169"/>
  <c r="AB89" i="169"/>
  <c r="P92" i="169"/>
  <c r="P155" i="174"/>
  <c r="J162" i="174"/>
  <c r="V162" i="174"/>
  <c r="V167" i="174"/>
  <c r="P28" i="136"/>
  <c r="D32" i="136"/>
  <c r="AB32" i="136"/>
  <c r="P36" i="136"/>
  <c r="AB40" i="136"/>
  <c r="P44" i="136"/>
  <c r="D48" i="136"/>
  <c r="AB56" i="136"/>
  <c r="P60" i="136"/>
  <c r="D64" i="136"/>
  <c r="AB72" i="136"/>
  <c r="V138" i="136"/>
  <c r="J147" i="136"/>
  <c r="V32" i="136"/>
  <c r="V73" i="136"/>
  <c r="V77" i="136"/>
  <c r="AB85" i="136"/>
  <c r="P88" i="136"/>
  <c r="P89" i="136"/>
  <c r="AB106" i="136"/>
  <c r="P110" i="136"/>
  <c r="D114" i="136"/>
  <c r="J116" i="136"/>
  <c r="AB122" i="136"/>
  <c r="AB130" i="136"/>
  <c r="AI135" i="136"/>
  <c r="J137" i="136"/>
  <c r="P139" i="136"/>
  <c r="D144" i="136"/>
  <c r="J146" i="136"/>
  <c r="V150" i="136"/>
  <c r="J154" i="136"/>
  <c r="V160" i="136"/>
  <c r="D162" i="136"/>
  <c r="V167" i="136"/>
  <c r="V176" i="136"/>
  <c r="D178" i="136"/>
  <c r="V183" i="136"/>
  <c r="M71" i="140"/>
  <c r="J74" i="136"/>
  <c r="V143" i="136"/>
  <c r="J157" i="136"/>
  <c r="P159" i="136"/>
  <c r="V161" i="136"/>
  <c r="P167" i="136"/>
  <c r="V177" i="136"/>
  <c r="P183" i="136"/>
  <c r="J75" i="136"/>
  <c r="J114" i="136"/>
  <c r="P116" i="136"/>
  <c r="J140" i="136"/>
  <c r="J158" i="136"/>
  <c r="J174" i="136"/>
  <c r="V36" i="146"/>
  <c r="D41" i="146"/>
  <c r="P41" i="146"/>
  <c r="J53" i="146"/>
  <c r="V58" i="146"/>
  <c r="V63" i="146"/>
  <c r="J75" i="146"/>
  <c r="AB76" i="146"/>
  <c r="V79" i="146"/>
  <c r="P80" i="146"/>
  <c r="V82" i="146"/>
  <c r="J85" i="146"/>
  <c r="AH90" i="146"/>
  <c r="P90" i="146"/>
  <c r="AB94" i="146"/>
  <c r="J95" i="146"/>
  <c r="P112" i="146"/>
  <c r="V125" i="146"/>
  <c r="P126" i="146"/>
  <c r="AB129" i="146"/>
  <c r="D141" i="146"/>
  <c r="AB141" i="146"/>
  <c r="J143" i="146"/>
  <c r="AB146" i="146"/>
  <c r="AB149" i="146"/>
  <c r="V167" i="146"/>
  <c r="J28" i="147"/>
  <c r="J32" i="147"/>
  <c r="P36" i="147"/>
  <c r="P40" i="147"/>
  <c r="J44" i="147"/>
  <c r="V44" i="147"/>
  <c r="P45" i="147"/>
  <c r="AB45" i="147"/>
  <c r="P46" i="147"/>
  <c r="V47" i="147"/>
  <c r="P48" i="147"/>
  <c r="AB57" i="147"/>
  <c r="P74" i="147"/>
  <c r="J75" i="147"/>
  <c r="V76" i="147"/>
  <c r="J96" i="147"/>
  <c r="P98" i="147"/>
  <c r="AB102" i="147"/>
  <c r="D105" i="147"/>
  <c r="P106" i="147"/>
  <c r="J112" i="147"/>
  <c r="D113" i="147"/>
  <c r="P114" i="147"/>
  <c r="D116" i="147"/>
  <c r="J124" i="147"/>
  <c r="AB132" i="147"/>
  <c r="P147" i="147"/>
  <c r="V154" i="147"/>
  <c r="P155" i="147"/>
  <c r="J156" i="147"/>
  <c r="J159" i="147"/>
  <c r="J162" i="147"/>
  <c r="D166" i="147"/>
  <c r="V173" i="147"/>
  <c r="AB179" i="147"/>
  <c r="V183" i="147"/>
  <c r="D30" i="148"/>
  <c r="P34" i="148"/>
  <c r="P42" i="148"/>
  <c r="AB43" i="148"/>
  <c r="J30" i="137"/>
  <c r="V35" i="137"/>
  <c r="P40" i="137"/>
  <c r="AB40" i="137"/>
  <c r="V41" i="137"/>
  <c r="J43" i="137"/>
  <c r="AB66" i="137"/>
  <c r="D69" i="137"/>
  <c r="AH101" i="137"/>
  <c r="AH113" i="137"/>
  <c r="AB128" i="137"/>
  <c r="V129" i="137"/>
  <c r="P130" i="137"/>
  <c r="J140" i="137"/>
  <c r="J150" i="137"/>
  <c r="AB154" i="137"/>
  <c r="J156" i="137"/>
  <c r="J163" i="137"/>
  <c r="AB164" i="137"/>
  <c r="J170" i="137"/>
  <c r="P34" i="138"/>
  <c r="AB59" i="138"/>
  <c r="AB181" i="138"/>
  <c r="P183" i="138"/>
  <c r="J184" i="138"/>
  <c r="AB27" i="139"/>
  <c r="P31" i="139"/>
  <c r="V33" i="139"/>
  <c r="D35" i="139"/>
  <c r="AB35" i="139"/>
  <c r="AB43" i="139"/>
  <c r="P47" i="139"/>
  <c r="V49" i="139"/>
  <c r="D51" i="139"/>
  <c r="AB51" i="139"/>
  <c r="J58" i="139"/>
  <c r="P61" i="139"/>
  <c r="J62" i="139"/>
  <c r="J66" i="139"/>
  <c r="J73" i="139"/>
  <c r="AB74" i="139"/>
  <c r="V75" i="139"/>
  <c r="V81" i="139"/>
  <c r="J85" i="139"/>
  <c r="J88" i="139"/>
  <c r="J92" i="139"/>
  <c r="V126" i="139"/>
  <c r="V133" i="139"/>
  <c r="J137" i="139"/>
  <c r="P140" i="139"/>
  <c r="P25" i="140"/>
  <c r="AB25" i="140"/>
  <c r="P28" i="140"/>
  <c r="J29" i="140"/>
  <c r="V35" i="140"/>
  <c r="V41" i="140"/>
  <c r="P50" i="140"/>
  <c r="J58" i="140"/>
  <c r="J66" i="140"/>
  <c r="V124" i="140"/>
  <c r="V140" i="140"/>
  <c r="V144" i="140"/>
  <c r="J153" i="140"/>
  <c r="V153" i="140"/>
  <c r="AB154" i="140"/>
  <c r="J156" i="140"/>
  <c r="V156" i="140"/>
  <c r="D160" i="140"/>
  <c r="AB160" i="140"/>
  <c r="J161" i="140"/>
  <c r="V161" i="140"/>
  <c r="V163" i="140"/>
  <c r="V176" i="140"/>
  <c r="P177" i="140"/>
  <c r="J178" i="140"/>
  <c r="V178" i="140"/>
  <c r="P179" i="140"/>
  <c r="J180" i="140"/>
  <c r="V180" i="140"/>
  <c r="P181" i="140"/>
  <c r="J182" i="140"/>
  <c r="V182" i="140"/>
  <c r="P183" i="140"/>
  <c r="J184" i="140"/>
  <c r="V184" i="140"/>
  <c r="J26" i="141"/>
  <c r="V31" i="141"/>
  <c r="J34" i="141"/>
  <c r="J40" i="141"/>
  <c r="AB41" i="141"/>
  <c r="V45" i="141"/>
  <c r="J48" i="141"/>
  <c r="P52" i="141"/>
  <c r="P56" i="141"/>
  <c r="V60" i="141"/>
  <c r="AB62" i="141"/>
  <c r="J73" i="141"/>
  <c r="AB74" i="141"/>
  <c r="J75" i="141"/>
  <c r="P82" i="141"/>
  <c r="AB88" i="141"/>
  <c r="AB90" i="141"/>
  <c r="P130" i="141"/>
  <c r="P132" i="141"/>
  <c r="J133" i="141"/>
  <c r="J139" i="141"/>
  <c r="V139" i="141"/>
  <c r="J141" i="141"/>
  <c r="V141" i="141"/>
  <c r="V146" i="141"/>
  <c r="P147" i="141"/>
  <c r="J149" i="141"/>
  <c r="AB154" i="141"/>
  <c r="J155" i="141"/>
  <c r="V155" i="141"/>
  <c r="D156" i="141"/>
  <c r="J158" i="141"/>
  <c r="D162" i="141"/>
  <c r="AB162" i="141"/>
  <c r="V163" i="141"/>
  <c r="AB164" i="141"/>
  <c r="V166" i="141"/>
  <c r="P170" i="141"/>
  <c r="J174" i="141"/>
  <c r="J182" i="141"/>
  <c r="AB34" i="142"/>
  <c r="AB36" i="142"/>
  <c r="AB50" i="142"/>
  <c r="J56" i="142"/>
  <c r="AB57" i="142"/>
  <c r="AB61" i="142"/>
  <c r="J62" i="142"/>
  <c r="AB65" i="142"/>
  <c r="J66" i="142"/>
  <c r="P84" i="142"/>
  <c r="AB95" i="142"/>
  <c r="AB125" i="142"/>
  <c r="P142" i="142"/>
  <c r="J146" i="142"/>
  <c r="V153" i="142"/>
  <c r="V155" i="142"/>
  <c r="P157" i="142"/>
  <c r="P159" i="142"/>
  <c r="AB160" i="142"/>
  <c r="AB162" i="142"/>
  <c r="J164" i="142"/>
  <c r="J166" i="142"/>
  <c r="AB179" i="142"/>
  <c r="P182" i="142"/>
  <c r="AB182" i="142"/>
  <c r="V183" i="142"/>
  <c r="J22" i="143"/>
  <c r="AB27" i="143"/>
  <c r="D28" i="143"/>
  <c r="D31" i="143"/>
  <c r="V32" i="143"/>
  <c r="V33" i="143"/>
  <c r="P35" i="143"/>
  <c r="AB35" i="143"/>
  <c r="V36" i="143"/>
  <c r="P40" i="143"/>
  <c r="AB40" i="143"/>
  <c r="V41" i="143"/>
  <c r="V44" i="143"/>
  <c r="V45" i="143"/>
  <c r="D47" i="143"/>
  <c r="AB47" i="143"/>
  <c r="AB51" i="143"/>
  <c r="J52" i="143"/>
  <c r="J53" i="143"/>
  <c r="J56" i="143"/>
  <c r="AB59" i="143"/>
  <c r="J60" i="143"/>
  <c r="J61" i="143"/>
  <c r="D63" i="143"/>
  <c r="AB63" i="143"/>
  <c r="J64" i="143"/>
  <c r="AB67" i="143"/>
  <c r="J68" i="143"/>
  <c r="J69" i="143"/>
  <c r="J72" i="143"/>
  <c r="AB75" i="143"/>
  <c r="J76" i="143"/>
  <c r="AB76" i="143"/>
  <c r="P77" i="143"/>
  <c r="AB77" i="143"/>
  <c r="AB81" i="143"/>
  <c r="J82" i="143"/>
  <c r="P85" i="143"/>
  <c r="V89" i="143"/>
  <c r="J90" i="143"/>
  <c r="AB91" i="143"/>
  <c r="J94" i="143"/>
  <c r="D95" i="143"/>
  <c r="V97" i="143"/>
  <c r="D99" i="143"/>
  <c r="AB99" i="143"/>
  <c r="V100" i="143"/>
  <c r="V101" i="143"/>
  <c r="V105" i="143"/>
  <c r="D107" i="143"/>
  <c r="V108" i="143"/>
  <c r="V109" i="143"/>
  <c r="J136" i="143"/>
  <c r="V136" i="143"/>
  <c r="V142" i="143"/>
  <c r="J144" i="143"/>
  <c r="AB154" i="143"/>
  <c r="J155" i="143"/>
  <c r="V155" i="143"/>
  <c r="AB156" i="143"/>
  <c r="J158" i="143"/>
  <c r="V158" i="143"/>
  <c r="P159" i="143"/>
  <c r="P161" i="143"/>
  <c r="V34" i="144"/>
  <c r="P46" i="144"/>
  <c r="J76" i="144"/>
  <c r="J82" i="144"/>
  <c r="P114" i="144"/>
  <c r="D115" i="144"/>
  <c r="P115" i="144"/>
  <c r="AB115" i="144"/>
  <c r="V117" i="144"/>
  <c r="J146" i="144"/>
  <c r="D148" i="144"/>
  <c r="J28" i="145"/>
  <c r="V28" i="145"/>
  <c r="P29" i="145"/>
  <c r="AB29" i="145"/>
  <c r="V36" i="145"/>
  <c r="J39" i="145"/>
  <c r="V39" i="145"/>
  <c r="P43" i="145"/>
  <c r="AB43" i="145"/>
  <c r="P64" i="145"/>
  <c r="AB84" i="145"/>
  <c r="AH92" i="145"/>
  <c r="P96" i="145"/>
  <c r="AB100" i="145"/>
  <c r="D108" i="145"/>
  <c r="P128" i="145"/>
  <c r="AB132" i="145"/>
  <c r="P136" i="145"/>
  <c r="AB143" i="145"/>
  <c r="V153" i="145"/>
  <c r="AH25" i="148"/>
  <c r="J108" i="137"/>
  <c r="V175" i="137"/>
  <c r="AB33" i="138"/>
  <c r="V68" i="138"/>
  <c r="P81" i="138"/>
  <c r="J89" i="138"/>
  <c r="AB121" i="138"/>
  <c r="V123" i="138"/>
  <c r="P124" i="138"/>
  <c r="AB124" i="138"/>
  <c r="AB125" i="138"/>
  <c r="AB133" i="138"/>
  <c r="P137" i="138"/>
  <c r="AB141" i="138"/>
  <c r="P147" i="138"/>
  <c r="P162" i="138"/>
  <c r="AB164" i="138"/>
  <c r="V171" i="138"/>
  <c r="AB79" i="139"/>
  <c r="V89" i="139"/>
  <c r="P92" i="139"/>
  <c r="V155" i="139"/>
  <c r="P163" i="139"/>
  <c r="Y169" i="139"/>
  <c r="P171" i="139"/>
  <c r="P174" i="139"/>
  <c r="P176" i="139"/>
  <c r="AH182" i="139"/>
  <c r="V25" i="140"/>
  <c r="P36" i="140"/>
  <c r="V59" i="140"/>
  <c r="V67" i="140"/>
  <c r="J77" i="140"/>
  <c r="P85" i="140"/>
  <c r="V88" i="141"/>
  <c r="AB109" i="141"/>
  <c r="Y87" i="144"/>
  <c r="AB36" i="146"/>
  <c r="AB58" i="146"/>
  <c r="P63" i="146"/>
  <c r="P68" i="146"/>
  <c r="V121" i="146"/>
  <c r="P122" i="146"/>
  <c r="J123" i="146"/>
  <c r="V132" i="146"/>
  <c r="D137" i="146"/>
  <c r="AB137" i="146"/>
  <c r="AB139" i="146"/>
  <c r="J142" i="146"/>
  <c r="D143" i="146"/>
  <c r="P144" i="146"/>
  <c r="J145" i="146"/>
  <c r="AB148" i="146"/>
  <c r="V149" i="146"/>
  <c r="P34" i="147"/>
  <c r="P64" i="147"/>
  <c r="J65" i="147"/>
  <c r="V73" i="147"/>
  <c r="P76" i="147"/>
  <c r="D79" i="147"/>
  <c r="AB80" i="147"/>
  <c r="J98" i="147"/>
  <c r="J101" i="147"/>
  <c r="AB107" i="147"/>
  <c r="J113" i="147"/>
  <c r="J120" i="147"/>
  <c r="AB121" i="147"/>
  <c r="P126" i="147"/>
  <c r="V128" i="147"/>
  <c r="AB131" i="147"/>
  <c r="V132" i="147"/>
  <c r="AB137" i="147"/>
  <c r="AB141" i="147"/>
  <c r="V142" i="147"/>
  <c r="J147" i="147"/>
  <c r="M152" i="147"/>
  <c r="J155" i="147"/>
  <c r="P156" i="147"/>
  <c r="J158" i="147"/>
  <c r="P164" i="147"/>
  <c r="V166" i="147"/>
  <c r="AB175" i="147"/>
  <c r="J182" i="147"/>
  <c r="AB183" i="147"/>
  <c r="D184" i="147"/>
  <c r="J29" i="148"/>
  <c r="D31" i="148"/>
  <c r="P36" i="148"/>
  <c r="AB45" i="148"/>
  <c r="P65" i="148"/>
  <c r="V66" i="148"/>
  <c r="V67" i="148"/>
  <c r="P68" i="148"/>
  <c r="P73" i="148"/>
  <c r="P78" i="148"/>
  <c r="AB81" i="148"/>
  <c r="P82" i="148"/>
  <c r="J83" i="148"/>
  <c r="V85" i="148"/>
  <c r="J89" i="148"/>
  <c r="J92" i="148"/>
  <c r="J94" i="148"/>
  <c r="AB96" i="148"/>
  <c r="V97" i="148"/>
  <c r="P98" i="148"/>
  <c r="J101" i="148"/>
  <c r="J26" i="137"/>
  <c r="P29" i="137"/>
  <c r="D30" i="137"/>
  <c r="P35" i="137"/>
  <c r="AB43" i="137"/>
  <c r="V44" i="137"/>
  <c r="AB62" i="137"/>
  <c r="J66" i="137"/>
  <c r="P73" i="137"/>
  <c r="P142" i="137"/>
  <c r="J143" i="137"/>
  <c r="J159" i="137"/>
  <c r="V88" i="138"/>
  <c r="M104" i="138"/>
  <c r="AB106" i="138"/>
  <c r="P175" i="138"/>
  <c r="V34" i="139"/>
  <c r="AB125" i="139"/>
  <c r="P149" i="139"/>
  <c r="V161" i="139"/>
  <c r="AB173" i="139"/>
  <c r="P36" i="141"/>
  <c r="P42" i="141"/>
  <c r="J79" i="141"/>
  <c r="J107" i="141"/>
  <c r="J116" i="141"/>
  <c r="AB127" i="141"/>
  <c r="V161" i="141"/>
  <c r="P165" i="141"/>
  <c r="V183" i="141"/>
  <c r="J26" i="142"/>
  <c r="D30" i="142"/>
  <c r="AB30" i="142"/>
  <c r="J31" i="142"/>
  <c r="V31" i="142"/>
  <c r="AB32" i="142"/>
  <c r="J34" i="142"/>
  <c r="V34" i="142"/>
  <c r="J42" i="142"/>
  <c r="V42" i="142"/>
  <c r="P43" i="142"/>
  <c r="AB48" i="142"/>
  <c r="AB60" i="142"/>
  <c r="V61" i="142"/>
  <c r="AB64" i="142"/>
  <c r="V65" i="142"/>
  <c r="AB68" i="142"/>
  <c r="V69" i="142"/>
  <c r="J80" i="142"/>
  <c r="AB81" i="142"/>
  <c r="P89" i="142"/>
  <c r="P92" i="142"/>
  <c r="J96" i="142"/>
  <c r="AB97" i="142"/>
  <c r="P117" i="142"/>
  <c r="J120" i="142"/>
  <c r="AB121" i="142"/>
  <c r="AB129" i="142"/>
  <c r="AB131" i="142"/>
  <c r="P132" i="142"/>
  <c r="V133" i="142"/>
  <c r="J144" i="142"/>
  <c r="J157" i="142"/>
  <c r="J160" i="142"/>
  <c r="D164" i="142"/>
  <c r="AB164" i="142"/>
  <c r="D166" i="142"/>
  <c r="AB167" i="142"/>
  <c r="V171" i="142"/>
  <c r="J176" i="142"/>
  <c r="AB178" i="142"/>
  <c r="V179" i="142"/>
  <c r="V182" i="142"/>
  <c r="J184" i="142"/>
  <c r="AB29" i="143"/>
  <c r="D30" i="143"/>
  <c r="J31" i="143"/>
  <c r="AB32" i="143"/>
  <c r="P33" i="143"/>
  <c r="V35" i="143"/>
  <c r="V40" i="143"/>
  <c r="AB42" i="143"/>
  <c r="J43" i="143"/>
  <c r="AB44" i="143"/>
  <c r="P45" i="143"/>
  <c r="AB49" i="143"/>
  <c r="J50" i="143"/>
  <c r="P53" i="143"/>
  <c r="AB57" i="143"/>
  <c r="J58" i="143"/>
  <c r="P61" i="143"/>
  <c r="AB65" i="143"/>
  <c r="J66" i="143"/>
  <c r="P69" i="143"/>
  <c r="AB73" i="143"/>
  <c r="J74" i="143"/>
  <c r="V76" i="143"/>
  <c r="J77" i="143"/>
  <c r="AB83" i="143"/>
  <c r="J84" i="143"/>
  <c r="J85" i="143"/>
  <c r="AB93" i="143"/>
  <c r="J95" i="143"/>
  <c r="AB96" i="143"/>
  <c r="V98" i="143"/>
  <c r="V99" i="143"/>
  <c r="D101" i="143"/>
  <c r="AB101" i="143"/>
  <c r="V107" i="143"/>
  <c r="D109" i="143"/>
  <c r="P136" i="143"/>
  <c r="J137" i="143"/>
  <c r="V137" i="143"/>
  <c r="P155" i="143"/>
  <c r="AB155" i="143"/>
  <c r="V157" i="143"/>
  <c r="P158" i="143"/>
  <c r="AB158" i="143"/>
  <c r="J166" i="143"/>
  <c r="P172" i="143"/>
  <c r="J173" i="143"/>
  <c r="AB174" i="143"/>
  <c r="V175" i="143"/>
  <c r="J31" i="144"/>
  <c r="J33" i="144"/>
  <c r="AB67" i="144"/>
  <c r="V75" i="144"/>
  <c r="V81" i="144"/>
  <c r="V83" i="144"/>
  <c r="V115" i="144"/>
  <c r="D117" i="144"/>
  <c r="P117" i="144"/>
  <c r="AB117" i="144"/>
  <c r="V147" i="144"/>
  <c r="J148" i="144"/>
  <c r="AB150" i="144"/>
  <c r="V157" i="144"/>
  <c r="J162" i="144"/>
  <c r="V174" i="144"/>
  <c r="P175" i="144"/>
  <c r="J176" i="144"/>
  <c r="AB25" i="145"/>
  <c r="D28" i="145"/>
  <c r="P28" i="145"/>
  <c r="AB28" i="145"/>
  <c r="J29" i="145"/>
  <c r="AB33" i="145"/>
  <c r="D36" i="145"/>
  <c r="P36" i="145"/>
  <c r="AB36" i="145"/>
  <c r="J43" i="145"/>
  <c r="V61" i="145"/>
  <c r="P62" i="145"/>
  <c r="J64" i="145"/>
  <c r="AB66" i="145"/>
  <c r="J67" i="145"/>
  <c r="D145" i="145"/>
  <c r="AH58" i="146"/>
  <c r="AB60" i="146"/>
  <c r="AH69" i="150"/>
  <c r="AH112" i="150"/>
  <c r="M135" i="151"/>
  <c r="G169" i="153"/>
  <c r="AB110" i="148"/>
  <c r="V111" i="148"/>
  <c r="V113" i="148"/>
  <c r="AB116" i="148"/>
  <c r="J129" i="148"/>
  <c r="P132" i="148"/>
  <c r="P150" i="148"/>
  <c r="J158" i="148"/>
  <c r="V165" i="148"/>
  <c r="V171" i="148"/>
  <c r="J180" i="148"/>
  <c r="AB22" i="149"/>
  <c r="J35" i="149"/>
  <c r="P51" i="149"/>
  <c r="J64" i="149"/>
  <c r="AB75" i="149"/>
  <c r="V89" i="149"/>
  <c r="V92" i="149"/>
  <c r="P93" i="149"/>
  <c r="J94" i="149"/>
  <c r="V100" i="149"/>
  <c r="P101" i="149"/>
  <c r="J105" i="149"/>
  <c r="V115" i="149"/>
  <c r="V127" i="149"/>
  <c r="AB136" i="149"/>
  <c r="P141" i="149"/>
  <c r="AB141" i="149"/>
  <c r="V143" i="149"/>
  <c r="P167" i="149"/>
  <c r="V175" i="149"/>
  <c r="J182" i="149"/>
  <c r="J34" i="150"/>
  <c r="J76" i="150"/>
  <c r="AB79" i="150"/>
  <c r="D80" i="150"/>
  <c r="AB91" i="150"/>
  <c r="P95" i="150"/>
  <c r="V96" i="150"/>
  <c r="V97" i="150"/>
  <c r="AB98" i="150"/>
  <c r="AB102" i="150"/>
  <c r="P115" i="150"/>
  <c r="V120" i="150"/>
  <c r="V123" i="150"/>
  <c r="P124" i="150"/>
  <c r="P127" i="150"/>
  <c r="V131" i="150"/>
  <c r="P132" i="150"/>
  <c r="AB132" i="150"/>
  <c r="V137" i="150"/>
  <c r="P138" i="150"/>
  <c r="V146" i="150"/>
  <c r="D148" i="150"/>
  <c r="J153" i="150"/>
  <c r="J156" i="150"/>
  <c r="P161" i="150"/>
  <c r="AB180" i="150"/>
  <c r="D27" i="151"/>
  <c r="AB32" i="151"/>
  <c r="D35" i="151"/>
  <c r="AB51" i="151"/>
  <c r="P56" i="151"/>
  <c r="V65" i="151"/>
  <c r="V72" i="151"/>
  <c r="V76" i="151"/>
  <c r="V85" i="151"/>
  <c r="J92" i="151"/>
  <c r="AB96" i="151"/>
  <c r="P108" i="151"/>
  <c r="V109" i="151"/>
  <c r="P114" i="151"/>
  <c r="V121" i="151"/>
  <c r="P123" i="151"/>
  <c r="V127" i="151"/>
  <c r="J139" i="151"/>
  <c r="V144" i="151"/>
  <c r="AB158" i="151"/>
  <c r="D166" i="151"/>
  <c r="J180" i="151"/>
  <c r="V180" i="151"/>
  <c r="P181" i="151"/>
  <c r="J182" i="151"/>
  <c r="D62" i="152"/>
  <c r="P62" i="152"/>
  <c r="AB62" i="152"/>
  <c r="J63" i="152"/>
  <c r="J66" i="152"/>
  <c r="J68" i="152"/>
  <c r="J72" i="152"/>
  <c r="J80" i="152"/>
  <c r="P81" i="152"/>
  <c r="J82" i="152"/>
  <c r="P92" i="152"/>
  <c r="AB95" i="152"/>
  <c r="J102" i="152"/>
  <c r="V107" i="152"/>
  <c r="V109" i="152"/>
  <c r="AH121" i="152"/>
  <c r="V124" i="152"/>
  <c r="P125" i="152"/>
  <c r="J150" i="152"/>
  <c r="V153" i="152"/>
  <c r="J43" i="153"/>
  <c r="V43" i="153"/>
  <c r="P45" i="153"/>
  <c r="AB45" i="153"/>
  <c r="J50" i="153"/>
  <c r="AB59" i="153"/>
  <c r="J62" i="153"/>
  <c r="V67" i="153"/>
  <c r="AB76" i="153"/>
  <c r="AE87" i="153"/>
  <c r="P92" i="153"/>
  <c r="AB95" i="153"/>
  <c r="V99" i="153"/>
  <c r="P100" i="153"/>
  <c r="J108" i="153"/>
  <c r="V113" i="153"/>
  <c r="P114" i="153"/>
  <c r="AB122" i="153"/>
  <c r="J124" i="153"/>
  <c r="P129" i="153"/>
  <c r="D136" i="153"/>
  <c r="AB139" i="153"/>
  <c r="J145" i="153"/>
  <c r="AB146" i="153"/>
  <c r="P149" i="153"/>
  <c r="V154" i="153"/>
  <c r="V157" i="153"/>
  <c r="P159" i="153"/>
  <c r="J160" i="153"/>
  <c r="J175" i="153"/>
  <c r="D182" i="153"/>
  <c r="P183" i="153"/>
  <c r="P28" i="154"/>
  <c r="J29" i="154"/>
  <c r="J32" i="154"/>
  <c r="P34" i="154"/>
  <c r="J52" i="154"/>
  <c r="V52" i="154"/>
  <c r="P53" i="154"/>
  <c r="P59" i="154"/>
  <c r="P64" i="154"/>
  <c r="V65" i="154"/>
  <c r="P76" i="154"/>
  <c r="AB76" i="154"/>
  <c r="J77" i="154"/>
  <c r="V77" i="154"/>
  <c r="AB81" i="154"/>
  <c r="J84" i="154"/>
  <c r="J101" i="154"/>
  <c r="D108" i="154"/>
  <c r="V128" i="154"/>
  <c r="P144" i="154"/>
  <c r="V147" i="154"/>
  <c r="V148" i="154"/>
  <c r="P149" i="154"/>
  <c r="J159" i="154"/>
  <c r="P160" i="154"/>
  <c r="AE71" i="153"/>
  <c r="J120" i="148"/>
  <c r="V120" i="148"/>
  <c r="J147" i="148"/>
  <c r="D172" i="148"/>
  <c r="P33" i="149"/>
  <c r="J34" i="149"/>
  <c r="V36" i="149"/>
  <c r="J40" i="149"/>
  <c r="J43" i="149"/>
  <c r="P45" i="149"/>
  <c r="J46" i="149"/>
  <c r="AB122" i="149"/>
  <c r="V125" i="149"/>
  <c r="P127" i="149"/>
  <c r="AB127" i="149"/>
  <c r="P139" i="149"/>
  <c r="AB139" i="149"/>
  <c r="V141" i="149"/>
  <c r="P143" i="149"/>
  <c r="AB143" i="149"/>
  <c r="J144" i="149"/>
  <c r="J158" i="149"/>
  <c r="AB160" i="149"/>
  <c r="V161" i="149"/>
  <c r="AB163" i="149"/>
  <c r="AB166" i="149"/>
  <c r="V167" i="149"/>
  <c r="AB180" i="149"/>
  <c r="V181" i="149"/>
  <c r="J32" i="150"/>
  <c r="P34" i="150"/>
  <c r="P76" i="150"/>
  <c r="J80" i="150"/>
  <c r="AB81" i="150"/>
  <c r="AB84" i="150"/>
  <c r="D89" i="150"/>
  <c r="P93" i="150"/>
  <c r="AB97" i="150"/>
  <c r="AB100" i="150"/>
  <c r="AB101" i="150"/>
  <c r="AB117" i="150"/>
  <c r="P120" i="150"/>
  <c r="P123" i="150"/>
  <c r="J124" i="150"/>
  <c r="J127" i="150"/>
  <c r="AB128" i="150"/>
  <c r="AB131" i="150"/>
  <c r="AB137" i="150"/>
  <c r="V144" i="150"/>
  <c r="P145" i="150"/>
  <c r="D146" i="150"/>
  <c r="AB146" i="150"/>
  <c r="V147" i="150"/>
  <c r="AB149" i="150"/>
  <c r="P153" i="150"/>
  <c r="P159" i="150"/>
  <c r="J160" i="150"/>
  <c r="AB166" i="150"/>
  <c r="J171" i="150"/>
  <c r="AB178" i="150"/>
  <c r="V183" i="150"/>
  <c r="D23" i="151"/>
  <c r="AB23" i="151"/>
  <c r="J44" i="151"/>
  <c r="AB45" i="151"/>
  <c r="AB63" i="151"/>
  <c r="J64" i="151"/>
  <c r="P72" i="151"/>
  <c r="J73" i="151"/>
  <c r="P76" i="151"/>
  <c r="P80" i="151"/>
  <c r="J81" i="151"/>
  <c r="V105" i="151"/>
  <c r="V108" i="151"/>
  <c r="P115" i="151"/>
  <c r="P130" i="151"/>
  <c r="AB130" i="151"/>
  <c r="V131" i="151"/>
  <c r="V138" i="151"/>
  <c r="J140" i="151"/>
  <c r="D156" i="151"/>
  <c r="V158" i="151"/>
  <c r="AB180" i="151"/>
  <c r="AB43" i="152"/>
  <c r="V53" i="152"/>
  <c r="Y55" i="152"/>
  <c r="V59" i="152"/>
  <c r="V62" i="152"/>
  <c r="P63" i="152"/>
  <c r="J76" i="152"/>
  <c r="P77" i="152"/>
  <c r="P80" i="152"/>
  <c r="D94" i="152"/>
  <c r="V97" i="152"/>
  <c r="D102" i="152"/>
  <c r="AB105" i="152"/>
  <c r="J108" i="152"/>
  <c r="AB109" i="152"/>
  <c r="P122" i="152"/>
  <c r="J123" i="152"/>
  <c r="AB124" i="152"/>
  <c r="P129" i="152"/>
  <c r="J131" i="152"/>
  <c r="AB136" i="152"/>
  <c r="AB144" i="152"/>
  <c r="V157" i="152"/>
  <c r="AB34" i="153"/>
  <c r="V41" i="153"/>
  <c r="AB43" i="153"/>
  <c r="P44" i="153"/>
  <c r="V59" i="153"/>
  <c r="AB62" i="153"/>
  <c r="V69" i="153"/>
  <c r="J76" i="153"/>
  <c r="J78" i="153"/>
  <c r="AB91" i="153"/>
  <c r="D94" i="153"/>
  <c r="J109" i="153"/>
  <c r="V109" i="153"/>
  <c r="D120" i="153"/>
  <c r="J122" i="153"/>
  <c r="V131" i="153"/>
  <c r="P137" i="153"/>
  <c r="AE135" i="153"/>
  <c r="P138" i="153"/>
  <c r="P141" i="153"/>
  <c r="J142" i="153"/>
  <c r="P147" i="153"/>
  <c r="D148" i="153"/>
  <c r="V149" i="153"/>
  <c r="P153" i="153"/>
  <c r="AB154" i="153"/>
  <c r="AB157" i="153"/>
  <c r="AB160" i="153"/>
  <c r="P175" i="153"/>
  <c r="J180" i="153"/>
  <c r="P181" i="153"/>
  <c r="J183" i="153"/>
  <c r="V183" i="153"/>
  <c r="V25" i="154"/>
  <c r="V34" i="154"/>
  <c r="P35" i="154"/>
  <c r="P44" i="154"/>
  <c r="P46" i="154"/>
  <c r="P66" i="154"/>
  <c r="V67" i="154"/>
  <c r="V69" i="154"/>
  <c r="V73" i="154"/>
  <c r="P74" i="154"/>
  <c r="J78" i="154"/>
  <c r="V81" i="154"/>
  <c r="AB90" i="154"/>
  <c r="AB92" i="154"/>
  <c r="D93" i="154"/>
  <c r="P98" i="154"/>
  <c r="J125" i="154"/>
  <c r="J144" i="154"/>
  <c r="V149" i="154"/>
  <c r="J155" i="154"/>
  <c r="J158" i="154"/>
  <c r="V81" i="157"/>
  <c r="V91" i="157"/>
  <c r="V101" i="157"/>
  <c r="J113" i="157"/>
  <c r="AB127" i="157"/>
  <c r="J129" i="157"/>
  <c r="AB143" i="157"/>
  <c r="AB146" i="157"/>
  <c r="V149" i="157"/>
  <c r="AB154" i="157"/>
  <c r="V158" i="157"/>
  <c r="P159" i="157"/>
  <c r="P178" i="157"/>
  <c r="D22" i="158"/>
  <c r="AB22" i="158"/>
  <c r="V44" i="158"/>
  <c r="P75" i="158"/>
  <c r="J82" i="158"/>
  <c r="AB92" i="158"/>
  <c r="AB98" i="158"/>
  <c r="AB100" i="158"/>
  <c r="P120" i="158"/>
  <c r="P124" i="158"/>
  <c r="J125" i="158"/>
  <c r="AE119" i="158"/>
  <c r="AB130" i="158"/>
  <c r="J138" i="158"/>
  <c r="AB142" i="158"/>
  <c r="J146" i="158"/>
  <c r="V155" i="158"/>
  <c r="P156" i="158"/>
  <c r="J157" i="158"/>
  <c r="J161" i="158"/>
  <c r="V173" i="158"/>
  <c r="P177" i="158"/>
  <c r="D28" i="159"/>
  <c r="D52" i="159"/>
  <c r="P61" i="159"/>
  <c r="D65" i="159"/>
  <c r="V66" i="159"/>
  <c r="P69" i="159"/>
  <c r="P74" i="159"/>
  <c r="J75" i="159"/>
  <c r="AB78" i="159"/>
  <c r="J80" i="159"/>
  <c r="AB88" i="159"/>
  <c r="AH96" i="159"/>
  <c r="AB100" i="159"/>
  <c r="AB106" i="159"/>
  <c r="V107" i="159"/>
  <c r="J110" i="159"/>
  <c r="J122" i="159"/>
  <c r="AB125" i="159"/>
  <c r="V126" i="159"/>
  <c r="P131" i="159"/>
  <c r="AB139" i="159"/>
  <c r="J144" i="159"/>
  <c r="AB146" i="159"/>
  <c r="V147" i="159"/>
  <c r="D162" i="159"/>
  <c r="AB162" i="159"/>
  <c r="P165" i="159"/>
  <c r="P173" i="159"/>
  <c r="P29" i="160"/>
  <c r="AB29" i="160"/>
  <c r="J30" i="160"/>
  <c r="V30" i="160"/>
  <c r="J33" i="160"/>
  <c r="V33" i="160"/>
  <c r="P34" i="160"/>
  <c r="AB48" i="160"/>
  <c r="V56" i="160"/>
  <c r="J59" i="160"/>
  <c r="AB60" i="160"/>
  <c r="D63" i="160"/>
  <c r="J67" i="160"/>
  <c r="AB68" i="160"/>
  <c r="P73" i="160"/>
  <c r="AB89" i="160"/>
  <c r="J90" i="160"/>
  <c r="J92" i="160"/>
  <c r="J94" i="160"/>
  <c r="P95" i="160"/>
  <c r="AB95" i="160"/>
  <c r="J96" i="160"/>
  <c r="AH109" i="160"/>
  <c r="P116" i="160"/>
  <c r="J117" i="160"/>
  <c r="V117" i="160"/>
  <c r="P123" i="160"/>
  <c r="P127" i="160"/>
  <c r="AB144" i="160"/>
  <c r="J150" i="160"/>
  <c r="V153" i="160"/>
  <c r="J156" i="160"/>
  <c r="AB159" i="160"/>
  <c r="V161" i="160"/>
  <c r="J164" i="160"/>
  <c r="J170" i="160"/>
  <c r="J178" i="160"/>
  <c r="J25" i="161"/>
  <c r="V25" i="161"/>
  <c r="AB31" i="161"/>
  <c r="AB122" i="161"/>
  <c r="AB123" i="161"/>
  <c r="V144" i="161"/>
  <c r="V149" i="161"/>
  <c r="D160" i="161"/>
  <c r="V177" i="161"/>
  <c r="P25" i="162"/>
  <c r="J29" i="162"/>
  <c r="D30" i="162"/>
  <c r="V51" i="162"/>
  <c r="J58" i="162"/>
  <c r="J63" i="162"/>
  <c r="AB67" i="162"/>
  <c r="V68" i="162"/>
  <c r="P83" i="162"/>
  <c r="V84" i="162"/>
  <c r="D89" i="162"/>
  <c r="V90" i="162"/>
  <c r="AB114" i="162"/>
  <c r="J124" i="162"/>
  <c r="P125" i="162"/>
  <c r="J126" i="162"/>
  <c r="P127" i="162"/>
  <c r="P129" i="162"/>
  <c r="D138" i="162"/>
  <c r="P143" i="162"/>
  <c r="J144" i="162"/>
  <c r="V161" i="162"/>
  <c r="V163" i="162"/>
  <c r="J164" i="162"/>
  <c r="P165" i="162"/>
  <c r="AB170" i="162"/>
  <c r="P22" i="163"/>
  <c r="V26" i="163"/>
  <c r="V28" i="163"/>
  <c r="J162" i="154"/>
  <c r="J164" i="154"/>
  <c r="AB166" i="154"/>
  <c r="V167" i="154"/>
  <c r="P27" i="155"/>
  <c r="AB32" i="155"/>
  <c r="J57" i="155"/>
  <c r="V57" i="155"/>
  <c r="P58" i="155"/>
  <c r="AB61" i="155"/>
  <c r="J62" i="155"/>
  <c r="P63" i="155"/>
  <c r="J65" i="155"/>
  <c r="P66" i="155"/>
  <c r="AB72" i="155"/>
  <c r="AB80" i="155"/>
  <c r="D81" i="155"/>
  <c r="V97" i="155"/>
  <c r="P98" i="155"/>
  <c r="J102" i="155"/>
  <c r="P138" i="155"/>
  <c r="AB138" i="155"/>
  <c r="P142" i="155"/>
  <c r="AB142" i="155"/>
  <c r="P146" i="155"/>
  <c r="AB146" i="155"/>
  <c r="V167" i="155"/>
  <c r="V173" i="155"/>
  <c r="V183" i="155"/>
  <c r="AB35" i="156"/>
  <c r="AB45" i="156"/>
  <c r="D49" i="156"/>
  <c r="AB49" i="156"/>
  <c r="V82" i="156"/>
  <c r="P88" i="156"/>
  <c r="AB113" i="156"/>
  <c r="AB117" i="156"/>
  <c r="D148" i="156"/>
  <c r="J150" i="156"/>
  <c r="V156" i="156"/>
  <c r="V160" i="156"/>
  <c r="J172" i="156"/>
  <c r="AB173" i="156"/>
  <c r="J180" i="156"/>
  <c r="AB181" i="156"/>
  <c r="AB32" i="157"/>
  <c r="J34" i="157"/>
  <c r="AB40" i="157"/>
  <c r="D48" i="157"/>
  <c r="AB48" i="157"/>
  <c r="P52" i="157"/>
  <c r="J53" i="157"/>
  <c r="V59" i="157"/>
  <c r="P61" i="157"/>
  <c r="V63" i="157"/>
  <c r="V66" i="157"/>
  <c r="P73" i="157"/>
  <c r="J74" i="157"/>
  <c r="D82" i="157"/>
  <c r="AB89" i="157"/>
  <c r="J90" i="157"/>
  <c r="AB184" i="157"/>
  <c r="P25" i="158"/>
  <c r="AB25" i="158"/>
  <c r="J27" i="158"/>
  <c r="P29" i="158"/>
  <c r="D33" i="158"/>
  <c r="J34" i="158"/>
  <c r="AB36" i="158"/>
  <c r="AB44" i="158"/>
  <c r="D62" i="158"/>
  <c r="AB62" i="158"/>
  <c r="V63" i="158"/>
  <c r="V68" i="158"/>
  <c r="S71" i="158"/>
  <c r="AB83" i="158"/>
  <c r="AB110" i="158"/>
  <c r="AB114" i="158"/>
  <c r="AB123" i="158"/>
  <c r="D144" i="158"/>
  <c r="V145" i="158"/>
  <c r="V150" i="158"/>
  <c r="AB164" i="158"/>
  <c r="J167" i="158"/>
  <c r="AH174" i="159"/>
  <c r="AH28" i="160"/>
  <c r="P60" i="161"/>
  <c r="AB65" i="161"/>
  <c r="V68" i="161"/>
  <c r="V78" i="161"/>
  <c r="P79" i="161"/>
  <c r="V97" i="161"/>
  <c r="D96" i="157"/>
  <c r="J108" i="157"/>
  <c r="J112" i="157"/>
  <c r="J116" i="157"/>
  <c r="V116" i="157"/>
  <c r="AB121" i="157"/>
  <c r="P125" i="157"/>
  <c r="AB125" i="157"/>
  <c r="J126" i="157"/>
  <c r="P147" i="157"/>
  <c r="J154" i="157"/>
  <c r="J156" i="157"/>
  <c r="V159" i="157"/>
  <c r="J162" i="157"/>
  <c r="AB166" i="157"/>
  <c r="V167" i="157"/>
  <c r="V41" i="158"/>
  <c r="P47" i="158"/>
  <c r="AB56" i="158"/>
  <c r="AB76" i="158"/>
  <c r="AB79" i="158"/>
  <c r="D82" i="158"/>
  <c r="AB82" i="158"/>
  <c r="P89" i="158"/>
  <c r="J94" i="158"/>
  <c r="P99" i="158"/>
  <c r="V129" i="158"/>
  <c r="J144" i="158"/>
  <c r="P146" i="158"/>
  <c r="J162" i="158"/>
  <c r="P165" i="158"/>
  <c r="V172" i="158"/>
  <c r="P173" i="158"/>
  <c r="J177" i="158"/>
  <c r="P183" i="158"/>
  <c r="P53" i="159"/>
  <c r="P63" i="159"/>
  <c r="V65" i="159"/>
  <c r="D67" i="159"/>
  <c r="V68" i="159"/>
  <c r="AB72" i="159"/>
  <c r="P84" i="159"/>
  <c r="J85" i="159"/>
  <c r="S87" i="159"/>
  <c r="AB90" i="159"/>
  <c r="AB92" i="159"/>
  <c r="J96" i="159"/>
  <c r="P97" i="159"/>
  <c r="AB107" i="159"/>
  <c r="P110" i="159"/>
  <c r="V113" i="159"/>
  <c r="AB114" i="159"/>
  <c r="J125" i="159"/>
  <c r="AB132" i="159"/>
  <c r="J133" i="159"/>
  <c r="P144" i="159"/>
  <c r="D148" i="159"/>
  <c r="AB148" i="159"/>
  <c r="J149" i="159"/>
  <c r="J156" i="159"/>
  <c r="D158" i="159"/>
  <c r="AB158" i="159"/>
  <c r="J159" i="159"/>
  <c r="V159" i="159"/>
  <c r="V161" i="159"/>
  <c r="AB22" i="160"/>
  <c r="P27" i="160"/>
  <c r="V42" i="160"/>
  <c r="J43" i="160"/>
  <c r="P49" i="160"/>
  <c r="V63" i="160"/>
  <c r="P64" i="160"/>
  <c r="AB64" i="160"/>
  <c r="AB67" i="160"/>
  <c r="V68" i="160"/>
  <c r="AB72" i="160"/>
  <c r="AB74" i="160"/>
  <c r="AB78" i="160"/>
  <c r="J84" i="160"/>
  <c r="AB88" i="160"/>
  <c r="J89" i="160"/>
  <c r="V89" i="160"/>
  <c r="P90" i="160"/>
  <c r="J91" i="160"/>
  <c r="AB92" i="160"/>
  <c r="P125" i="160"/>
  <c r="P129" i="160"/>
  <c r="D132" i="160"/>
  <c r="P133" i="160"/>
  <c r="AB146" i="160"/>
  <c r="D28" i="161"/>
  <c r="P28" i="161"/>
  <c r="V29" i="161"/>
  <c r="J32" i="161"/>
  <c r="AB33" i="161"/>
  <c r="D36" i="161"/>
  <c r="P36" i="161"/>
  <c r="P46" i="161"/>
  <c r="AB46" i="161"/>
  <c r="J47" i="161"/>
  <c r="V47" i="161"/>
  <c r="V49" i="161"/>
  <c r="J58" i="161"/>
  <c r="AB59" i="161"/>
  <c r="D62" i="161"/>
  <c r="P62" i="161"/>
  <c r="P68" i="161"/>
  <c r="D84" i="161"/>
  <c r="V85" i="161"/>
  <c r="J94" i="161"/>
  <c r="J102" i="161"/>
  <c r="J108" i="161"/>
  <c r="J112" i="161"/>
  <c r="V112" i="161"/>
  <c r="J114" i="161"/>
  <c r="V114" i="161"/>
  <c r="V116" i="161"/>
  <c r="D124" i="161"/>
  <c r="AB132" i="161"/>
  <c r="P145" i="161"/>
  <c r="AB145" i="161"/>
  <c r="V146" i="161"/>
  <c r="V165" i="161"/>
  <c r="D170" i="161"/>
  <c r="V171" i="161"/>
  <c r="AB177" i="161"/>
  <c r="D32" i="162"/>
  <c r="AB32" i="162"/>
  <c r="V33" i="162"/>
  <c r="J34" i="162"/>
  <c r="P35" i="162"/>
  <c r="P51" i="162"/>
  <c r="AB58" i="162"/>
  <c r="V59" i="162"/>
  <c r="AB60" i="162"/>
  <c r="P72" i="162"/>
  <c r="P79" i="162"/>
  <c r="V80" i="162"/>
  <c r="P113" i="162"/>
  <c r="J115" i="162"/>
  <c r="AB116" i="162"/>
  <c r="AB145" i="162"/>
  <c r="V147" i="162"/>
  <c r="AB158" i="162"/>
  <c r="J162" i="162"/>
  <c r="Y169" i="162"/>
  <c r="V173" i="162"/>
  <c r="P29" i="163"/>
  <c r="P34" i="163"/>
  <c r="J47" i="163"/>
  <c r="D162" i="154"/>
  <c r="V177" i="154"/>
  <c r="P178" i="154"/>
  <c r="AB29" i="155"/>
  <c r="J30" i="155"/>
  <c r="V30" i="155"/>
  <c r="J33" i="155"/>
  <c r="V33" i="155"/>
  <c r="P34" i="155"/>
  <c r="V46" i="155"/>
  <c r="J81" i="155"/>
  <c r="J83" i="155"/>
  <c r="D89" i="155"/>
  <c r="V90" i="155"/>
  <c r="J95" i="155"/>
  <c r="AB96" i="155"/>
  <c r="J98" i="155"/>
  <c r="P99" i="155"/>
  <c r="J101" i="155"/>
  <c r="J141" i="155"/>
  <c r="P148" i="155"/>
  <c r="V163" i="155"/>
  <c r="D184" i="155"/>
  <c r="P34" i="156"/>
  <c r="J49" i="156"/>
  <c r="P51" i="156"/>
  <c r="J68" i="156"/>
  <c r="AB79" i="156"/>
  <c r="V85" i="156"/>
  <c r="P91" i="156"/>
  <c r="V93" i="156"/>
  <c r="D95" i="156"/>
  <c r="P114" i="156"/>
  <c r="J115" i="156"/>
  <c r="V117" i="156"/>
  <c r="AB122" i="156"/>
  <c r="AB143" i="156"/>
  <c r="J148" i="156"/>
  <c r="V149" i="156"/>
  <c r="AB154" i="156"/>
  <c r="AB156" i="156"/>
  <c r="AB160" i="156"/>
  <c r="V171" i="156"/>
  <c r="D46" i="157"/>
  <c r="AB46" i="157"/>
  <c r="P50" i="157"/>
  <c r="J51" i="157"/>
  <c r="V57" i="157"/>
  <c r="P59" i="157"/>
  <c r="V61" i="157"/>
  <c r="P63" i="157"/>
  <c r="D66" i="157"/>
  <c r="P67" i="157"/>
  <c r="AB74" i="157"/>
  <c r="V61" i="158"/>
  <c r="AB68" i="158"/>
  <c r="V116" i="158"/>
  <c r="P117" i="158"/>
  <c r="J62" i="161"/>
  <c r="D92" i="161"/>
  <c r="AH92" i="162"/>
  <c r="P171" i="162"/>
  <c r="J172" i="162"/>
  <c r="V177" i="162"/>
  <c r="J27" i="163"/>
  <c r="V27" i="163"/>
  <c r="P28" i="163"/>
  <c r="AB64" i="163"/>
  <c r="P77" i="163"/>
  <c r="V88" i="163"/>
  <c r="P89" i="163"/>
  <c r="AB89" i="163"/>
  <c r="P108" i="163"/>
  <c r="AB108" i="163"/>
  <c r="J109" i="163"/>
  <c r="V153" i="163"/>
  <c r="V161" i="163"/>
  <c r="D174" i="163"/>
  <c r="V175" i="163"/>
  <c r="D182" i="163"/>
  <c r="V183" i="163"/>
  <c r="D32" i="164"/>
  <c r="V33" i="164"/>
  <c r="V39" i="164"/>
  <c r="D46" i="164"/>
  <c r="AB60" i="164"/>
  <c r="J61" i="164"/>
  <c r="V61" i="164"/>
  <c r="P62" i="164"/>
  <c r="J64" i="164"/>
  <c r="V64" i="164"/>
  <c r="P65" i="164"/>
  <c r="J66" i="164"/>
  <c r="AB68" i="164"/>
  <c r="J69" i="164"/>
  <c r="V69" i="164"/>
  <c r="AB72" i="164"/>
  <c r="J73" i="164"/>
  <c r="J76" i="164"/>
  <c r="P77" i="164"/>
  <c r="AB80" i="164"/>
  <c r="V81" i="164"/>
  <c r="P82" i="164"/>
  <c r="J84" i="164"/>
  <c r="P85" i="164"/>
  <c r="V97" i="164"/>
  <c r="J122" i="164"/>
  <c r="V126" i="164"/>
  <c r="AB131" i="164"/>
  <c r="J132" i="164"/>
  <c r="J136" i="164"/>
  <c r="P139" i="164"/>
  <c r="AB139" i="164"/>
  <c r="AB143" i="164"/>
  <c r="D147" i="164"/>
  <c r="J149" i="164"/>
  <c r="V149" i="164"/>
  <c r="AB156" i="164"/>
  <c r="V157" i="164"/>
  <c r="P158" i="164"/>
  <c r="J160" i="164"/>
  <c r="AB163" i="164"/>
  <c r="D164" i="164"/>
  <c r="V171" i="164"/>
  <c r="P33" i="165"/>
  <c r="P35" i="165"/>
  <c r="AB44" i="165"/>
  <c r="AB74" i="165"/>
  <c r="P130" i="165"/>
  <c r="AB130" i="165"/>
  <c r="J132" i="165"/>
  <c r="P133" i="165"/>
  <c r="P146" i="165"/>
  <c r="AB146" i="165"/>
  <c r="V147" i="165"/>
  <c r="AB154" i="165"/>
  <c r="V155" i="165"/>
  <c r="V158" i="165"/>
  <c r="P170" i="165"/>
  <c r="AB175" i="165"/>
  <c r="J184" i="165"/>
  <c r="D30" i="166"/>
  <c r="P33" i="166"/>
  <c r="AB44" i="166"/>
  <c r="P48" i="166"/>
  <c r="AB48" i="166"/>
  <c r="AB52" i="166"/>
  <c r="V53" i="166"/>
  <c r="AB74" i="166"/>
  <c r="V76" i="166"/>
  <c r="D78" i="166"/>
  <c r="V88" i="166"/>
  <c r="V92" i="166"/>
  <c r="P112" i="166"/>
  <c r="J113" i="166"/>
  <c r="V113" i="166"/>
  <c r="P114" i="166"/>
  <c r="J115" i="166"/>
  <c r="P148" i="166"/>
  <c r="AB148" i="166"/>
  <c r="J150" i="166"/>
  <c r="V150" i="166"/>
  <c r="J153" i="166"/>
  <c r="J174" i="166"/>
  <c r="J176" i="166"/>
  <c r="P25" i="167"/>
  <c r="J29" i="167"/>
  <c r="AB30" i="167"/>
  <c r="AB33" i="167"/>
  <c r="V34" i="167"/>
  <c r="J48" i="167"/>
  <c r="AB58" i="167"/>
  <c r="J59" i="167"/>
  <c r="AB63" i="167"/>
  <c r="J65" i="167"/>
  <c r="AB69" i="167"/>
  <c r="V72" i="167"/>
  <c r="AB74" i="167"/>
  <c r="P78" i="167"/>
  <c r="J79" i="167"/>
  <c r="J92" i="167"/>
  <c r="AB93" i="167"/>
  <c r="AB138" i="167"/>
  <c r="P142" i="167"/>
  <c r="J148" i="167"/>
  <c r="P150" i="167"/>
  <c r="D156" i="167"/>
  <c r="J174" i="167"/>
  <c r="V179" i="167"/>
  <c r="P183" i="167"/>
  <c r="AB47" i="168"/>
  <c r="P59" i="168"/>
  <c r="AB63" i="168"/>
  <c r="P67" i="168"/>
  <c r="AB58" i="163"/>
  <c r="AB66" i="163"/>
  <c r="V72" i="163"/>
  <c r="P91" i="163"/>
  <c r="V93" i="163"/>
  <c r="P96" i="163"/>
  <c r="J106" i="163"/>
  <c r="V113" i="163"/>
  <c r="J158" i="163"/>
  <c r="V158" i="163"/>
  <c r="J109" i="168"/>
  <c r="V50" i="163"/>
  <c r="J53" i="163"/>
  <c r="V58" i="163"/>
  <c r="V66" i="163"/>
  <c r="V99" i="163"/>
  <c r="V114" i="163"/>
  <c r="V157" i="163"/>
  <c r="AB34" i="165"/>
  <c r="J45" i="165"/>
  <c r="P46" i="165"/>
  <c r="AB46" i="165"/>
  <c r="J60" i="165"/>
  <c r="V60" i="165"/>
  <c r="J63" i="165"/>
  <c r="V63" i="165"/>
  <c r="J67" i="165"/>
  <c r="AB92" i="165"/>
  <c r="AB102" i="165"/>
  <c r="V107" i="165"/>
  <c r="AB109" i="165"/>
  <c r="AB112" i="165"/>
  <c r="V124" i="165"/>
  <c r="V127" i="165"/>
  <c r="AB137" i="165"/>
  <c r="J28" i="166"/>
  <c r="D34" i="166"/>
  <c r="P45" i="166"/>
  <c r="V51" i="166"/>
  <c r="J160" i="166"/>
  <c r="J22" i="167"/>
  <c r="J25" i="167"/>
  <c r="V30" i="167"/>
  <c r="AB40" i="167"/>
  <c r="AB48" i="167"/>
  <c r="D53" i="167"/>
  <c r="J69" i="167"/>
  <c r="V69" i="167"/>
  <c r="J73" i="167"/>
  <c r="P76" i="167"/>
  <c r="AB76" i="167"/>
  <c r="P84" i="167"/>
  <c r="AB84" i="167"/>
  <c r="P88" i="167"/>
  <c r="AB88" i="167"/>
  <c r="J90" i="167"/>
  <c r="J94" i="167"/>
  <c r="D95" i="167"/>
  <c r="P96" i="167"/>
  <c r="AB96" i="167"/>
  <c r="P108" i="167"/>
  <c r="J109" i="167"/>
  <c r="V109" i="167"/>
  <c r="J111" i="167"/>
  <c r="V111" i="167"/>
  <c r="P136" i="167"/>
  <c r="AB136" i="167"/>
  <c r="J137" i="167"/>
  <c r="P140" i="167"/>
  <c r="AB140" i="167"/>
  <c r="J142" i="167"/>
  <c r="J146" i="167"/>
  <c r="P147" i="167"/>
  <c r="AB148" i="167"/>
  <c r="J170" i="167"/>
  <c r="V175" i="167"/>
  <c r="P176" i="167"/>
  <c r="J180" i="167"/>
  <c r="AB181" i="167"/>
  <c r="V22" i="168"/>
  <c r="P35" i="168"/>
  <c r="AB44" i="168"/>
  <c r="P45" i="168"/>
  <c r="J46" i="168"/>
  <c r="D49" i="168"/>
  <c r="AB49" i="168"/>
  <c r="D57" i="168"/>
  <c r="AB57" i="168"/>
  <c r="J62" i="168"/>
  <c r="AH170" i="165"/>
  <c r="V74" i="168"/>
  <c r="AB76" i="168"/>
  <c r="AB92" i="168"/>
  <c r="AB96" i="168"/>
  <c r="J98" i="168"/>
  <c r="V100" i="168"/>
  <c r="P107" i="168"/>
  <c r="J113" i="168"/>
  <c r="J117" i="168"/>
  <c r="AB120" i="168"/>
  <c r="D124" i="168"/>
  <c r="AB132" i="168"/>
  <c r="P142" i="168"/>
  <c r="V147" i="168"/>
  <c r="AB155" i="168"/>
  <c r="V157" i="168"/>
  <c r="J160" i="168"/>
  <c r="J166" i="168"/>
  <c r="AB175" i="168"/>
  <c r="AB25" i="169"/>
  <c r="V26" i="169"/>
  <c r="P28" i="169"/>
  <c r="J35" i="169"/>
  <c r="V35" i="169"/>
  <c r="J41" i="169"/>
  <c r="J44" i="169"/>
  <c r="AB45" i="169"/>
  <c r="J47" i="169"/>
  <c r="V47" i="169"/>
  <c r="P50" i="169"/>
  <c r="V59" i="169"/>
  <c r="V62" i="169"/>
  <c r="V64" i="169"/>
  <c r="AB66" i="169"/>
  <c r="D67" i="169"/>
  <c r="AB67" i="169"/>
  <c r="J77" i="169"/>
  <c r="AB91" i="169"/>
  <c r="AB120" i="169"/>
  <c r="P123" i="169"/>
  <c r="J126" i="169"/>
  <c r="V147" i="169"/>
  <c r="V158" i="169"/>
  <c r="P30" i="170"/>
  <c r="P44" i="170"/>
  <c r="J52" i="170"/>
  <c r="P57" i="170"/>
  <c r="J62" i="170"/>
  <c r="V62" i="170"/>
  <c r="AB64" i="170"/>
  <c r="J65" i="170"/>
  <c r="J68" i="170"/>
  <c r="V68" i="170"/>
  <c r="V73" i="170"/>
  <c r="P82" i="170"/>
  <c r="AB82" i="170"/>
  <c r="V83" i="170"/>
  <c r="J84" i="170"/>
  <c r="V84" i="170"/>
  <c r="V95" i="170"/>
  <c r="AB97" i="170"/>
  <c r="J98" i="170"/>
  <c r="J99" i="170"/>
  <c r="AB100" i="170"/>
  <c r="J156" i="170"/>
  <c r="AB160" i="170"/>
  <c r="P27" i="171"/>
  <c r="J34" i="171"/>
  <c r="P47" i="171"/>
  <c r="P97" i="171"/>
  <c r="AB140" i="171"/>
  <c r="P69" i="168"/>
  <c r="AB78" i="168"/>
  <c r="V79" i="168"/>
  <c r="AB94" i="168"/>
  <c r="AB109" i="168"/>
  <c r="V110" i="168"/>
  <c r="AB122" i="168"/>
  <c r="V145" i="168"/>
  <c r="V156" i="168"/>
  <c r="P157" i="168"/>
  <c r="V161" i="168"/>
  <c r="V163" i="168"/>
  <c r="V177" i="168"/>
  <c r="P178" i="168"/>
  <c r="V22" i="169"/>
  <c r="AB29" i="169"/>
  <c r="J33" i="169"/>
  <c r="P46" i="169"/>
  <c r="J67" i="169"/>
  <c r="P68" i="169"/>
  <c r="V76" i="169"/>
  <c r="D77" i="169"/>
  <c r="AB85" i="169"/>
  <c r="P108" i="169"/>
  <c r="D111" i="169"/>
  <c r="AB111" i="169"/>
  <c r="J123" i="169"/>
  <c r="V125" i="169"/>
  <c r="D127" i="169"/>
  <c r="AB127" i="169"/>
  <c r="P131" i="169"/>
  <c r="V149" i="169"/>
  <c r="P153" i="169"/>
  <c r="V161" i="169"/>
  <c r="J176" i="169"/>
  <c r="AB29" i="170"/>
  <c r="V33" i="170"/>
  <c r="V63" i="170"/>
  <c r="P95" i="170"/>
  <c r="D112" i="170"/>
  <c r="AB112" i="170"/>
  <c r="P116" i="170"/>
  <c r="V120" i="170"/>
  <c r="V130" i="170"/>
  <c r="P131" i="170"/>
  <c r="J139" i="170"/>
  <c r="J149" i="170"/>
  <c r="P157" i="170"/>
  <c r="J161" i="170"/>
  <c r="J164" i="170"/>
  <c r="P165" i="170"/>
  <c r="D44" i="171"/>
  <c r="AB44" i="171"/>
  <c r="V45" i="171"/>
  <c r="P49" i="171"/>
  <c r="V53" i="171"/>
  <c r="J122" i="170"/>
  <c r="V122" i="170"/>
  <c r="AB123" i="170"/>
  <c r="AB125" i="170"/>
  <c r="J133" i="170"/>
  <c r="AB139" i="170"/>
  <c r="V145" i="170"/>
  <c r="AB150" i="170"/>
  <c r="P155" i="170"/>
  <c r="AB158" i="170"/>
  <c r="J160" i="170"/>
  <c r="V160" i="170"/>
  <c r="P161" i="170"/>
  <c r="D162" i="170"/>
  <c r="AB162" i="170"/>
  <c r="J163" i="170"/>
  <c r="J174" i="170"/>
  <c r="AB178" i="170"/>
  <c r="V27" i="171"/>
  <c r="P34" i="171"/>
  <c r="J108" i="171"/>
  <c r="J112" i="171"/>
  <c r="J149" i="171"/>
  <c r="J172" i="171"/>
  <c r="D176" i="171"/>
  <c r="V177" i="171"/>
  <c r="AB26" i="172"/>
  <c r="D29" i="172"/>
  <c r="AB29" i="172"/>
  <c r="J53" i="172"/>
  <c r="AB63" i="172"/>
  <c r="D75" i="172"/>
  <c r="P79" i="172"/>
  <c r="AB83" i="172"/>
  <c r="AB99" i="172"/>
  <c r="AB107" i="172"/>
  <c r="V121" i="172"/>
  <c r="P122" i="172"/>
  <c r="J123" i="172"/>
  <c r="AB124" i="172"/>
  <c r="V125" i="172"/>
  <c r="V133" i="172"/>
  <c r="J136" i="172"/>
  <c r="P143" i="172"/>
  <c r="J144" i="172"/>
  <c r="J150" i="172"/>
  <c r="AB157" i="172"/>
  <c r="V161" i="172"/>
  <c r="V60" i="173"/>
  <c r="P61" i="173"/>
  <c r="AB67" i="173"/>
  <c r="J69" i="173"/>
  <c r="P79" i="173"/>
  <c r="J81" i="173"/>
  <c r="P83" i="173"/>
  <c r="AB83" i="173"/>
  <c r="J93" i="173"/>
  <c r="P95" i="173"/>
  <c r="AB99" i="173"/>
  <c r="J120" i="173"/>
  <c r="AB121" i="173"/>
  <c r="J122" i="173"/>
  <c r="V122" i="173"/>
  <c r="J124" i="173"/>
  <c r="AB129" i="173"/>
  <c r="J132" i="173"/>
  <c r="V132" i="173"/>
  <c r="V159" i="173"/>
  <c r="J167" i="173"/>
  <c r="V178" i="173"/>
  <c r="J180" i="173"/>
  <c r="J65" i="174"/>
  <c r="AB102" i="174"/>
  <c r="P105" i="174"/>
  <c r="J106" i="174"/>
  <c r="P107" i="174"/>
  <c r="J108" i="174"/>
  <c r="D123" i="174"/>
  <c r="P123" i="174"/>
  <c r="V126" i="174"/>
  <c r="V153" i="174"/>
  <c r="AB162" i="174"/>
  <c r="P165" i="174"/>
  <c r="V177" i="174"/>
  <c r="P178" i="174"/>
  <c r="AB36" i="171"/>
  <c r="AB43" i="171"/>
  <c r="J44" i="171"/>
  <c r="P46" i="171"/>
  <c r="V47" i="171"/>
  <c r="P51" i="171"/>
  <c r="P53" i="171"/>
  <c r="AB56" i="171"/>
  <c r="J60" i="171"/>
  <c r="P85" i="171"/>
  <c r="AB106" i="171"/>
  <c r="AB114" i="171"/>
  <c r="J115" i="171"/>
  <c r="D132" i="171"/>
  <c r="AB132" i="171"/>
  <c r="P150" i="171"/>
  <c r="AB156" i="171"/>
  <c r="V157" i="171"/>
  <c r="V160" i="171"/>
  <c r="AB62" i="172"/>
  <c r="AB74" i="172"/>
  <c r="AB85" i="172"/>
  <c r="AB90" i="172"/>
  <c r="J91" i="172"/>
  <c r="J95" i="172"/>
  <c r="AB98" i="172"/>
  <c r="J99" i="172"/>
  <c r="J128" i="172"/>
  <c r="V155" i="172"/>
  <c r="AB156" i="172"/>
  <c r="AB162" i="172"/>
  <c r="P164" i="172"/>
  <c r="V166" i="172"/>
  <c r="P167" i="172"/>
  <c r="J34" i="173"/>
  <c r="V34" i="173"/>
  <c r="P35" i="173"/>
  <c r="P44" i="173"/>
  <c r="V45" i="173"/>
  <c r="AB49" i="173"/>
  <c r="AB51" i="173"/>
  <c r="D52" i="173"/>
  <c r="D58" i="173"/>
  <c r="V59" i="173"/>
  <c r="J64" i="173"/>
  <c r="P89" i="173"/>
  <c r="AE87" i="173"/>
  <c r="AB90" i="173"/>
  <c r="AH102" i="173"/>
  <c r="S104" i="173"/>
  <c r="D106" i="173"/>
  <c r="AB106" i="173"/>
  <c r="P110" i="173"/>
  <c r="AB110" i="173"/>
  <c r="V111" i="173"/>
  <c r="P114" i="173"/>
  <c r="P117" i="173"/>
  <c r="V125" i="173"/>
  <c r="AB128" i="173"/>
  <c r="V141" i="173"/>
  <c r="P157" i="173"/>
  <c r="AB157" i="173"/>
  <c r="AB160" i="173"/>
  <c r="V164" i="173"/>
  <c r="P165" i="173"/>
  <c r="D176" i="173"/>
  <c r="AB176" i="173"/>
  <c r="V181" i="173"/>
  <c r="P184" i="173"/>
  <c r="V34" i="174"/>
  <c r="AB36" i="174"/>
  <c r="P41" i="174"/>
  <c r="AB41" i="174"/>
  <c r="P43" i="174"/>
  <c r="AB43" i="174"/>
  <c r="J44" i="174"/>
  <c r="J74" i="174"/>
  <c r="AB83" i="174"/>
  <c r="D84" i="174"/>
  <c r="V85" i="174"/>
  <c r="AH122" i="174"/>
  <c r="P76" i="172"/>
  <c r="V102" i="172"/>
  <c r="V110" i="172"/>
  <c r="J154" i="172"/>
  <c r="J174" i="172"/>
  <c r="AB179" i="172"/>
  <c r="AB183" i="172"/>
  <c r="V35" i="173"/>
  <c r="J66" i="173"/>
  <c r="AB72" i="173"/>
  <c r="P76" i="173"/>
  <c r="G104" i="173"/>
  <c r="P116" i="173"/>
  <c r="J138" i="173"/>
  <c r="P139" i="173"/>
  <c r="V157" i="173"/>
  <c r="V73" i="174"/>
  <c r="V117" i="174"/>
  <c r="AB124" i="174"/>
  <c r="J125" i="174"/>
  <c r="AB126" i="174"/>
  <c r="P127" i="174"/>
  <c r="AB127" i="174"/>
  <c r="J128" i="174"/>
  <c r="V130" i="174"/>
  <c r="P136" i="174"/>
  <c r="J137" i="174"/>
  <c r="AB139" i="174"/>
  <c r="J140" i="174"/>
  <c r="V140" i="174"/>
  <c r="P141" i="174"/>
  <c r="AB143" i="174"/>
  <c r="J144" i="174"/>
  <c r="D146" i="174"/>
  <c r="P146" i="174"/>
  <c r="AB146" i="174"/>
  <c r="J147" i="174"/>
  <c r="AB148" i="174"/>
  <c r="D156" i="174"/>
  <c r="P163" i="174"/>
  <c r="AB164" i="174"/>
  <c r="J165" i="174"/>
  <c r="J172" i="174"/>
  <c r="D65" i="136"/>
  <c r="AB28" i="136"/>
  <c r="P32" i="136"/>
  <c r="AB44" i="136"/>
  <c r="P56" i="136"/>
  <c r="D68" i="136"/>
  <c r="D96" i="136"/>
  <c r="J122" i="136"/>
  <c r="AB94" i="136"/>
  <c r="AB123" i="136"/>
  <c r="J133" i="136"/>
  <c r="P157" i="136"/>
  <c r="V159" i="136"/>
  <c r="P165" i="136"/>
  <c r="J171" i="136"/>
  <c r="P173" i="136"/>
  <c r="V175" i="136"/>
  <c r="P181" i="136"/>
  <c r="J25" i="137"/>
  <c r="J28" i="137"/>
  <c r="D32" i="137"/>
  <c r="AB32" i="137"/>
  <c r="V33" i="137"/>
  <c r="J69" i="137"/>
  <c r="J126" i="137"/>
  <c r="P128" i="137"/>
  <c r="V137" i="137"/>
  <c r="P144" i="137"/>
  <c r="AB149" i="137"/>
  <c r="V150" i="137"/>
  <c r="Y152" i="137"/>
  <c r="D155" i="137"/>
  <c r="AB155" i="137"/>
  <c r="V156" i="137"/>
  <c r="J165" i="137"/>
  <c r="V170" i="137"/>
  <c r="V174" i="137"/>
  <c r="P175" i="137"/>
  <c r="J176" i="137"/>
  <c r="V178" i="137"/>
  <c r="D27" i="138"/>
  <c r="AB27" i="138"/>
  <c r="V33" i="138"/>
  <c r="P44" i="138"/>
  <c r="D48" i="138"/>
  <c r="AB48" i="138"/>
  <c r="J50" i="138"/>
  <c r="P52" i="138"/>
  <c r="D56" i="138"/>
  <c r="AB56" i="138"/>
  <c r="D64" i="138"/>
  <c r="P68" i="138"/>
  <c r="D72" i="138"/>
  <c r="J78" i="138"/>
  <c r="J81" i="138"/>
  <c r="D25" i="136"/>
  <c r="AB49" i="136"/>
  <c r="D44" i="136"/>
  <c r="D60" i="136"/>
  <c r="P72" i="136"/>
  <c r="P95" i="136"/>
  <c r="J98" i="136"/>
  <c r="V126" i="136"/>
  <c r="V141" i="136"/>
  <c r="J155" i="136"/>
  <c r="AB158" i="136"/>
  <c r="AB35" i="137"/>
  <c r="P43" i="137"/>
  <c r="AB23" i="136"/>
  <c r="D123" i="136"/>
  <c r="AB131" i="136"/>
  <c r="P46" i="136"/>
  <c r="D50" i="136"/>
  <c r="AB58" i="136"/>
  <c r="P62" i="136"/>
  <c r="D66" i="136"/>
  <c r="V100" i="136"/>
  <c r="P122" i="136"/>
  <c r="V137" i="136"/>
  <c r="AB146" i="136"/>
  <c r="V170" i="136"/>
  <c r="AB180" i="136"/>
  <c r="P31" i="137"/>
  <c r="AB58" i="137"/>
  <c r="J117" i="137"/>
  <c r="P122" i="137"/>
  <c r="J123" i="137"/>
  <c r="AB124" i="137"/>
  <c r="V125" i="137"/>
  <c r="AB127" i="137"/>
  <c r="J142" i="137"/>
  <c r="AB143" i="137"/>
  <c r="V160" i="137"/>
  <c r="P161" i="137"/>
  <c r="AB181" i="137"/>
  <c r="V182" i="137"/>
  <c r="P183" i="137"/>
  <c r="J184" i="137"/>
  <c r="AB22" i="138"/>
  <c r="P26" i="138"/>
  <c r="D30" i="138"/>
  <c r="AB30" i="138"/>
  <c r="J32" i="138"/>
  <c r="AB43" i="138"/>
  <c r="D67" i="138"/>
  <c r="AB67" i="138"/>
  <c r="J158" i="140"/>
  <c r="D162" i="140"/>
  <c r="V173" i="140"/>
  <c r="J175" i="140"/>
  <c r="V28" i="141"/>
  <c r="P29" i="141"/>
  <c r="P32" i="141"/>
  <c r="J33" i="141"/>
  <c r="J36" i="141"/>
  <c r="AB43" i="141"/>
  <c r="D46" i="141"/>
  <c r="AB46" i="141"/>
  <c r="D77" i="136"/>
  <c r="D28" i="136"/>
  <c r="P40" i="136"/>
  <c r="P48" i="136"/>
  <c r="D52" i="136"/>
  <c r="AB60" i="136"/>
  <c r="AB91" i="136"/>
  <c r="J130" i="136"/>
  <c r="AB138" i="136"/>
  <c r="J150" i="136"/>
  <c r="V154" i="136"/>
  <c r="AB166" i="136"/>
  <c r="D174" i="136"/>
  <c r="AB48" i="137"/>
  <c r="D23" i="136"/>
  <c r="D31" i="136"/>
  <c r="AB31" i="136"/>
  <c r="AB39" i="136"/>
  <c r="J125" i="136"/>
  <c r="D131" i="136"/>
  <c r="V149" i="136"/>
  <c r="D58" i="136"/>
  <c r="P85" i="136"/>
  <c r="AB89" i="136"/>
  <c r="J91" i="136"/>
  <c r="AB102" i="136"/>
  <c r="AB110" i="136"/>
  <c r="P130" i="136"/>
  <c r="J148" i="136"/>
  <c r="AB164" i="136"/>
  <c r="AB172" i="136"/>
  <c r="AB23" i="137"/>
  <c r="P63" i="137"/>
  <c r="P72" i="137"/>
  <c r="J75" i="137"/>
  <c r="AB79" i="137"/>
  <c r="V83" i="137"/>
  <c r="P84" i="137"/>
  <c r="AB88" i="137"/>
  <c r="J94" i="137"/>
  <c r="V95" i="137"/>
  <c r="V101" i="137"/>
  <c r="D106" i="137"/>
  <c r="AB106" i="137"/>
  <c r="V107" i="137"/>
  <c r="V113" i="137"/>
  <c r="AB115" i="137"/>
  <c r="J120" i="137"/>
  <c r="J136" i="137"/>
  <c r="AH137" i="137"/>
  <c r="V141" i="137"/>
  <c r="P148" i="137"/>
  <c r="J155" i="137"/>
  <c r="AB156" i="137"/>
  <c r="AB163" i="137"/>
  <c r="V164" i="137"/>
  <c r="P165" i="137"/>
  <c r="J166" i="137"/>
  <c r="AB170" i="137"/>
  <c r="P172" i="137"/>
  <c r="J173" i="137"/>
  <c r="J147" i="140"/>
  <c r="P149" i="140"/>
  <c r="J143" i="141"/>
  <c r="V144" i="141"/>
  <c r="P153" i="141"/>
  <c r="AB25" i="136"/>
  <c r="AB33" i="136"/>
  <c r="D49" i="136"/>
  <c r="J36" i="137"/>
  <c r="AB50" i="137"/>
  <c r="AB53" i="137"/>
  <c r="AB65" i="137"/>
  <c r="V72" i="137"/>
  <c r="AB74" i="137"/>
  <c r="P75" i="137"/>
  <c r="J76" i="137"/>
  <c r="J79" i="137"/>
  <c r="V84" i="137"/>
  <c r="P85" i="137"/>
  <c r="J88" i="137"/>
  <c r="AB95" i="137"/>
  <c r="P173" i="137"/>
  <c r="D77" i="140"/>
  <c r="V78" i="140"/>
  <c r="J97" i="140"/>
  <c r="AB101" i="140"/>
  <c r="V102" i="140"/>
  <c r="V108" i="140"/>
  <c r="P112" i="140"/>
  <c r="P115" i="140"/>
  <c r="P91" i="141"/>
  <c r="P112" i="141"/>
  <c r="V120" i="141"/>
  <c r="J90" i="136"/>
  <c r="V107" i="136"/>
  <c r="AB117" i="136"/>
  <c r="AB125" i="136"/>
  <c r="AB133" i="136"/>
  <c r="P149" i="136"/>
  <c r="P33" i="137"/>
  <c r="J65" i="137"/>
  <c r="P64" i="140"/>
  <c r="J65" i="140"/>
  <c r="J170" i="142"/>
  <c r="M169" i="142"/>
  <c r="AB41" i="136"/>
  <c r="D73" i="136"/>
  <c r="AB139" i="137"/>
  <c r="P174" i="137"/>
  <c r="J175" i="137"/>
  <c r="J179" i="137"/>
  <c r="AB180" i="137"/>
  <c r="D29" i="138"/>
  <c r="AB29" i="138"/>
  <c r="V35" i="138"/>
  <c r="P36" i="138"/>
  <c r="J44" i="138"/>
  <c r="P46" i="138"/>
  <c r="D50" i="138"/>
  <c r="AB50" i="138"/>
  <c r="D58" i="138"/>
  <c r="AB58" i="138"/>
  <c r="J60" i="138"/>
  <c r="AB66" i="138"/>
  <c r="D89" i="138"/>
  <c r="AB89" i="138"/>
  <c r="V93" i="138"/>
  <c r="P94" i="138"/>
  <c r="J98" i="138"/>
  <c r="J101" i="138"/>
  <c r="J107" i="138"/>
  <c r="V180" i="138"/>
  <c r="P181" i="138"/>
  <c r="J22" i="139"/>
  <c r="AB28" i="139"/>
  <c r="D44" i="139"/>
  <c r="AB44" i="139"/>
  <c r="P48" i="139"/>
  <c r="D57" i="139"/>
  <c r="AB81" i="141"/>
  <c r="V85" i="141"/>
  <c r="D33" i="136"/>
  <c r="D41" i="136"/>
  <c r="D75" i="136"/>
  <c r="AH140" i="136"/>
  <c r="D36" i="136"/>
  <c r="J85" i="136"/>
  <c r="AB112" i="136"/>
  <c r="V146" i="136"/>
  <c r="V156" i="136"/>
  <c r="J160" i="136"/>
  <c r="V172" i="136"/>
  <c r="J176" i="136"/>
  <c r="AB182" i="136"/>
  <c r="V26" i="137"/>
  <c r="AB51" i="137"/>
  <c r="V52" i="137"/>
  <c r="D57" i="137"/>
  <c r="V58" i="137"/>
  <c r="J116" i="137"/>
  <c r="V124" i="137"/>
  <c r="AB126" i="137"/>
  <c r="V127" i="137"/>
  <c r="V130" i="137"/>
  <c r="P131" i="137"/>
  <c r="P138" i="138"/>
  <c r="AB142" i="138"/>
  <c r="J147" i="138"/>
  <c r="P149" i="138"/>
  <c r="D150" i="138"/>
  <c r="J164" i="138"/>
  <c r="AB183" i="139"/>
  <c r="P34" i="140"/>
  <c r="J75" i="138"/>
  <c r="AB79" i="138"/>
  <c r="J84" i="138"/>
  <c r="J99" i="138"/>
  <c r="V117" i="138"/>
  <c r="V127" i="138"/>
  <c r="AB129" i="138"/>
  <c r="AB137" i="138"/>
  <c r="P141" i="138"/>
  <c r="D29" i="136"/>
  <c r="AB29" i="136"/>
  <c r="D45" i="136"/>
  <c r="AB45" i="136"/>
  <c r="D53" i="136"/>
  <c r="D61" i="136"/>
  <c r="AB61" i="136"/>
  <c r="D69" i="136"/>
  <c r="G71" i="136"/>
  <c r="P73" i="136"/>
  <c r="D74" i="136"/>
  <c r="P75" i="136"/>
  <c r="D76" i="136"/>
  <c r="P77" i="136"/>
  <c r="D84" i="136"/>
  <c r="AB84" i="136"/>
  <c r="V85" i="136"/>
  <c r="AB92" i="136"/>
  <c r="J99" i="136"/>
  <c r="AB105" i="136"/>
  <c r="P109" i="136"/>
  <c r="AB113" i="136"/>
  <c r="P117" i="136"/>
  <c r="AB121" i="136"/>
  <c r="V122" i="136"/>
  <c r="AB129" i="136"/>
  <c r="V130" i="136"/>
  <c r="J136" i="136"/>
  <c r="P138" i="136"/>
  <c r="D139" i="136"/>
  <c r="V147" i="136"/>
  <c r="P153" i="136"/>
  <c r="J161" i="136"/>
  <c r="AB162" i="136"/>
  <c r="AB167" i="136"/>
  <c r="AB170" i="136"/>
  <c r="J177" i="136"/>
  <c r="AB178" i="136"/>
  <c r="AB183" i="136"/>
  <c r="J29" i="137"/>
  <c r="AB30" i="137"/>
  <c r="J32" i="137"/>
  <c r="V43" i="137"/>
  <c r="AB45" i="137"/>
  <c r="V46" i="137"/>
  <c r="J51" i="137"/>
  <c r="P59" i="137"/>
  <c r="V64" i="137"/>
  <c r="AB69" i="137"/>
  <c r="P79" i="137"/>
  <c r="J80" i="137"/>
  <c r="J83" i="137"/>
  <c r="AB102" i="137"/>
  <c r="J113" i="137"/>
  <c r="D114" i="137"/>
  <c r="P115" i="137"/>
  <c r="V117" i="137"/>
  <c r="J127" i="137"/>
  <c r="J130" i="137"/>
  <c r="AH131" i="137"/>
  <c r="V132" i="137"/>
  <c r="V154" i="137"/>
  <c r="V157" i="137"/>
  <c r="P158" i="137"/>
  <c r="V161" i="137"/>
  <c r="V165" i="137"/>
  <c r="AB174" i="137"/>
  <c r="AB178" i="137"/>
  <c r="J181" i="137"/>
  <c r="V183" i="137"/>
  <c r="D25" i="138"/>
  <c r="AB25" i="138"/>
  <c r="V31" i="138"/>
  <c r="P32" i="138"/>
  <c r="J40" i="138"/>
  <c r="AB41" i="138"/>
  <c r="D46" i="138"/>
  <c r="AB46" i="138"/>
  <c r="J48" i="138"/>
  <c r="P50" i="138"/>
  <c r="J51" i="138"/>
  <c r="J56" i="138"/>
  <c r="P58" i="138"/>
  <c r="D62" i="138"/>
  <c r="J64" i="138"/>
  <c r="P66" i="138"/>
  <c r="J90" i="138"/>
  <c r="J93" i="138"/>
  <c r="D97" i="138"/>
  <c r="AB97" i="138"/>
  <c r="V98" i="138"/>
  <c r="V101" i="138"/>
  <c r="P102" i="138"/>
  <c r="V107" i="138"/>
  <c r="P108" i="138"/>
  <c r="J112" i="138"/>
  <c r="V125" i="138"/>
  <c r="D132" i="138"/>
  <c r="AB132" i="138"/>
  <c r="P136" i="138"/>
  <c r="AB140" i="138"/>
  <c r="P144" i="138"/>
  <c r="V146" i="138"/>
  <c r="V160" i="138"/>
  <c r="P161" i="138"/>
  <c r="J162" i="138"/>
  <c r="J175" i="138"/>
  <c r="AB26" i="139"/>
  <c r="P30" i="139"/>
  <c r="AB34" i="139"/>
  <c r="M71" i="139"/>
  <c r="AE71" i="139"/>
  <c r="AB76" i="139"/>
  <c r="J79" i="139"/>
  <c r="AH82" i="139"/>
  <c r="V84" i="139"/>
  <c r="P85" i="139"/>
  <c r="P123" i="139"/>
  <c r="P126" i="139"/>
  <c r="P147" i="139"/>
  <c r="AB148" i="139"/>
  <c r="P155" i="139"/>
  <c r="P159" i="139"/>
  <c r="AB164" i="139"/>
  <c r="J166" i="139"/>
  <c r="AB170" i="139"/>
  <c r="V171" i="139"/>
  <c r="J180" i="139"/>
  <c r="J183" i="139"/>
  <c r="D36" i="140"/>
  <c r="AB36" i="140"/>
  <c r="V46" i="140"/>
  <c r="P47" i="140"/>
  <c r="AB49" i="140"/>
  <c r="J57" i="140"/>
  <c r="V64" i="140"/>
  <c r="P65" i="140"/>
  <c r="D89" i="140"/>
  <c r="V90" i="140"/>
  <c r="AB96" i="140"/>
  <c r="J98" i="140"/>
  <c r="J101" i="140"/>
  <c r="J107" i="140"/>
  <c r="V112" i="140"/>
  <c r="P113" i="140"/>
  <c r="Y119" i="140"/>
  <c r="J131" i="140"/>
  <c r="P147" i="140"/>
  <c r="J148" i="140"/>
  <c r="V149" i="140"/>
  <c r="P155" i="140"/>
  <c r="J162" i="140"/>
  <c r="D166" i="140"/>
  <c r="V167" i="140"/>
  <c r="AB25" i="141"/>
  <c r="D28" i="141"/>
  <c r="V32" i="141"/>
  <c r="P33" i="141"/>
  <c r="AB35" i="141"/>
  <c r="AB47" i="141"/>
  <c r="D50" i="141"/>
  <c r="D53" i="141"/>
  <c r="AB53" i="141"/>
  <c r="P60" i="141"/>
  <c r="J72" i="141"/>
  <c r="V74" i="141"/>
  <c r="V80" i="141"/>
  <c r="AH82" i="141"/>
  <c r="P89" i="141"/>
  <c r="V109" i="141"/>
  <c r="V132" i="141"/>
  <c r="P148" i="141"/>
  <c r="V150" i="141"/>
  <c r="P157" i="141"/>
  <c r="J160" i="141"/>
  <c r="D164" i="141"/>
  <c r="P184" i="141"/>
  <c r="P25" i="142"/>
  <c r="P28" i="142"/>
  <c r="J32" i="142"/>
  <c r="P35" i="142"/>
  <c r="D36" i="142"/>
  <c r="P47" i="142"/>
  <c r="P50" i="142"/>
  <c r="J58" i="142"/>
  <c r="J69" i="142"/>
  <c r="J72" i="142"/>
  <c r="AB79" i="142"/>
  <c r="J88" i="142"/>
  <c r="AB89" i="142"/>
  <c r="V90" i="142"/>
  <c r="P94" i="142"/>
  <c r="P100" i="142"/>
  <c r="J110" i="142"/>
  <c r="AB111" i="142"/>
  <c r="AB114" i="142"/>
  <c r="V120" i="142"/>
  <c r="P121" i="142"/>
  <c r="AB122" i="142"/>
  <c r="P129" i="142"/>
  <c r="V131" i="142"/>
  <c r="J138" i="142"/>
  <c r="AB139" i="142"/>
  <c r="V146" i="142"/>
  <c r="P147" i="142"/>
  <c r="V161" i="142"/>
  <c r="J162" i="142"/>
  <c r="P165" i="142"/>
  <c r="AH29" i="143"/>
  <c r="P60" i="143"/>
  <c r="AB72" i="143"/>
  <c r="V73" i="143"/>
  <c r="V88" i="143"/>
  <c r="P112" i="143"/>
  <c r="V144" i="143"/>
  <c r="AB172" i="143"/>
  <c r="V173" i="143"/>
  <c r="V177" i="143"/>
  <c r="V181" i="143"/>
  <c r="J25" i="144"/>
  <c r="P31" i="144"/>
  <c r="P35" i="144"/>
  <c r="J43" i="144"/>
  <c r="P50" i="144"/>
  <c r="AB69" i="144"/>
  <c r="V85" i="144"/>
  <c r="J88" i="144"/>
  <c r="D100" i="144"/>
  <c r="AI100" i="144" s="1"/>
  <c r="N100" i="94" s="1"/>
  <c r="V101" i="144"/>
  <c r="J105" i="144"/>
  <c r="AB106" i="144"/>
  <c r="V107" i="144"/>
  <c r="P108" i="144"/>
  <c r="P111" i="144"/>
  <c r="AB113" i="144"/>
  <c r="P130" i="144"/>
  <c r="J137" i="144"/>
  <c r="AB138" i="144"/>
  <c r="V139" i="144"/>
  <c r="V143" i="144"/>
  <c r="AB149" i="144"/>
  <c r="P156" i="144"/>
  <c r="J174" i="144"/>
  <c r="V176" i="144"/>
  <c r="P177" i="144"/>
  <c r="D32" i="145"/>
  <c r="J46" i="145"/>
  <c r="AB53" i="145"/>
  <c r="J58" i="145"/>
  <c r="V62" i="145"/>
  <c r="P63" i="145"/>
  <c r="AH80" i="145"/>
  <c r="J85" i="145"/>
  <c r="AH88" i="145"/>
  <c r="D96" i="145"/>
  <c r="AB96" i="145"/>
  <c r="P100" i="145"/>
  <c r="AB114" i="145"/>
  <c r="V115" i="145"/>
  <c r="P132" i="145"/>
  <c r="AB136" i="145"/>
  <c r="AB139" i="145"/>
  <c r="V144" i="145"/>
  <c r="J145" i="145"/>
  <c r="P147" i="145"/>
  <c r="AB149" i="145"/>
  <c r="V131" i="146"/>
  <c r="AE119" i="138"/>
  <c r="G21" i="140"/>
  <c r="S71" i="142"/>
  <c r="AH105" i="142"/>
  <c r="AH85" i="143"/>
  <c r="AH139" i="145"/>
  <c r="D27" i="136"/>
  <c r="AB27" i="136"/>
  <c r="V28" i="136"/>
  <c r="D35" i="136"/>
  <c r="AB35" i="136"/>
  <c r="V88" i="136"/>
  <c r="AB90" i="136"/>
  <c r="V91" i="136"/>
  <c r="P107" i="136"/>
  <c r="J108" i="136"/>
  <c r="V109" i="136"/>
  <c r="P115" i="136"/>
  <c r="V117" i="136"/>
  <c r="AB127" i="136"/>
  <c r="AB147" i="136"/>
  <c r="V153" i="136"/>
  <c r="D160" i="136"/>
  <c r="P161" i="136"/>
  <c r="V163" i="136"/>
  <c r="J167" i="136"/>
  <c r="P177" i="136"/>
  <c r="V179" i="136"/>
  <c r="J183" i="136"/>
  <c r="V25" i="137"/>
  <c r="D34" i="137"/>
  <c r="AB46" i="137"/>
  <c r="AB49" i="137"/>
  <c r="V50" i="137"/>
  <c r="V56" i="137"/>
  <c r="V62" i="137"/>
  <c r="J63" i="137"/>
  <c r="AB64" i="137"/>
  <c r="AB67" i="137"/>
  <c r="V73" i="137"/>
  <c r="AB75" i="137"/>
  <c r="V76" i="137"/>
  <c r="P80" i="137"/>
  <c r="J81" i="137"/>
  <c r="V88" i="137"/>
  <c r="P95" i="137"/>
  <c r="P98" i="137"/>
  <c r="P101" i="137"/>
  <c r="D108" i="137"/>
  <c r="AB108" i="137"/>
  <c r="P113" i="137"/>
  <c r="AB117" i="137"/>
  <c r="V120" i="137"/>
  <c r="AB123" i="137"/>
  <c r="J125" i="137"/>
  <c r="J128" i="137"/>
  <c r="AB132" i="137"/>
  <c r="V139" i="137"/>
  <c r="P146" i="137"/>
  <c r="V158" i="137"/>
  <c r="J174" i="137"/>
  <c r="V176" i="137"/>
  <c r="P177" i="137"/>
  <c r="J178" i="137"/>
  <c r="D23" i="138"/>
  <c r="D31" i="138"/>
  <c r="AB44" i="138"/>
  <c r="J46" i="138"/>
  <c r="P48" i="138"/>
  <c r="D52" i="138"/>
  <c r="AB52" i="138"/>
  <c r="P56" i="138"/>
  <c r="D60" i="138"/>
  <c r="J62" i="138"/>
  <c r="AB63" i="138"/>
  <c r="D68" i="138"/>
  <c r="AB68" i="138"/>
  <c r="AB77" i="138"/>
  <c r="V78" i="138"/>
  <c r="V81" i="138"/>
  <c r="P82" i="138"/>
  <c r="D83" i="138"/>
  <c r="D101" i="138"/>
  <c r="V102" i="138"/>
  <c r="D107" i="138"/>
  <c r="V108" i="138"/>
  <c r="P109" i="138"/>
  <c r="V111" i="138"/>
  <c r="P112" i="138"/>
  <c r="D138" i="138"/>
  <c r="AB138" i="138"/>
  <c r="P142" i="138"/>
  <c r="AB146" i="138"/>
  <c r="P153" i="138"/>
  <c r="P159" i="138"/>
  <c r="V164" i="138"/>
  <c r="J166" i="138"/>
  <c r="AB177" i="138"/>
  <c r="J180" i="138"/>
  <c r="P44" i="139"/>
  <c r="AB48" i="139"/>
  <c r="P52" i="139"/>
  <c r="J83" i="139"/>
  <c r="AB84" i="139"/>
  <c r="V85" i="139"/>
  <c r="V88" i="139"/>
  <c r="P89" i="139"/>
  <c r="V92" i="139"/>
  <c r="P93" i="139"/>
  <c r="J98" i="139"/>
  <c r="J109" i="139"/>
  <c r="P121" i="139"/>
  <c r="J122" i="139"/>
  <c r="V123" i="139"/>
  <c r="P129" i="139"/>
  <c r="V131" i="139"/>
  <c r="AB133" i="139"/>
  <c r="V139" i="139"/>
  <c r="AH141" i="139"/>
  <c r="AB141" i="139"/>
  <c r="J146" i="139"/>
  <c r="D154" i="139"/>
  <c r="AB154" i="139"/>
  <c r="J184" i="139"/>
  <c r="AB28" i="140"/>
  <c r="J39" i="140"/>
  <c r="J42" i="140"/>
  <c r="AB43" i="140"/>
  <c r="D46" i="140"/>
  <c r="AB46" i="140"/>
  <c r="V50" i="140"/>
  <c r="P51" i="140"/>
  <c r="V56" i="140"/>
  <c r="P57" i="140"/>
  <c r="D64" i="140"/>
  <c r="AB64" i="140"/>
  <c r="J81" i="140"/>
  <c r="J89" i="140"/>
  <c r="D93" i="140"/>
  <c r="V94" i="140"/>
  <c r="V97" i="140"/>
  <c r="P98" i="140"/>
  <c r="J102" i="140"/>
  <c r="J108" i="140"/>
  <c r="D115" i="140"/>
  <c r="AB146" i="140"/>
  <c r="D154" i="140"/>
  <c r="V158" i="140"/>
  <c r="P159" i="140"/>
  <c r="V171" i="140"/>
  <c r="V175" i="140"/>
  <c r="AB29" i="141"/>
  <c r="D32" i="141"/>
  <c r="AB32" i="141"/>
  <c r="V36" i="141"/>
  <c r="V42" i="141"/>
  <c r="P43" i="141"/>
  <c r="AB45" i="141"/>
  <c r="P46" i="141"/>
  <c r="J47" i="141"/>
  <c r="AB65" i="141"/>
  <c r="V66" i="141"/>
  <c r="J67" i="141"/>
  <c r="AB68" i="141"/>
  <c r="J76" i="141"/>
  <c r="V78" i="141"/>
  <c r="AB97" i="141"/>
  <c r="J99" i="141"/>
  <c r="J105" i="141"/>
  <c r="AB106" i="141"/>
  <c r="V113" i="141"/>
  <c r="P114" i="141"/>
  <c r="AB115" i="141"/>
  <c r="AB125" i="141"/>
  <c r="J142" i="141"/>
  <c r="V143" i="141"/>
  <c r="P149" i="141"/>
  <c r="P155" i="141"/>
  <c r="J164" i="141"/>
  <c r="P167" i="141"/>
  <c r="V25" i="142"/>
  <c r="V28" i="142"/>
  <c r="P29" i="142"/>
  <c r="V35" i="142"/>
  <c r="J36" i="142"/>
  <c r="D46" i="142"/>
  <c r="AB46" i="142"/>
  <c r="V50" i="142"/>
  <c r="P51" i="142"/>
  <c r="AB56" i="142"/>
  <c r="V78" i="142"/>
  <c r="V81" i="142"/>
  <c r="P88" i="142"/>
  <c r="J92" i="142"/>
  <c r="P110" i="142"/>
  <c r="AB120" i="142"/>
  <c r="P124" i="142"/>
  <c r="AB128" i="142"/>
  <c r="P138" i="142"/>
  <c r="V141" i="142"/>
  <c r="J142" i="142"/>
  <c r="AH27" i="143"/>
  <c r="P58" i="143"/>
  <c r="V60" i="143"/>
  <c r="P74" i="143"/>
  <c r="J116" i="143"/>
  <c r="P142" i="143"/>
  <c r="J143" i="143"/>
  <c r="V145" i="143"/>
  <c r="D166" i="143"/>
  <c r="J172" i="143"/>
  <c r="V174" i="143"/>
  <c r="J176" i="143"/>
  <c r="V31" i="144"/>
  <c r="P32" i="144"/>
  <c r="V35" i="144"/>
  <c r="P36" i="144"/>
  <c r="J40" i="144"/>
  <c r="AB41" i="144"/>
  <c r="J44" i="144"/>
  <c r="AB77" i="144"/>
  <c r="V91" i="144"/>
  <c r="J100" i="144"/>
  <c r="P105" i="144"/>
  <c r="J106" i="144"/>
  <c r="D110" i="144"/>
  <c r="P112" i="144"/>
  <c r="AB133" i="144"/>
  <c r="V136" i="144"/>
  <c r="P137" i="144"/>
  <c r="J138" i="144"/>
  <c r="J149" i="144"/>
  <c r="V153" i="144"/>
  <c r="V156" i="144"/>
  <c r="P157" i="144"/>
  <c r="J158" i="144"/>
  <c r="J175" i="144"/>
  <c r="AB176" i="144"/>
  <c r="V177" i="144"/>
  <c r="J32" i="145"/>
  <c r="AB45" i="145"/>
  <c r="V57" i="145"/>
  <c r="AB62" i="145"/>
  <c r="V63" i="145"/>
  <c r="P65" i="146"/>
  <c r="J66" i="146"/>
  <c r="J80" i="146"/>
  <c r="P82" i="146"/>
  <c r="J127" i="146"/>
  <c r="AB73" i="147"/>
  <c r="D81" i="147"/>
  <c r="AB81" i="147"/>
  <c r="D89" i="147"/>
  <c r="AB113" i="147"/>
  <c r="AB146" i="147"/>
  <c r="P81" i="140"/>
  <c r="P117" i="140"/>
  <c r="AB158" i="140"/>
  <c r="AB175" i="140"/>
  <c r="P28" i="141"/>
  <c r="V43" i="141"/>
  <c r="P99" i="141"/>
  <c r="J112" i="141"/>
  <c r="P120" i="141"/>
  <c r="M152" i="141"/>
  <c r="V29" i="142"/>
  <c r="P33" i="142"/>
  <c r="V51" i="142"/>
  <c r="P59" i="142"/>
  <c r="Y71" i="142"/>
  <c r="P76" i="142"/>
  <c r="AB158" i="142"/>
  <c r="AB25" i="143"/>
  <c r="J32" i="143"/>
  <c r="J44" i="143"/>
  <c r="P56" i="143"/>
  <c r="J80" i="143"/>
  <c r="AB89" i="143"/>
  <c r="V102" i="143"/>
  <c r="P108" i="143"/>
  <c r="V149" i="143"/>
  <c r="P180" i="143"/>
  <c r="V183" i="143"/>
  <c r="J59" i="144"/>
  <c r="P72" i="144"/>
  <c r="AB95" i="144"/>
  <c r="S119" i="144"/>
  <c r="M119" i="144"/>
  <c r="P146" i="144"/>
  <c r="AB163" i="144"/>
  <c r="AB173" i="144"/>
  <c r="AB181" i="144"/>
  <c r="P32" i="145"/>
  <c r="D66" i="145"/>
  <c r="S71" i="145"/>
  <c r="V82" i="145"/>
  <c r="AB92" i="145"/>
  <c r="V106" i="145"/>
  <c r="P154" i="145"/>
  <c r="P160" i="145"/>
  <c r="AB165" i="145"/>
  <c r="AB113" i="146"/>
  <c r="V117" i="146"/>
  <c r="J121" i="146"/>
  <c r="AB64" i="147"/>
  <c r="S71" i="147"/>
  <c r="M71" i="147"/>
  <c r="V112" i="138"/>
  <c r="V124" i="138"/>
  <c r="AB128" i="138"/>
  <c r="P132" i="138"/>
  <c r="D136" i="138"/>
  <c r="AB136" i="138"/>
  <c r="P140" i="138"/>
  <c r="J141" i="138"/>
  <c r="AH144" i="138"/>
  <c r="J160" i="138"/>
  <c r="D164" i="138"/>
  <c r="P172" i="138"/>
  <c r="J173" i="138"/>
  <c r="V175" i="138"/>
  <c r="D30" i="139"/>
  <c r="AB30" i="139"/>
  <c r="P34" i="139"/>
  <c r="Y71" i="139"/>
  <c r="S71" i="139"/>
  <c r="AB75" i="139"/>
  <c r="J77" i="139"/>
  <c r="AB78" i="139"/>
  <c r="V79" i="139"/>
  <c r="P83" i="139"/>
  <c r="J84" i="139"/>
  <c r="AH88" i="139"/>
  <c r="D123" i="139"/>
  <c r="AB123" i="139"/>
  <c r="J149" i="139"/>
  <c r="V166" i="139"/>
  <c r="J171" i="139"/>
  <c r="V27" i="140"/>
  <c r="J40" i="140"/>
  <c r="P99" i="140"/>
  <c r="P105" i="140"/>
  <c r="D116" i="140"/>
  <c r="M119" i="140"/>
  <c r="AB144" i="140"/>
  <c r="V145" i="140"/>
  <c r="D150" i="140"/>
  <c r="P157" i="140"/>
  <c r="J164" i="140"/>
  <c r="V96" i="141"/>
  <c r="P128" i="141"/>
  <c r="V149" i="141"/>
  <c r="V167" i="141"/>
  <c r="P171" i="141"/>
  <c r="AH172" i="141"/>
  <c r="AB176" i="141"/>
  <c r="P63" i="142"/>
  <c r="P67" i="142"/>
  <c r="AB75" i="142"/>
  <c r="AB85" i="142"/>
  <c r="J140" i="142"/>
  <c r="AB141" i="142"/>
  <c r="D144" i="142"/>
  <c r="J127" i="143"/>
  <c r="V139" i="143"/>
  <c r="P153" i="143"/>
  <c r="AB164" i="143"/>
  <c r="J63" i="144"/>
  <c r="P80" i="144"/>
  <c r="AB99" i="144"/>
  <c r="P124" i="144"/>
  <c r="P132" i="144"/>
  <c r="AB148" i="144"/>
  <c r="J150" i="144"/>
  <c r="AB31" i="145"/>
  <c r="J105" i="145"/>
  <c r="D143" i="145"/>
  <c r="AB153" i="145"/>
  <c r="P45" i="146"/>
  <c r="J46" i="146"/>
  <c r="J89" i="146"/>
  <c r="AB93" i="146"/>
  <c r="AB160" i="141"/>
  <c r="J172" i="141"/>
  <c r="J25" i="142"/>
  <c r="J28" i="142"/>
  <c r="D32" i="142"/>
  <c r="J47" i="142"/>
  <c r="J50" i="142"/>
  <c r="P53" i="142"/>
  <c r="AB69" i="142"/>
  <c r="P80" i="142"/>
  <c r="V89" i="142"/>
  <c r="J100" i="142"/>
  <c r="AB101" i="142"/>
  <c r="J106" i="142"/>
  <c r="AB107" i="142"/>
  <c r="J121" i="142"/>
  <c r="V122" i="142"/>
  <c r="P128" i="142"/>
  <c r="P131" i="142"/>
  <c r="V139" i="142"/>
  <c r="J158" i="142"/>
  <c r="D162" i="142"/>
  <c r="P175" i="142"/>
  <c r="AB58" i="143"/>
  <c r="V72" i="143"/>
  <c r="S71" i="143"/>
  <c r="AB74" i="143"/>
  <c r="P88" i="143"/>
  <c r="P114" i="143"/>
  <c r="AB129" i="143"/>
  <c r="J132" i="143"/>
  <c r="J138" i="143"/>
  <c r="P144" i="143"/>
  <c r="J145" i="143"/>
  <c r="V159" i="143"/>
  <c r="V172" i="143"/>
  <c r="P173" i="143"/>
  <c r="J174" i="143"/>
  <c r="AB25" i="144"/>
  <c r="AB29" i="144"/>
  <c r="J35" i="144"/>
  <c r="V40" i="144"/>
  <c r="AB43" i="144"/>
  <c r="V44" i="144"/>
  <c r="V48" i="144"/>
  <c r="V52" i="144"/>
  <c r="V89" i="144"/>
  <c r="V106" i="144"/>
  <c r="P107" i="144"/>
  <c r="AB109" i="144"/>
  <c r="J114" i="144"/>
  <c r="AB123" i="144"/>
  <c r="J136" i="144"/>
  <c r="V138" i="144"/>
  <c r="P139" i="144"/>
  <c r="J140" i="144"/>
  <c r="J144" i="144"/>
  <c r="V149" i="144"/>
  <c r="J156" i="144"/>
  <c r="AB174" i="144"/>
  <c r="V175" i="144"/>
  <c r="J177" i="144"/>
  <c r="D46" i="145"/>
  <c r="P56" i="145"/>
  <c r="V59" i="145"/>
  <c r="J60" i="145"/>
  <c r="J63" i="145"/>
  <c r="AB82" i="145"/>
  <c r="J95" i="145"/>
  <c r="AB98" i="145"/>
  <c r="J100" i="145"/>
  <c r="V114" i="145"/>
  <c r="AB122" i="145"/>
  <c r="D125" i="145"/>
  <c r="P126" i="145"/>
  <c r="V131" i="145"/>
  <c r="AB133" i="145"/>
  <c r="V136" i="145"/>
  <c r="AB141" i="145"/>
  <c r="AB145" i="145"/>
  <c r="J147" i="145"/>
  <c r="V149" i="145"/>
  <c r="V30" i="146"/>
  <c r="V49" i="146"/>
  <c r="J67" i="146"/>
  <c r="V133" i="146"/>
  <c r="P153" i="146"/>
  <c r="J157" i="146"/>
  <c r="AB160" i="146"/>
  <c r="V161" i="146"/>
  <c r="V164" i="146"/>
  <c r="P165" i="146"/>
  <c r="V170" i="146"/>
  <c r="J178" i="146"/>
  <c r="P30" i="147"/>
  <c r="J31" i="147"/>
  <c r="P74" i="138"/>
  <c r="V80" i="138"/>
  <c r="P133" i="138"/>
  <c r="D162" i="138"/>
  <c r="V163" i="138"/>
  <c r="J171" i="138"/>
  <c r="AH182" i="138"/>
  <c r="V184" i="138"/>
  <c r="P27" i="139"/>
  <c r="D31" i="139"/>
  <c r="AB31" i="139"/>
  <c r="P35" i="139"/>
  <c r="P43" i="139"/>
  <c r="D47" i="139"/>
  <c r="AB47" i="139"/>
  <c r="P51" i="139"/>
  <c r="V53" i="139"/>
  <c r="P56" i="139"/>
  <c r="P59" i="139"/>
  <c r="J60" i="139"/>
  <c r="V62" i="139"/>
  <c r="J64" i="139"/>
  <c r="V66" i="139"/>
  <c r="P67" i="139"/>
  <c r="AB72" i="139"/>
  <c r="J75" i="139"/>
  <c r="V80" i="139"/>
  <c r="P81" i="139"/>
  <c r="J96" i="139"/>
  <c r="V102" i="139"/>
  <c r="V105" i="139"/>
  <c r="V113" i="139"/>
  <c r="J115" i="139"/>
  <c r="J142" i="139"/>
  <c r="P144" i="139"/>
  <c r="J150" i="139"/>
  <c r="D156" i="139"/>
  <c r="AB156" i="139"/>
  <c r="V157" i="139"/>
  <c r="J159" i="139"/>
  <c r="AB160" i="139"/>
  <c r="P165" i="139"/>
  <c r="AB180" i="139"/>
  <c r="V49" i="140"/>
  <c r="D60" i="140"/>
  <c r="AB60" i="140"/>
  <c r="V61" i="140"/>
  <c r="J62" i="140"/>
  <c r="AB63" i="140"/>
  <c r="J68" i="140"/>
  <c r="V72" i="140"/>
  <c r="V75" i="140"/>
  <c r="P76" i="140"/>
  <c r="J80" i="140"/>
  <c r="AB83" i="140"/>
  <c r="J91" i="140"/>
  <c r="AB95" i="140"/>
  <c r="V96" i="140"/>
  <c r="P106" i="140"/>
  <c r="J110" i="140"/>
  <c r="J113" i="140"/>
  <c r="V120" i="140"/>
  <c r="J122" i="140"/>
  <c r="AB127" i="140"/>
  <c r="J130" i="140"/>
  <c r="AB131" i="140"/>
  <c r="V132" i="140"/>
  <c r="V142" i="140"/>
  <c r="AB145" i="140"/>
  <c r="D148" i="140"/>
  <c r="AB148" i="140"/>
  <c r="AB156" i="140"/>
  <c r="J165" i="140"/>
  <c r="AB176" i="140"/>
  <c r="J179" i="140"/>
  <c r="AB184" i="140"/>
  <c r="V35" i="141"/>
  <c r="P51" i="141"/>
  <c r="AB61" i="141"/>
  <c r="J63" i="141"/>
  <c r="AB64" i="141"/>
  <c r="V73" i="141"/>
  <c r="P74" i="141"/>
  <c r="J81" i="141"/>
  <c r="AB96" i="141"/>
  <c r="J101" i="141"/>
  <c r="AB102" i="141"/>
  <c r="AB108" i="141"/>
  <c r="J110" i="141"/>
  <c r="V128" i="141"/>
  <c r="J136" i="141"/>
  <c r="AB149" i="141"/>
  <c r="J154" i="141"/>
  <c r="J163" i="141"/>
  <c r="J166" i="141"/>
  <c r="AB170" i="141"/>
  <c r="V174" i="141"/>
  <c r="J180" i="141"/>
  <c r="P31" i="142"/>
  <c r="P34" i="142"/>
  <c r="V43" i="142"/>
  <c r="AB45" i="142"/>
  <c r="J61" i="142"/>
  <c r="AB62" i="142"/>
  <c r="J65" i="142"/>
  <c r="M71" i="142"/>
  <c r="P74" i="142"/>
  <c r="J75" i="142"/>
  <c r="J78" i="142"/>
  <c r="AH95" i="142"/>
  <c r="P112" i="142"/>
  <c r="P115" i="142"/>
  <c r="J132" i="142"/>
  <c r="AB133" i="142"/>
  <c r="V136" i="142"/>
  <c r="P137" i="142"/>
  <c r="J150" i="142"/>
  <c r="D156" i="142"/>
  <c r="AB156" i="142"/>
  <c r="V157" i="142"/>
  <c r="V160" i="142"/>
  <c r="AB171" i="142"/>
  <c r="J179" i="142"/>
  <c r="J182" i="142"/>
  <c r="V24" i="143"/>
  <c r="AB33" i="143"/>
  <c r="P42" i="143"/>
  <c r="AB45" i="143"/>
  <c r="G55" i="143"/>
  <c r="D61" i="143"/>
  <c r="AB61" i="143"/>
  <c r="AH69" i="143"/>
  <c r="G71" i="143"/>
  <c r="D79" i="143"/>
  <c r="AB79" i="143"/>
  <c r="J92" i="143"/>
  <c r="AB97" i="143"/>
  <c r="D105" i="143"/>
  <c r="G71" i="145"/>
  <c r="AE87" i="145"/>
  <c r="AH133" i="145"/>
  <c r="AH141" i="145"/>
  <c r="V25" i="146"/>
  <c r="AB27" i="146"/>
  <c r="P31" i="146"/>
  <c r="V33" i="146"/>
  <c r="AB35" i="146"/>
  <c r="D45" i="146"/>
  <c r="V46" i="146"/>
  <c r="AB79" i="146"/>
  <c r="V80" i="146"/>
  <c r="AB82" i="146"/>
  <c r="P97" i="146"/>
  <c r="J98" i="146"/>
  <c r="V120" i="146"/>
  <c r="AB144" i="146"/>
  <c r="P148" i="146"/>
  <c r="J182" i="146"/>
  <c r="V56" i="147"/>
  <c r="V74" i="147"/>
  <c r="D76" i="147"/>
  <c r="J78" i="147"/>
  <c r="P80" i="147"/>
  <c r="P96" i="147"/>
  <c r="J110" i="147"/>
  <c r="V114" i="147"/>
  <c r="P124" i="147"/>
  <c r="J128" i="147"/>
  <c r="J132" i="147"/>
  <c r="AB133" i="147"/>
  <c r="J138" i="147"/>
  <c r="V140" i="147"/>
  <c r="J142" i="147"/>
  <c r="AB154" i="147"/>
  <c r="V158" i="147"/>
  <c r="P159" i="147"/>
  <c r="J163" i="147"/>
  <c r="J166" i="147"/>
  <c r="D176" i="147"/>
  <c r="V177" i="147"/>
  <c r="D28" i="148"/>
  <c r="P32" i="148"/>
  <c r="D65" i="148"/>
  <c r="P69" i="148"/>
  <c r="D73" i="148"/>
  <c r="AB82" i="148"/>
  <c r="V83" i="148"/>
  <c r="AB88" i="148"/>
  <c r="V89" i="148"/>
  <c r="V92" i="148"/>
  <c r="P93" i="148"/>
  <c r="J97" i="148"/>
  <c r="AB100" i="148"/>
  <c r="AB106" i="148"/>
  <c r="P125" i="148"/>
  <c r="J126" i="148"/>
  <c r="V128" i="148"/>
  <c r="AE169" i="148"/>
  <c r="V45" i="149"/>
  <c r="P46" i="149"/>
  <c r="V61" i="149"/>
  <c r="J63" i="149"/>
  <c r="V65" i="149"/>
  <c r="J67" i="149"/>
  <c r="J77" i="149"/>
  <c r="AB78" i="149"/>
  <c r="V79" i="149"/>
  <c r="AB92" i="149"/>
  <c r="J95" i="149"/>
  <c r="AB100" i="149"/>
  <c r="J106" i="149"/>
  <c r="V112" i="149"/>
  <c r="J114" i="149"/>
  <c r="D128" i="149"/>
  <c r="AB128" i="149"/>
  <c r="P132" i="149"/>
  <c r="V159" i="149"/>
  <c r="V22" i="151"/>
  <c r="P159" i="145"/>
  <c r="J163" i="145"/>
  <c r="J166" i="145"/>
  <c r="V171" i="145"/>
  <c r="P175" i="145"/>
  <c r="J180" i="145"/>
  <c r="V182" i="145"/>
  <c r="P183" i="145"/>
  <c r="J41" i="146"/>
  <c r="AB42" i="146"/>
  <c r="J61" i="146"/>
  <c r="AH74" i="146"/>
  <c r="AB74" i="146"/>
  <c r="AB77" i="146"/>
  <c r="V83" i="146"/>
  <c r="AB85" i="146"/>
  <c r="P89" i="146"/>
  <c r="J90" i="146"/>
  <c r="J116" i="146"/>
  <c r="V123" i="146"/>
  <c r="V126" i="146"/>
  <c r="AB133" i="146"/>
  <c r="D139" i="146"/>
  <c r="V153" i="146"/>
  <c r="V156" i="146"/>
  <c r="P157" i="146"/>
  <c r="AB164" i="146"/>
  <c r="AB170" i="146"/>
  <c r="V171" i="146"/>
  <c r="M169" i="146"/>
  <c r="V174" i="146"/>
  <c r="V181" i="146"/>
  <c r="P22" i="147"/>
  <c r="J26" i="147"/>
  <c r="P28" i="147"/>
  <c r="V30" i="147"/>
  <c r="P31" i="147"/>
  <c r="V33" i="147"/>
  <c r="AB41" i="147"/>
  <c r="D44" i="147"/>
  <c r="AB44" i="147"/>
  <c r="V45" i="147"/>
  <c r="J52" i="147"/>
  <c r="AB53" i="147"/>
  <c r="J58" i="147"/>
  <c r="V63" i="147"/>
  <c r="AB79" i="147"/>
  <c r="V85" i="147"/>
  <c r="D95" i="147"/>
  <c r="J146" i="147"/>
  <c r="AB31" i="148"/>
  <c r="P48" i="148"/>
  <c r="D52" i="148"/>
  <c r="P56" i="148"/>
  <c r="D60" i="148"/>
  <c r="P64" i="148"/>
  <c r="V80" i="148"/>
  <c r="P81" i="148"/>
  <c r="AB112" i="148"/>
  <c r="AB115" i="148"/>
  <c r="J117" i="148"/>
  <c r="V139" i="148"/>
  <c r="J141" i="148"/>
  <c r="D164" i="148"/>
  <c r="D170" i="148"/>
  <c r="P22" i="149"/>
  <c r="P25" i="149"/>
  <c r="J26" i="149"/>
  <c r="J29" i="149"/>
  <c r="P31" i="149"/>
  <c r="J32" i="149"/>
  <c r="J47" i="149"/>
  <c r="AB48" i="149"/>
  <c r="D51" i="149"/>
  <c r="V58" i="149"/>
  <c r="J60" i="149"/>
  <c r="AB82" i="149"/>
  <c r="V83" i="149"/>
  <c r="J83" i="145"/>
  <c r="AB94" i="145"/>
  <c r="J96" i="145"/>
  <c r="P98" i="145"/>
  <c r="D102" i="145"/>
  <c r="AB102" i="145"/>
  <c r="P122" i="145"/>
  <c r="P130" i="145"/>
  <c r="AB137" i="145"/>
  <c r="V143" i="145"/>
  <c r="J144" i="145"/>
  <c r="AB144" i="145"/>
  <c r="P145" i="145"/>
  <c r="J154" i="145"/>
  <c r="V179" i="145"/>
  <c r="V26" i="146"/>
  <c r="P29" i="146"/>
  <c r="V31" i="146"/>
  <c r="AB33" i="146"/>
  <c r="V34" i="146"/>
  <c r="AH36" i="146"/>
  <c r="J45" i="146"/>
  <c r="AB46" i="146"/>
  <c r="V47" i="146"/>
  <c r="AB56" i="146"/>
  <c r="D59" i="146"/>
  <c r="AB69" i="146"/>
  <c r="V75" i="146"/>
  <c r="V78" i="146"/>
  <c r="J82" i="146"/>
  <c r="AB88" i="146"/>
  <c r="P95" i="146"/>
  <c r="J99" i="146"/>
  <c r="AB100" i="146"/>
  <c r="AB102" i="146"/>
  <c r="G104" i="146"/>
  <c r="AE104" i="146"/>
  <c r="J125" i="146"/>
  <c r="P146" i="146"/>
  <c r="J147" i="146"/>
  <c r="D150" i="146"/>
  <c r="AB27" i="147"/>
  <c r="D56" i="147"/>
  <c r="AB74" i="147"/>
  <c r="AB77" i="147"/>
  <c r="J79" i="147"/>
  <c r="P94" i="147"/>
  <c r="J100" i="147"/>
  <c r="D101" i="147"/>
  <c r="P102" i="147"/>
  <c r="AB106" i="147"/>
  <c r="J108" i="147"/>
  <c r="AB109" i="147"/>
  <c r="AB114" i="147"/>
  <c r="AB127" i="147"/>
  <c r="J129" i="147"/>
  <c r="J133" i="147"/>
  <c r="AB136" i="147"/>
  <c r="P138" i="147"/>
  <c r="AB140" i="147"/>
  <c r="P142" i="147"/>
  <c r="D147" i="147"/>
  <c r="AB158" i="147"/>
  <c r="V159" i="147"/>
  <c r="P160" i="147"/>
  <c r="V162" i="147"/>
  <c r="AB165" i="147"/>
  <c r="J167" i="147"/>
  <c r="V175" i="147"/>
  <c r="P22" i="148"/>
  <c r="J28" i="148"/>
  <c r="AB29" i="148"/>
  <c r="AB47" i="148"/>
  <c r="AB63" i="148"/>
  <c r="P67" i="148"/>
  <c r="V69" i="148"/>
  <c r="V72" i="148"/>
  <c r="J82" i="148"/>
  <c r="AB83" i="148"/>
  <c r="J88" i="148"/>
  <c r="AB92" i="148"/>
  <c r="V96" i="148"/>
  <c r="P97" i="148"/>
  <c r="J106" i="148"/>
  <c r="V110" i="148"/>
  <c r="V116" i="148"/>
  <c r="V122" i="148"/>
  <c r="J127" i="148"/>
  <c r="V136" i="148"/>
  <c r="V144" i="148"/>
  <c r="V147" i="148"/>
  <c r="D158" i="148"/>
  <c r="D180" i="148"/>
  <c r="P29" i="149"/>
  <c r="AB33" i="149"/>
  <c r="V34" i="149"/>
  <c r="V40" i="149"/>
  <c r="AB45" i="149"/>
  <c r="V46" i="149"/>
  <c r="V62" i="149"/>
  <c r="V66" i="149"/>
  <c r="J68" i="149"/>
  <c r="V76" i="149"/>
  <c r="P77" i="149"/>
  <c r="J78" i="149"/>
  <c r="V150" i="150"/>
  <c r="D178" i="150"/>
  <c r="V179" i="150"/>
  <c r="V113" i="146"/>
  <c r="AB115" i="146"/>
  <c r="J129" i="146"/>
  <c r="V138" i="146"/>
  <c r="P158" i="146"/>
  <c r="V49" i="147"/>
  <c r="AB51" i="147"/>
  <c r="AE55" i="147"/>
  <c r="J74" i="147"/>
  <c r="AH77" i="147"/>
  <c r="AE87" i="147"/>
  <c r="P92" i="147"/>
  <c r="V138" i="147"/>
  <c r="AB53" i="148"/>
  <c r="J63" i="148"/>
  <c r="V130" i="148"/>
  <c r="AB133" i="148"/>
  <c r="P23" i="149"/>
  <c r="AB126" i="150"/>
  <c r="AB138" i="150"/>
  <c r="P68" i="151"/>
  <c r="AB99" i="151"/>
  <c r="M119" i="148"/>
  <c r="J143" i="148"/>
  <c r="M169" i="148"/>
  <c r="J33" i="149"/>
  <c r="AB34" i="149"/>
  <c r="D43" i="149"/>
  <c r="AB46" i="149"/>
  <c r="V63" i="149"/>
  <c r="J65" i="149"/>
  <c r="V67" i="149"/>
  <c r="D162" i="145"/>
  <c r="V163" i="145"/>
  <c r="P164" i="145"/>
  <c r="P167" i="145"/>
  <c r="J171" i="145"/>
  <c r="J174" i="145"/>
  <c r="V180" i="145"/>
  <c r="P181" i="145"/>
  <c r="J182" i="145"/>
  <c r="P42" i="146"/>
  <c r="J43" i="146"/>
  <c r="V52" i="146"/>
  <c r="P59" i="146"/>
  <c r="J72" i="146"/>
  <c r="P74" i="146"/>
  <c r="J83" i="146"/>
  <c r="AB84" i="146"/>
  <c r="P114" i="146"/>
  <c r="AB121" i="146"/>
  <c r="AB127" i="146"/>
  <c r="V128" i="146"/>
  <c r="V130" i="146"/>
  <c r="AB132" i="146"/>
  <c r="J153" i="146"/>
  <c r="J156" i="146"/>
  <c r="V160" i="146"/>
  <c r="P161" i="146"/>
  <c r="J165" i="146"/>
  <c r="J174" i="146"/>
  <c r="AB178" i="146"/>
  <c r="V179" i="146"/>
  <c r="J184" i="146"/>
  <c r="AB22" i="147"/>
  <c r="AB28" i="147"/>
  <c r="AB31" i="147"/>
  <c r="V35" i="147"/>
  <c r="AB43" i="147"/>
  <c r="P44" i="147"/>
  <c r="J45" i="147"/>
  <c r="P50" i="147"/>
  <c r="V52" i="147"/>
  <c r="P53" i="147"/>
  <c r="V64" i="147"/>
  <c r="P65" i="147"/>
  <c r="AH75" i="147"/>
  <c r="V81" i="147"/>
  <c r="D83" i="147"/>
  <c r="AB83" i="147"/>
  <c r="V84" i="147"/>
  <c r="V89" i="147"/>
  <c r="P90" i="147"/>
  <c r="D91" i="147"/>
  <c r="V92" i="147"/>
  <c r="AB125" i="147"/>
  <c r="P130" i="147"/>
  <c r="AH148" i="147"/>
  <c r="V149" i="147"/>
  <c r="AB35" i="148"/>
  <c r="P44" i="148"/>
  <c r="AB51" i="148"/>
  <c r="J53" i="148"/>
  <c r="AB56" i="148"/>
  <c r="J58" i="148"/>
  <c r="P60" i="148"/>
  <c r="J61" i="148"/>
  <c r="AB64" i="148"/>
  <c r="AB75" i="148"/>
  <c r="D78" i="148"/>
  <c r="V91" i="148"/>
  <c r="D108" i="148"/>
  <c r="J121" i="148"/>
  <c r="AB99" i="149"/>
  <c r="V107" i="149"/>
  <c r="P126" i="149"/>
  <c r="J176" i="149"/>
  <c r="V90" i="150"/>
  <c r="D100" i="150"/>
  <c r="AB123" i="150"/>
  <c r="J90" i="151"/>
  <c r="J96" i="151"/>
  <c r="J158" i="151"/>
  <c r="V163" i="151"/>
  <c r="J181" i="151"/>
  <c r="V161" i="147"/>
  <c r="J178" i="147"/>
  <c r="AB33" i="148"/>
  <c r="P58" i="148"/>
  <c r="D62" i="148"/>
  <c r="AB62" i="148"/>
  <c r="P171" i="148"/>
  <c r="J175" i="148"/>
  <c r="J178" i="148"/>
  <c r="D182" i="148"/>
  <c r="AB182" i="148"/>
  <c r="V183" i="148"/>
  <c r="J25" i="149"/>
  <c r="AB26" i="149"/>
  <c r="D29" i="149"/>
  <c r="AB32" i="149"/>
  <c r="AB47" i="149"/>
  <c r="V48" i="149"/>
  <c r="AB53" i="149"/>
  <c r="J59" i="149"/>
  <c r="J84" i="149"/>
  <c r="AB88" i="149"/>
  <c r="V121" i="149"/>
  <c r="D125" i="149"/>
  <c r="V182" i="149"/>
  <c r="P183" i="149"/>
  <c r="J84" i="150"/>
  <c r="P91" i="150"/>
  <c r="AB95" i="150"/>
  <c r="P106" i="150"/>
  <c r="J112" i="150"/>
  <c r="P29" i="151"/>
  <c r="V80" i="151"/>
  <c r="AB60" i="148"/>
  <c r="J62" i="148"/>
  <c r="V65" i="148"/>
  <c r="P66" i="148"/>
  <c r="J84" i="148"/>
  <c r="V88" i="148"/>
  <c r="P89" i="148"/>
  <c r="J93" i="148"/>
  <c r="J96" i="148"/>
  <c r="V100" i="148"/>
  <c r="P101" i="148"/>
  <c r="J102" i="148"/>
  <c r="V106" i="148"/>
  <c r="P107" i="148"/>
  <c r="J108" i="148"/>
  <c r="AB126" i="148"/>
  <c r="V127" i="148"/>
  <c r="M135" i="148"/>
  <c r="AB148" i="148"/>
  <c r="V149" i="148"/>
  <c r="J150" i="148"/>
  <c r="D166" i="148"/>
  <c r="V173" i="148"/>
  <c r="D178" i="148"/>
  <c r="V179" i="148"/>
  <c r="AB25" i="149"/>
  <c r="V26" i="149"/>
  <c r="AB31" i="149"/>
  <c r="V32" i="149"/>
  <c r="J49" i="149"/>
  <c r="V53" i="149"/>
  <c r="V56" i="149"/>
  <c r="J72" i="149"/>
  <c r="AB76" i="149"/>
  <c r="J79" i="149"/>
  <c r="Y87" i="149"/>
  <c r="AB91" i="149"/>
  <c r="J93" i="149"/>
  <c r="AB94" i="149"/>
  <c r="V95" i="149"/>
  <c r="J101" i="149"/>
  <c r="AB102" i="149"/>
  <c r="V106" i="149"/>
  <c r="P107" i="149"/>
  <c r="J112" i="149"/>
  <c r="V114" i="149"/>
  <c r="P128" i="149"/>
  <c r="V130" i="149"/>
  <c r="AB132" i="149"/>
  <c r="V133" i="149"/>
  <c r="AB148" i="149"/>
  <c r="AH29" i="150"/>
  <c r="V64" i="150"/>
  <c r="AB77" i="150"/>
  <c r="P141" i="150"/>
  <c r="D174" i="150"/>
  <c r="V58" i="151"/>
  <c r="J77" i="151"/>
  <c r="AB93" i="151"/>
  <c r="V99" i="151"/>
  <c r="V113" i="151"/>
  <c r="AE135" i="151"/>
  <c r="V137" i="151"/>
  <c r="D146" i="151"/>
  <c r="V165" i="151"/>
  <c r="AB29" i="152"/>
  <c r="AB33" i="152"/>
  <c r="V61" i="152"/>
  <c r="AB63" i="152"/>
  <c r="V67" i="152"/>
  <c r="AB69" i="152"/>
  <c r="P73" i="152"/>
  <c r="J74" i="152"/>
  <c r="J94" i="152"/>
  <c r="J100" i="152"/>
  <c r="AB101" i="152"/>
  <c r="V108" i="152"/>
  <c r="P109" i="152"/>
  <c r="AB113" i="152"/>
  <c r="P123" i="152"/>
  <c r="J127" i="152"/>
  <c r="AB128" i="152"/>
  <c r="P133" i="152"/>
  <c r="AB140" i="152"/>
  <c r="J154" i="152"/>
  <c r="AB158" i="152"/>
  <c r="P160" i="152"/>
  <c r="P163" i="152"/>
  <c r="J167" i="152"/>
  <c r="J173" i="152"/>
  <c r="J176" i="152"/>
  <c r="AB180" i="152"/>
  <c r="V181" i="152"/>
  <c r="P182" i="152"/>
  <c r="J24" i="153"/>
  <c r="V29" i="153"/>
  <c r="AB44" i="153"/>
  <c r="V63" i="153"/>
  <c r="AB65" i="153"/>
  <c r="AH68" i="153"/>
  <c r="J84" i="153"/>
  <c r="P106" i="153"/>
  <c r="J107" i="153"/>
  <c r="P109" i="153"/>
  <c r="AB144" i="153"/>
  <c r="D150" i="153"/>
  <c r="J158" i="153"/>
  <c r="D164" i="153"/>
  <c r="P165" i="153"/>
  <c r="P173" i="153"/>
  <c r="V175" i="153"/>
  <c r="V181" i="153"/>
  <c r="V27" i="154"/>
  <c r="AB45" i="154"/>
  <c r="AB56" i="154"/>
  <c r="J62" i="154"/>
  <c r="P67" i="154"/>
  <c r="J76" i="154"/>
  <c r="AB77" i="154"/>
  <c r="J82" i="154"/>
  <c r="AB83" i="154"/>
  <c r="J85" i="154"/>
  <c r="J91" i="154"/>
  <c r="P100" i="154"/>
  <c r="V109" i="154"/>
  <c r="D114" i="154"/>
  <c r="V115" i="154"/>
  <c r="P116" i="154"/>
  <c r="AE119" i="154"/>
  <c r="AB127" i="154"/>
  <c r="AB131" i="154"/>
  <c r="V132" i="154"/>
  <c r="P136" i="154"/>
  <c r="V138" i="154"/>
  <c r="AB141" i="154"/>
  <c r="V142" i="154"/>
  <c r="V173" i="154"/>
  <c r="AB180" i="154"/>
  <c r="V181" i="154"/>
  <c r="J183" i="154"/>
  <c r="AB184" i="154"/>
  <c r="J27" i="155"/>
  <c r="J61" i="155"/>
  <c r="D65" i="155"/>
  <c r="V66" i="155"/>
  <c r="J79" i="155"/>
  <c r="J170" i="155"/>
  <c r="P48" i="156"/>
  <c r="D138" i="149"/>
  <c r="J140" i="149"/>
  <c r="V92" i="150"/>
  <c r="P113" i="150"/>
  <c r="V126" i="150"/>
  <c r="J162" i="150"/>
  <c r="P179" i="150"/>
  <c r="J84" i="151"/>
  <c r="V91" i="151"/>
  <c r="P126" i="151"/>
  <c r="P145" i="151"/>
  <c r="V159" i="151"/>
  <c r="P163" i="151"/>
  <c r="V175" i="151"/>
  <c r="AB30" i="152"/>
  <c r="J48" i="152"/>
  <c r="S87" i="152"/>
  <c r="P94" i="152"/>
  <c r="V99" i="152"/>
  <c r="AB132" i="152"/>
  <c r="P139" i="152"/>
  <c r="J140" i="152"/>
  <c r="J28" i="153"/>
  <c r="J32" i="153"/>
  <c r="P98" i="153"/>
  <c r="D128" i="153"/>
  <c r="J130" i="153"/>
  <c r="V137" i="153"/>
  <c r="P143" i="153"/>
  <c r="P155" i="153"/>
  <c r="V165" i="153"/>
  <c r="D172" i="153"/>
  <c r="V31" i="154"/>
  <c r="S87" i="154"/>
  <c r="AB115" i="154"/>
  <c r="P140" i="154"/>
  <c r="AB157" i="154"/>
  <c r="J172" i="154"/>
  <c r="D129" i="155"/>
  <c r="AB47" i="156"/>
  <c r="P137" i="149"/>
  <c r="J43" i="150"/>
  <c r="J174" i="150"/>
  <c r="J180" i="150"/>
  <c r="V28" i="151"/>
  <c r="P50" i="151"/>
  <c r="AB75" i="151"/>
  <c r="AB79" i="151"/>
  <c r="J98" i="151"/>
  <c r="D110" i="151"/>
  <c r="J124" i="151"/>
  <c r="J136" i="151"/>
  <c r="P157" i="151"/>
  <c r="J164" i="151"/>
  <c r="J92" i="152"/>
  <c r="AB93" i="152"/>
  <c r="P100" i="152"/>
  <c r="AB126" i="152"/>
  <c r="P164" i="152"/>
  <c r="J36" i="153"/>
  <c r="AB48" i="153"/>
  <c r="G71" i="153"/>
  <c r="AB74" i="153"/>
  <c r="AB120" i="153"/>
  <c r="P127" i="153"/>
  <c r="D162" i="153"/>
  <c r="P32" i="154"/>
  <c r="J108" i="154"/>
  <c r="J59" i="155"/>
  <c r="AB78" i="155"/>
  <c r="P180" i="155"/>
  <c r="J184" i="155"/>
  <c r="J26" i="156"/>
  <c r="P36" i="156"/>
  <c r="V91" i="152"/>
  <c r="J98" i="152"/>
  <c r="V139" i="152"/>
  <c r="J144" i="152"/>
  <c r="AB26" i="153"/>
  <c r="P50" i="153"/>
  <c r="P56" i="153"/>
  <c r="J60" i="153"/>
  <c r="AB109" i="153"/>
  <c r="AB126" i="153"/>
  <c r="AB170" i="153"/>
  <c r="P177" i="153"/>
  <c r="J184" i="153"/>
  <c r="J24" i="154"/>
  <c r="J30" i="154"/>
  <c r="AB67" i="154"/>
  <c r="V107" i="154"/>
  <c r="AB139" i="154"/>
  <c r="AB53" i="156"/>
  <c r="P44" i="156"/>
  <c r="Y152" i="156"/>
  <c r="V145" i="150"/>
  <c r="P148" i="150"/>
  <c r="V156" i="150"/>
  <c r="P157" i="150"/>
  <c r="D164" i="150"/>
  <c r="AB164" i="150"/>
  <c r="AE169" i="150"/>
  <c r="P171" i="150"/>
  <c r="J183" i="150"/>
  <c r="AB22" i="151"/>
  <c r="P23" i="151"/>
  <c r="P44" i="151"/>
  <c r="V50" i="151"/>
  <c r="P93" i="151"/>
  <c r="J102" i="151"/>
  <c r="AB108" i="151"/>
  <c r="J110" i="151"/>
  <c r="AB117" i="151"/>
  <c r="J122" i="151"/>
  <c r="P124" i="151"/>
  <c r="J141" i="151"/>
  <c r="AB142" i="151"/>
  <c r="V143" i="151"/>
  <c r="J144" i="151"/>
  <c r="P149" i="151"/>
  <c r="V160" i="151"/>
  <c r="P161" i="151"/>
  <c r="V167" i="151"/>
  <c r="D172" i="151"/>
  <c r="V173" i="151"/>
  <c r="AB179" i="151"/>
  <c r="AB183" i="151"/>
  <c r="AB24" i="152"/>
  <c r="V25" i="152"/>
  <c r="AB35" i="152"/>
  <c r="P57" i="152"/>
  <c r="J64" i="152"/>
  <c r="AB65" i="152"/>
  <c r="V83" i="152"/>
  <c r="J90" i="152"/>
  <c r="P137" i="152"/>
  <c r="AB142" i="152"/>
  <c r="V143" i="152"/>
  <c r="V146" i="152"/>
  <c r="P147" i="152"/>
  <c r="V149" i="152"/>
  <c r="P150" i="152"/>
  <c r="V161" i="152"/>
  <c r="AB46" i="153"/>
  <c r="V53" i="153"/>
  <c r="AH61" i="153"/>
  <c r="AB61" i="153"/>
  <c r="P76" i="153"/>
  <c r="J80" i="153"/>
  <c r="P82" i="153"/>
  <c r="V85" i="153"/>
  <c r="J92" i="153"/>
  <c r="J112" i="153"/>
  <c r="AB113" i="153"/>
  <c r="P122" i="153"/>
  <c r="D132" i="153"/>
  <c r="AB132" i="153"/>
  <c r="V138" i="153"/>
  <c r="P139" i="153"/>
  <c r="J140" i="153"/>
  <c r="V146" i="153"/>
  <c r="P167" i="153"/>
  <c r="D176" i="153"/>
  <c r="AB179" i="153"/>
  <c r="AB28" i="154"/>
  <c r="V29" i="154"/>
  <c r="V35" i="154"/>
  <c r="P45" i="154"/>
  <c r="V53" i="154"/>
  <c r="J64" i="154"/>
  <c r="J72" i="154"/>
  <c r="P80" i="154"/>
  <c r="P89" i="154"/>
  <c r="V92" i="154"/>
  <c r="J93" i="154"/>
  <c r="AB94" i="154"/>
  <c r="V98" i="154"/>
  <c r="P102" i="154"/>
  <c r="AH113" i="154"/>
  <c r="P120" i="154"/>
  <c r="AB122" i="154"/>
  <c r="P124" i="154"/>
  <c r="J129" i="154"/>
  <c r="J133" i="154"/>
  <c r="P145" i="154"/>
  <c r="J146" i="154"/>
  <c r="Y152" i="154"/>
  <c r="D158" i="154"/>
  <c r="AB158" i="154"/>
  <c r="P163" i="154"/>
  <c r="J167" i="154"/>
  <c r="J143" i="155"/>
  <c r="AB183" i="155"/>
  <c r="AB43" i="156"/>
  <c r="AH30" i="157"/>
  <c r="V94" i="149"/>
  <c r="P95" i="149"/>
  <c r="J96" i="149"/>
  <c r="J100" i="149"/>
  <c r="V102" i="149"/>
  <c r="V105" i="149"/>
  <c r="AB112" i="149"/>
  <c r="AB126" i="149"/>
  <c r="P130" i="149"/>
  <c r="V132" i="149"/>
  <c r="P157" i="149"/>
  <c r="V165" i="149"/>
  <c r="P27" i="150"/>
  <c r="V29" i="150"/>
  <c r="AB31" i="150"/>
  <c r="AB42" i="150"/>
  <c r="AB53" i="150"/>
  <c r="AB59" i="150"/>
  <c r="AB62" i="150"/>
  <c r="V63" i="150"/>
  <c r="P74" i="150"/>
  <c r="J78" i="150"/>
  <c r="D90" i="150"/>
  <c r="AH98" i="150"/>
  <c r="P117" i="150"/>
  <c r="J120" i="150"/>
  <c r="G119" i="150"/>
  <c r="AB124" i="150"/>
  <c r="P131" i="150"/>
  <c r="J132" i="150"/>
  <c r="V133" i="150"/>
  <c r="Y135" i="151"/>
  <c r="AH72" i="153"/>
  <c r="AH76" i="155"/>
  <c r="P154" i="149"/>
  <c r="D156" i="149"/>
  <c r="AB159" i="149"/>
  <c r="J161" i="149"/>
  <c r="J167" i="149"/>
  <c r="P177" i="149"/>
  <c r="J181" i="149"/>
  <c r="V183" i="149"/>
  <c r="J36" i="150"/>
  <c r="V77" i="150"/>
  <c r="P78" i="150"/>
  <c r="P81" i="150"/>
  <c r="P84" i="150"/>
  <c r="S87" i="150"/>
  <c r="D93" i="150"/>
  <c r="AB93" i="150"/>
  <c r="V94" i="150"/>
  <c r="P97" i="150"/>
  <c r="V101" i="150"/>
  <c r="AH108" i="150"/>
  <c r="P112" i="150"/>
  <c r="D116" i="150"/>
  <c r="P137" i="150"/>
  <c r="J141" i="150"/>
  <c r="P143" i="150"/>
  <c r="J144" i="150"/>
  <c r="V148" i="150"/>
  <c r="P149" i="150"/>
  <c r="V163" i="150"/>
  <c r="V171" i="150"/>
  <c r="AB182" i="150"/>
  <c r="P27" i="151"/>
  <c r="V44" i="151"/>
  <c r="P62" i="151"/>
  <c r="J63" i="151"/>
  <c r="P66" i="151"/>
  <c r="AB81" i="151"/>
  <c r="J83" i="151"/>
  <c r="J88" i="151"/>
  <c r="D92" i="151"/>
  <c r="V93" i="151"/>
  <c r="V101" i="151"/>
  <c r="P102" i="151"/>
  <c r="AB120" i="151"/>
  <c r="S119" i="151"/>
  <c r="V133" i="151"/>
  <c r="J138" i="151"/>
  <c r="V140" i="151"/>
  <c r="J142" i="151"/>
  <c r="AB143" i="151"/>
  <c r="P159" i="151"/>
  <c r="V161" i="151"/>
  <c r="AB167" i="151"/>
  <c r="D176" i="151"/>
  <c r="V177" i="151"/>
  <c r="P23" i="152"/>
  <c r="AB25" i="152"/>
  <c r="AB36" i="152"/>
  <c r="J65" i="152"/>
  <c r="AI65" i="152" s="1"/>
  <c r="V65" i="94" s="1"/>
  <c r="J112" i="152"/>
  <c r="P141" i="152"/>
  <c r="V165" i="152"/>
  <c r="P48" i="153"/>
  <c r="P77" i="153"/>
  <c r="P83" i="153"/>
  <c r="S87" i="153"/>
  <c r="D90" i="153"/>
  <c r="V91" i="153"/>
  <c r="P95" i="153"/>
  <c r="AB96" i="153"/>
  <c r="J129" i="153"/>
  <c r="V136" i="153"/>
  <c r="D138" i="153"/>
  <c r="AB141" i="153"/>
  <c r="P142" i="153"/>
  <c r="V144" i="153"/>
  <c r="V156" i="153"/>
  <c r="D166" i="153"/>
  <c r="P178" i="153"/>
  <c r="J28" i="154"/>
  <c r="AB29" i="154"/>
  <c r="D32" i="154"/>
  <c r="AB35" i="154"/>
  <c r="AB41" i="154"/>
  <c r="AB44" i="154"/>
  <c r="V45" i="154"/>
  <c r="AB50" i="154"/>
  <c r="J58" i="154"/>
  <c r="AH59" i="154"/>
  <c r="AB68" i="154"/>
  <c r="V74" i="154"/>
  <c r="P75" i="154"/>
  <c r="P81" i="154"/>
  <c r="P93" i="154"/>
  <c r="J97" i="154"/>
  <c r="V102" i="154"/>
  <c r="J116" i="154"/>
  <c r="V120" i="154"/>
  <c r="AB123" i="154"/>
  <c r="V124" i="154"/>
  <c r="AB144" i="154"/>
  <c r="AB147" i="154"/>
  <c r="J67" i="155"/>
  <c r="P72" i="155"/>
  <c r="D97" i="155"/>
  <c r="AB97" i="155"/>
  <c r="V98" i="155"/>
  <c r="V101" i="155"/>
  <c r="P102" i="155"/>
  <c r="S104" i="155"/>
  <c r="AB136" i="155"/>
  <c r="AE135" i="155"/>
  <c r="P140" i="155"/>
  <c r="AB144" i="155"/>
  <c r="V83" i="156"/>
  <c r="AB85" i="156"/>
  <c r="AE87" i="156"/>
  <c r="P89" i="156"/>
  <c r="P92" i="156"/>
  <c r="AB93" i="156"/>
  <c r="J109" i="156"/>
  <c r="J113" i="156"/>
  <c r="P157" i="156"/>
  <c r="P161" i="156"/>
  <c r="D32" i="157"/>
  <c r="AB64" i="157"/>
  <c r="AB78" i="157"/>
  <c r="Y87" i="157"/>
  <c r="V95" i="157"/>
  <c r="AB107" i="157"/>
  <c r="P132" i="157"/>
  <c r="V163" i="157"/>
  <c r="S169" i="157"/>
  <c r="M169" i="157"/>
  <c r="J30" i="158"/>
  <c r="P45" i="158"/>
  <c r="V81" i="158"/>
  <c r="AB108" i="158"/>
  <c r="J120" i="158"/>
  <c r="V127" i="158"/>
  <c r="AB129" i="158"/>
  <c r="V159" i="158"/>
  <c r="AB162" i="158"/>
  <c r="AB178" i="158"/>
  <c r="J184" i="158"/>
  <c r="AB22" i="159"/>
  <c r="V36" i="159"/>
  <c r="V44" i="159"/>
  <c r="V101" i="159"/>
  <c r="J116" i="159"/>
  <c r="P171" i="159"/>
  <c r="J115" i="160"/>
  <c r="D154" i="154"/>
  <c r="AB154" i="154"/>
  <c r="V155" i="154"/>
  <c r="P159" i="154"/>
  <c r="AB161" i="154"/>
  <c r="V165" i="154"/>
  <c r="P172" i="154"/>
  <c r="V174" i="154"/>
  <c r="P175" i="154"/>
  <c r="J176" i="154"/>
  <c r="V182" i="154"/>
  <c r="J184" i="154"/>
  <c r="D59" i="155"/>
  <c r="V72" i="155"/>
  <c r="AB92" i="155"/>
  <c r="V96" i="155"/>
  <c r="J97" i="155"/>
  <c r="AB101" i="155"/>
  <c r="V108" i="155"/>
  <c r="P112" i="155"/>
  <c r="J113" i="155"/>
  <c r="V115" i="155"/>
  <c r="P116" i="155"/>
  <c r="J117" i="155"/>
  <c r="J120" i="155"/>
  <c r="P122" i="155"/>
  <c r="J125" i="155"/>
  <c r="AH131" i="155"/>
  <c r="AH139" i="155"/>
  <c r="AB170" i="155"/>
  <c r="V171" i="155"/>
  <c r="P172" i="155"/>
  <c r="J175" i="155"/>
  <c r="J178" i="155"/>
  <c r="P184" i="155"/>
  <c r="AB27" i="156"/>
  <c r="D40" i="156"/>
  <c r="AB40" i="156"/>
  <c r="V41" i="156"/>
  <c r="D43" i="156"/>
  <c r="D51" i="156"/>
  <c r="AB51" i="156"/>
  <c r="AH75" i="156"/>
  <c r="V81" i="156"/>
  <c r="AB83" i="156"/>
  <c r="V84" i="156"/>
  <c r="P90" i="156"/>
  <c r="V115" i="156"/>
  <c r="P116" i="156"/>
  <c r="V121" i="156"/>
  <c r="AB150" i="156"/>
  <c r="V167" i="156"/>
  <c r="V170" i="156"/>
  <c r="P171" i="156"/>
  <c r="V178" i="156"/>
  <c r="P179" i="156"/>
  <c r="J184" i="156"/>
  <c r="G21" i="157"/>
  <c r="P23" i="157"/>
  <c r="D27" i="157"/>
  <c r="AB30" i="157"/>
  <c r="V33" i="157"/>
  <c r="D67" i="157"/>
  <c r="AB67" i="157"/>
  <c r="J72" i="157"/>
  <c r="V73" i="157"/>
  <c r="V108" i="157"/>
  <c r="P109" i="157"/>
  <c r="V112" i="157"/>
  <c r="P117" i="157"/>
  <c r="D121" i="157"/>
  <c r="P122" i="157"/>
  <c r="P127" i="157"/>
  <c r="J128" i="157"/>
  <c r="V129" i="157"/>
  <c r="P130" i="157"/>
  <c r="J133" i="157"/>
  <c r="P153" i="157"/>
  <c r="AB172" i="157"/>
  <c r="V173" i="157"/>
  <c r="AB176" i="157"/>
  <c r="V177" i="157"/>
  <c r="P182" i="157"/>
  <c r="P27" i="158"/>
  <c r="J28" i="158"/>
  <c r="D31" i="158"/>
  <c r="P35" i="158"/>
  <c r="D44" i="158"/>
  <c r="D52" i="158"/>
  <c r="AB52" i="158"/>
  <c r="V53" i="158"/>
  <c r="J67" i="158"/>
  <c r="P69" i="158"/>
  <c r="P72" i="158"/>
  <c r="J73" i="158"/>
  <c r="AB74" i="158"/>
  <c r="P76" i="158"/>
  <c r="J77" i="158"/>
  <c r="D78" i="158"/>
  <c r="P79" i="158"/>
  <c r="J80" i="158"/>
  <c r="P91" i="158"/>
  <c r="D96" i="158"/>
  <c r="J101" i="158"/>
  <c r="AB102" i="158"/>
  <c r="AB112" i="158"/>
  <c r="P142" i="158"/>
  <c r="V147" i="158"/>
  <c r="J154" i="158"/>
  <c r="P161" i="158"/>
  <c r="P164" i="158"/>
  <c r="AI164" i="158" s="1"/>
  <c r="J165" i="158"/>
  <c r="V167" i="158"/>
  <c r="J171" i="158"/>
  <c r="AB175" i="158"/>
  <c r="J181" i="158"/>
  <c r="P29" i="159"/>
  <c r="AB33" i="159"/>
  <c r="V34" i="159"/>
  <c r="AB41" i="159"/>
  <c r="P45" i="159"/>
  <c r="D49" i="159"/>
  <c r="AB52" i="159"/>
  <c r="P79" i="159"/>
  <c r="AB83" i="159"/>
  <c r="D98" i="159"/>
  <c r="P108" i="159"/>
  <c r="J109" i="159"/>
  <c r="V110" i="159"/>
  <c r="J112" i="159"/>
  <c r="J123" i="159"/>
  <c r="J126" i="159"/>
  <c r="J139" i="159"/>
  <c r="V162" i="159"/>
  <c r="V165" i="159"/>
  <c r="AB28" i="160"/>
  <c r="P63" i="160"/>
  <c r="V69" i="160"/>
  <c r="P79" i="160"/>
  <c r="P101" i="160"/>
  <c r="P162" i="160"/>
  <c r="AB167" i="160"/>
  <c r="AB29" i="161"/>
  <c r="AB32" i="161"/>
  <c r="V33" i="161"/>
  <c r="AH78" i="159"/>
  <c r="M119" i="159"/>
  <c r="P53" i="156"/>
  <c r="D81" i="156"/>
  <c r="AB81" i="156"/>
  <c r="AH89" i="156"/>
  <c r="AB105" i="156"/>
  <c r="V116" i="156"/>
  <c r="AB145" i="156"/>
  <c r="P149" i="156"/>
  <c r="J163" i="156"/>
  <c r="V175" i="156"/>
  <c r="J177" i="156"/>
  <c r="V179" i="156"/>
  <c r="D25" i="157"/>
  <c r="AB25" i="157"/>
  <c r="V31" i="157"/>
  <c r="P45" i="157"/>
  <c r="M87" i="157"/>
  <c r="Y104" i="157"/>
  <c r="D124" i="157"/>
  <c r="AB124" i="157"/>
  <c r="AB129" i="157"/>
  <c r="J131" i="157"/>
  <c r="V161" i="157"/>
  <c r="J172" i="157"/>
  <c r="J176" i="157"/>
  <c r="V22" i="158"/>
  <c r="AB24" i="158"/>
  <c r="D29" i="158"/>
  <c r="AB29" i="158"/>
  <c r="P33" i="158"/>
  <c r="D42" i="158"/>
  <c r="AB42" i="158"/>
  <c r="V48" i="158"/>
  <c r="AB50" i="158"/>
  <c r="J57" i="158"/>
  <c r="P67" i="158"/>
  <c r="P73" i="158"/>
  <c r="D84" i="158"/>
  <c r="AB84" i="158"/>
  <c r="J89" i="158"/>
  <c r="AB90" i="158"/>
  <c r="P115" i="158"/>
  <c r="AB124" i="158"/>
  <c r="V125" i="158"/>
  <c r="D132" i="158"/>
  <c r="AB132" i="158"/>
  <c r="V133" i="158"/>
  <c r="AB138" i="158"/>
  <c r="V139" i="158"/>
  <c r="P143" i="158"/>
  <c r="V164" i="158"/>
  <c r="AB176" i="158"/>
  <c r="V180" i="158"/>
  <c r="P181" i="158"/>
  <c r="P27" i="159"/>
  <c r="AB31" i="159"/>
  <c r="P35" i="159"/>
  <c r="P43" i="159"/>
  <c r="V45" i="159"/>
  <c r="P51" i="159"/>
  <c r="J98" i="159"/>
  <c r="V105" i="159"/>
  <c r="J127" i="159"/>
  <c r="D156" i="159"/>
  <c r="J158" i="159"/>
  <c r="AB44" i="160"/>
  <c r="D47" i="160"/>
  <c r="V48" i="160"/>
  <c r="M87" i="160"/>
  <c r="P150" i="160"/>
  <c r="V163" i="154"/>
  <c r="J29" i="155"/>
  <c r="D33" i="155"/>
  <c r="V34" i="155"/>
  <c r="P35" i="155"/>
  <c r="AE38" i="155"/>
  <c r="D45" i="155"/>
  <c r="J51" i="155"/>
  <c r="AB52" i="155"/>
  <c r="AB64" i="155"/>
  <c r="V68" i="155"/>
  <c r="D75" i="155"/>
  <c r="V76" i="155"/>
  <c r="V79" i="155"/>
  <c r="P80" i="155"/>
  <c r="V94" i="155"/>
  <c r="J107" i="155"/>
  <c r="AB127" i="155"/>
  <c r="P136" i="155"/>
  <c r="J137" i="155"/>
  <c r="AB140" i="155"/>
  <c r="P144" i="155"/>
  <c r="J145" i="155"/>
  <c r="V148" i="155"/>
  <c r="AB156" i="155"/>
  <c r="V157" i="155"/>
  <c r="P158" i="155"/>
  <c r="V160" i="155"/>
  <c r="P161" i="155"/>
  <c r="J162" i="155"/>
  <c r="J165" i="155"/>
  <c r="P32" i="156"/>
  <c r="P56" i="156"/>
  <c r="AB63" i="156"/>
  <c r="V64" i="156"/>
  <c r="V69" i="156"/>
  <c r="P72" i="156"/>
  <c r="J73" i="156"/>
  <c r="D79" i="156"/>
  <c r="P80" i="156"/>
  <c r="J94" i="156"/>
  <c r="P96" i="156"/>
  <c r="AB100" i="156"/>
  <c r="V109" i="156"/>
  <c r="P110" i="156"/>
  <c r="J111" i="156"/>
  <c r="V122" i="156"/>
  <c r="AB124" i="156"/>
  <c r="P128" i="156"/>
  <c r="P136" i="156"/>
  <c r="J137" i="156"/>
  <c r="AB140" i="156"/>
  <c r="D143" i="156"/>
  <c r="P144" i="156"/>
  <c r="J156" i="156"/>
  <c r="J160" i="156"/>
  <c r="AB183" i="156"/>
  <c r="V34" i="157"/>
  <c r="AB36" i="157"/>
  <c r="AB44" i="157"/>
  <c r="J46" i="157"/>
  <c r="P48" i="157"/>
  <c r="J49" i="157"/>
  <c r="AB52" i="157"/>
  <c r="D57" i="157"/>
  <c r="V77" i="157"/>
  <c r="J82" i="157"/>
  <c r="AB93" i="157"/>
  <c r="J98" i="157"/>
  <c r="AB109" i="157"/>
  <c r="P115" i="157"/>
  <c r="P136" i="157"/>
  <c r="J137" i="157"/>
  <c r="AB140" i="157"/>
  <c r="D150" i="157"/>
  <c r="AB150" i="157"/>
  <c r="J155" i="157"/>
  <c r="J166" i="157"/>
  <c r="J180" i="157"/>
  <c r="J184" i="157"/>
  <c r="J47" i="158"/>
  <c r="AB48" i="158"/>
  <c r="D58" i="158"/>
  <c r="AB58" i="158"/>
  <c r="V59" i="158"/>
  <c r="D66" i="158"/>
  <c r="AB66" i="158"/>
  <c r="V73" i="158"/>
  <c r="V77" i="158"/>
  <c r="P83" i="158"/>
  <c r="V88" i="158"/>
  <c r="AB106" i="158"/>
  <c r="P126" i="158"/>
  <c r="V128" i="158"/>
  <c r="P129" i="158"/>
  <c r="V143" i="158"/>
  <c r="J155" i="158"/>
  <c r="AB160" i="158"/>
  <c r="V170" i="158"/>
  <c r="V177" i="158"/>
  <c r="P178" i="158"/>
  <c r="AB26" i="159"/>
  <c r="J28" i="159"/>
  <c r="AB50" i="159"/>
  <c r="J52" i="159"/>
  <c r="D63" i="159"/>
  <c r="AB63" i="159"/>
  <c r="V64" i="159"/>
  <c r="P67" i="159"/>
  <c r="V69" i="159"/>
  <c r="P72" i="159"/>
  <c r="J73" i="159"/>
  <c r="J78" i="159"/>
  <c r="D84" i="159"/>
  <c r="AB84" i="159"/>
  <c r="P90" i="159"/>
  <c r="J91" i="159"/>
  <c r="AB96" i="159"/>
  <c r="AB105" i="159"/>
  <c r="P106" i="159"/>
  <c r="J107" i="159"/>
  <c r="V122" i="159"/>
  <c r="J137" i="159"/>
  <c r="AB142" i="159"/>
  <c r="V143" i="159"/>
  <c r="P161" i="159"/>
  <c r="V163" i="159"/>
  <c r="J35" i="160"/>
  <c r="D41" i="160"/>
  <c r="D27" i="155"/>
  <c r="V28" i="155"/>
  <c r="V50" i="155"/>
  <c r="AB76" i="155"/>
  <c r="V88" i="155"/>
  <c r="P126" i="155"/>
  <c r="AH143" i="155"/>
  <c r="G169" i="155"/>
  <c r="AB181" i="155"/>
  <c r="J52" i="156"/>
  <c r="AI71" i="156"/>
  <c r="G119" i="157"/>
  <c r="S119" i="157"/>
  <c r="AH127" i="157"/>
  <c r="G55" i="158"/>
  <c r="AH110" i="158"/>
  <c r="AH66" i="159"/>
  <c r="AI71" i="159"/>
  <c r="J108" i="156"/>
  <c r="AB109" i="156"/>
  <c r="P126" i="156"/>
  <c r="AB130" i="156"/>
  <c r="AB133" i="156"/>
  <c r="AB138" i="156"/>
  <c r="AB141" i="156"/>
  <c r="P153" i="156"/>
  <c r="V155" i="156"/>
  <c r="AB158" i="156"/>
  <c r="V159" i="156"/>
  <c r="P174" i="156"/>
  <c r="P182" i="156"/>
  <c r="D34" i="157"/>
  <c r="AB34" i="157"/>
  <c r="J36" i="157"/>
  <c r="AB42" i="157"/>
  <c r="AB50" i="157"/>
  <c r="P65" i="157"/>
  <c r="J76" i="157"/>
  <c r="AB77" i="157"/>
  <c r="V78" i="157"/>
  <c r="P79" i="157"/>
  <c r="J80" i="157"/>
  <c r="V94" i="157"/>
  <c r="P95" i="157"/>
  <c r="J96" i="157"/>
  <c r="J99" i="157"/>
  <c r="J102" i="157"/>
  <c r="D120" i="157"/>
  <c r="P121" i="157"/>
  <c r="AB133" i="157"/>
  <c r="AB138" i="157"/>
  <c r="P142" i="157"/>
  <c r="J158" i="157"/>
  <c r="V162" i="157"/>
  <c r="P163" i="157"/>
  <c r="J164" i="157"/>
  <c r="J167" i="157"/>
  <c r="J178" i="157"/>
  <c r="J181" i="157"/>
  <c r="V183" i="157"/>
  <c r="J45" i="158"/>
  <c r="AB46" i="158"/>
  <c r="AB51" i="158"/>
  <c r="D64" i="158"/>
  <c r="AB64" i="158"/>
  <c r="V83" i="158"/>
  <c r="AB88" i="158"/>
  <c r="J100" i="158"/>
  <c r="P105" i="158"/>
  <c r="V108" i="158"/>
  <c r="V121" i="158"/>
  <c r="AB122" i="158"/>
  <c r="V123" i="158"/>
  <c r="V126" i="158"/>
  <c r="P127" i="158"/>
  <c r="J128" i="158"/>
  <c r="AB148" i="158"/>
  <c r="V149" i="158"/>
  <c r="P155" i="158"/>
  <c r="P159" i="158"/>
  <c r="V162" i="158"/>
  <c r="P163" i="158"/>
  <c r="G55" i="159"/>
  <c r="AB56" i="159"/>
  <c r="P57" i="159"/>
  <c r="V62" i="159"/>
  <c r="P65" i="159"/>
  <c r="V67" i="159"/>
  <c r="D69" i="159"/>
  <c r="AH74" i="159"/>
  <c r="AB74" i="159"/>
  <c r="J76" i="159"/>
  <c r="D82" i="159"/>
  <c r="AB82" i="159"/>
  <c r="P88" i="159"/>
  <c r="J89" i="159"/>
  <c r="P93" i="159"/>
  <c r="P101" i="159"/>
  <c r="J102" i="159"/>
  <c r="D116" i="159"/>
  <c r="Y119" i="159"/>
  <c r="AB129" i="159"/>
  <c r="P147" i="159"/>
  <c r="D154" i="159"/>
  <c r="AB154" i="159"/>
  <c r="V155" i="159"/>
  <c r="V28" i="160"/>
  <c r="V84" i="160"/>
  <c r="V140" i="160"/>
  <c r="AB83" i="161"/>
  <c r="D144" i="161"/>
  <c r="AE169" i="161"/>
  <c r="P97" i="162"/>
  <c r="P121" i="162"/>
  <c r="AH144" i="162"/>
  <c r="V159" i="162"/>
  <c r="V30" i="163"/>
  <c r="P61" i="163"/>
  <c r="J65" i="163"/>
  <c r="V101" i="163"/>
  <c r="J115" i="163"/>
  <c r="P127" i="163"/>
  <c r="J156" i="163"/>
  <c r="J164" i="163"/>
  <c r="V25" i="164"/>
  <c r="V47" i="164"/>
  <c r="S87" i="164"/>
  <c r="J98" i="164"/>
  <c r="V109" i="164"/>
  <c r="V153" i="164"/>
  <c r="AB161" i="164"/>
  <c r="J172" i="164"/>
  <c r="V136" i="159"/>
  <c r="P141" i="159"/>
  <c r="J150" i="159"/>
  <c r="P155" i="159"/>
  <c r="V157" i="159"/>
  <c r="P160" i="159"/>
  <c r="AB177" i="159"/>
  <c r="AB181" i="159"/>
  <c r="V26" i="160"/>
  <c r="J27" i="160"/>
  <c r="AB30" i="160"/>
  <c r="V34" i="160"/>
  <c r="J41" i="160"/>
  <c r="AB59" i="160"/>
  <c r="V60" i="160"/>
  <c r="P81" i="160"/>
  <c r="J88" i="160"/>
  <c r="J95" i="160"/>
  <c r="AB96" i="160"/>
  <c r="J102" i="160"/>
  <c r="AB106" i="160"/>
  <c r="V107" i="160"/>
  <c r="J109" i="160"/>
  <c r="V110" i="160"/>
  <c r="AB121" i="160"/>
  <c r="V122" i="160"/>
  <c r="P131" i="160"/>
  <c r="AB137" i="160"/>
  <c r="V138" i="160"/>
  <c r="P141" i="160"/>
  <c r="V143" i="160"/>
  <c r="V145" i="160"/>
  <c r="V147" i="160"/>
  <c r="P148" i="160"/>
  <c r="AB149" i="160"/>
  <c r="P153" i="160"/>
  <c r="J157" i="160"/>
  <c r="J160" i="160"/>
  <c r="AB164" i="160"/>
  <c r="V165" i="160"/>
  <c r="AB170" i="160"/>
  <c r="V171" i="160"/>
  <c r="P172" i="160"/>
  <c r="P175" i="160"/>
  <c r="J176" i="160"/>
  <c r="J179" i="160"/>
  <c r="J182" i="160"/>
  <c r="S21" i="161"/>
  <c r="V27" i="161"/>
  <c r="V36" i="161"/>
  <c r="P43" i="161"/>
  <c r="J46" i="161"/>
  <c r="AB47" i="161"/>
  <c r="D50" i="161"/>
  <c r="V51" i="161"/>
  <c r="AB52" i="161"/>
  <c r="V53" i="161"/>
  <c r="AB58" i="161"/>
  <c r="V59" i="161"/>
  <c r="J66" i="161"/>
  <c r="AB75" i="161"/>
  <c r="V79" i="161"/>
  <c r="P88" i="161"/>
  <c r="V90" i="161"/>
  <c r="P91" i="161"/>
  <c r="J92" i="161"/>
  <c r="J95" i="161"/>
  <c r="J98" i="161"/>
  <c r="AB102" i="161"/>
  <c r="AB108" i="161"/>
  <c r="V109" i="161"/>
  <c r="AB142" i="161"/>
  <c r="AB147" i="161"/>
  <c r="AB149" i="161"/>
  <c r="P150" i="161"/>
  <c r="AB154" i="161"/>
  <c r="V155" i="161"/>
  <c r="P156" i="161"/>
  <c r="V158" i="161"/>
  <c r="P159" i="161"/>
  <c r="J160" i="161"/>
  <c r="J163" i="161"/>
  <c r="J166" i="161"/>
  <c r="D178" i="161"/>
  <c r="P23" i="162"/>
  <c r="V25" i="162"/>
  <c r="P29" i="162"/>
  <c r="J32" i="162"/>
  <c r="P34" i="162"/>
  <c r="J35" i="162"/>
  <c r="J52" i="162"/>
  <c r="V56" i="162"/>
  <c r="P63" i="162"/>
  <c r="V76" i="162"/>
  <c r="P80" i="162"/>
  <c r="P88" i="162"/>
  <c r="J95" i="162"/>
  <c r="AH96" i="162"/>
  <c r="AB96" i="162"/>
  <c r="V100" i="162"/>
  <c r="AE104" i="162"/>
  <c r="J107" i="162"/>
  <c r="AB108" i="162"/>
  <c r="V130" i="162"/>
  <c r="P131" i="162"/>
  <c r="P137" i="162"/>
  <c r="P140" i="162"/>
  <c r="J141" i="162"/>
  <c r="V153" i="162"/>
  <c r="P157" i="162"/>
  <c r="D164" i="162"/>
  <c r="AB164" i="162"/>
  <c r="V165" i="162"/>
  <c r="V174" i="162"/>
  <c r="V181" i="162"/>
  <c r="P31" i="163"/>
  <c r="J32" i="163"/>
  <c r="J35" i="163"/>
  <c r="AB45" i="163"/>
  <c r="P50" i="163"/>
  <c r="V64" i="163"/>
  <c r="P88" i="163"/>
  <c r="J89" i="163"/>
  <c r="P102" i="163"/>
  <c r="P105" i="163"/>
  <c r="V107" i="163"/>
  <c r="AH109" i="163"/>
  <c r="V116" i="163"/>
  <c r="P117" i="163"/>
  <c r="AB154" i="163"/>
  <c r="AB162" i="163"/>
  <c r="V166" i="163"/>
  <c r="V63" i="164"/>
  <c r="AB130" i="160"/>
  <c r="V175" i="160"/>
  <c r="V43" i="161"/>
  <c r="J50" i="161"/>
  <c r="P80" i="161"/>
  <c r="V91" i="161"/>
  <c r="AB109" i="161"/>
  <c r="J131" i="161"/>
  <c r="P133" i="161"/>
  <c r="V159" i="161"/>
  <c r="J178" i="161"/>
  <c r="V88" i="162"/>
  <c r="V94" i="162"/>
  <c r="P107" i="162"/>
  <c r="AB120" i="162"/>
  <c r="AB126" i="162"/>
  <c r="AB130" i="162"/>
  <c r="J138" i="162"/>
  <c r="P141" i="162"/>
  <c r="AH142" i="162"/>
  <c r="D150" i="162"/>
  <c r="AB150" i="162"/>
  <c r="J158" i="162"/>
  <c r="J161" i="162"/>
  <c r="V171" i="162"/>
  <c r="AB174" i="162"/>
  <c r="J176" i="162"/>
  <c r="V178" i="162"/>
  <c r="P179" i="162"/>
  <c r="J180" i="162"/>
  <c r="AB22" i="163"/>
  <c r="P23" i="163"/>
  <c r="J51" i="163"/>
  <c r="AB52" i="163"/>
  <c r="P59" i="163"/>
  <c r="J63" i="163"/>
  <c r="V85" i="163"/>
  <c r="AB93" i="163"/>
  <c r="V110" i="163"/>
  <c r="P111" i="163"/>
  <c r="D132" i="163"/>
  <c r="V138" i="163"/>
  <c r="J139" i="163"/>
  <c r="AB139" i="163"/>
  <c r="P140" i="163"/>
  <c r="AB144" i="163"/>
  <c r="P148" i="163"/>
  <c r="J174" i="163"/>
  <c r="J74" i="165"/>
  <c r="Y87" i="161"/>
  <c r="AH100" i="162"/>
  <c r="J121" i="163"/>
  <c r="P131" i="163"/>
  <c r="P153" i="159"/>
  <c r="P159" i="159"/>
  <c r="J162" i="159"/>
  <c r="P167" i="159"/>
  <c r="AB174" i="159"/>
  <c r="V179" i="159"/>
  <c r="AB31" i="160"/>
  <c r="V32" i="160"/>
  <c r="J51" i="160"/>
  <c r="AB57" i="160"/>
  <c r="V58" i="160"/>
  <c r="V61" i="160"/>
  <c r="P62" i="160"/>
  <c r="P67" i="160"/>
  <c r="J68" i="160"/>
  <c r="P76" i="160"/>
  <c r="Y87" i="160"/>
  <c r="AB90" i="160"/>
  <c r="V91" i="160"/>
  <c r="P92" i="160"/>
  <c r="J93" i="160"/>
  <c r="AB97" i="160"/>
  <c r="J100" i="160"/>
  <c r="AB133" i="160"/>
  <c r="AB150" i="160"/>
  <c r="D162" i="160"/>
  <c r="V163" i="160"/>
  <c r="D184" i="160"/>
  <c r="V28" i="161"/>
  <c r="P29" i="161"/>
  <c r="P32" i="161"/>
  <c r="J33" i="161"/>
  <c r="V34" i="161"/>
  <c r="P35" i="161"/>
  <c r="AB56" i="161"/>
  <c r="V57" i="161"/>
  <c r="V60" i="161"/>
  <c r="P61" i="161"/>
  <c r="V65" i="161"/>
  <c r="J78" i="161"/>
  <c r="V82" i="161"/>
  <c r="P83" i="161"/>
  <c r="D100" i="161"/>
  <c r="D106" i="161"/>
  <c r="P121" i="161"/>
  <c r="AB124" i="161"/>
  <c r="P128" i="161"/>
  <c r="V137" i="161"/>
  <c r="V139" i="161"/>
  <c r="V141" i="161"/>
  <c r="J142" i="161"/>
  <c r="J181" i="161"/>
  <c r="J184" i="161"/>
  <c r="D22" i="162"/>
  <c r="AB28" i="162"/>
  <c r="J36" i="162"/>
  <c r="AB48" i="162"/>
  <c r="J59" i="162"/>
  <c r="P67" i="162"/>
  <c r="P81" i="162"/>
  <c r="AE87" i="162"/>
  <c r="V98" i="162"/>
  <c r="AB112" i="162"/>
  <c r="AE135" i="162"/>
  <c r="P138" i="162"/>
  <c r="J150" i="162"/>
  <c r="V154" i="162"/>
  <c r="P155" i="162"/>
  <c r="J170" i="162"/>
  <c r="AB171" i="162"/>
  <c r="V172" i="162"/>
  <c r="V175" i="162"/>
  <c r="V179" i="162"/>
  <c r="J184" i="162"/>
  <c r="J33" i="163"/>
  <c r="AB34" i="163"/>
  <c r="J52" i="163"/>
  <c r="V56" i="163"/>
  <c r="J90" i="163"/>
  <c r="AB91" i="163"/>
  <c r="P92" i="163"/>
  <c r="V94" i="163"/>
  <c r="S87" i="163"/>
  <c r="J113" i="163"/>
  <c r="J136" i="159"/>
  <c r="AB144" i="159"/>
  <c r="V153" i="159"/>
  <c r="AB160" i="159"/>
  <c r="D166" i="159"/>
  <c r="V183" i="159"/>
  <c r="P33" i="160"/>
  <c r="V35" i="160"/>
  <c r="P36" i="160"/>
  <c r="V50" i="160"/>
  <c r="P51" i="160"/>
  <c r="P56" i="160"/>
  <c r="P59" i="160"/>
  <c r="J60" i="160"/>
  <c r="V62" i="160"/>
  <c r="AB66" i="160"/>
  <c r="P83" i="160"/>
  <c r="AB84" i="160"/>
  <c r="P93" i="160"/>
  <c r="AB94" i="160"/>
  <c r="V95" i="160"/>
  <c r="J97" i="160"/>
  <c r="V105" i="160"/>
  <c r="J110" i="160"/>
  <c r="V112" i="160"/>
  <c r="P121" i="160"/>
  <c r="P137" i="160"/>
  <c r="AB141" i="160"/>
  <c r="V142" i="160"/>
  <c r="AB156" i="160"/>
  <c r="V157" i="160"/>
  <c r="V160" i="160"/>
  <c r="P161" i="160"/>
  <c r="J165" i="160"/>
  <c r="J171" i="160"/>
  <c r="J174" i="160"/>
  <c r="AB178" i="160"/>
  <c r="V179" i="160"/>
  <c r="P180" i="160"/>
  <c r="P183" i="160"/>
  <c r="J184" i="160"/>
  <c r="G21" i="161"/>
  <c r="J24" i="161"/>
  <c r="AB25" i="161"/>
  <c r="P26" i="161"/>
  <c r="J36" i="161"/>
  <c r="J42" i="161"/>
  <c r="J53" i="161"/>
  <c r="P58" i="161"/>
  <c r="J59" i="161"/>
  <c r="V61" i="161"/>
  <c r="V69" i="161"/>
  <c r="P72" i="161"/>
  <c r="D76" i="161"/>
  <c r="V77" i="161"/>
  <c r="J84" i="161"/>
  <c r="J90" i="161"/>
  <c r="AB94" i="161"/>
  <c r="V95" i="161"/>
  <c r="V98" i="161"/>
  <c r="P99" i="161"/>
  <c r="P105" i="161"/>
  <c r="J109" i="161"/>
  <c r="AH120" i="161"/>
  <c r="AB120" i="161"/>
  <c r="P147" i="161"/>
  <c r="AB148" i="161"/>
  <c r="J155" i="161"/>
  <c r="J158" i="161"/>
  <c r="AB162" i="161"/>
  <c r="V163" i="161"/>
  <c r="P164" i="161"/>
  <c r="V166" i="161"/>
  <c r="P167" i="161"/>
  <c r="J25" i="162"/>
  <c r="P27" i="162"/>
  <c r="P33" i="162"/>
  <c r="AB34" i="162"/>
  <c r="V35" i="162"/>
  <c r="D46" i="162"/>
  <c r="J56" i="162"/>
  <c r="V72" i="162"/>
  <c r="J79" i="162"/>
  <c r="V92" i="162"/>
  <c r="P96" i="162"/>
  <c r="S104" i="162"/>
  <c r="M104" i="162"/>
  <c r="P123" i="162"/>
  <c r="AB124" i="162"/>
  <c r="V125" i="162"/>
  <c r="P133" i="162"/>
  <c r="D148" i="162"/>
  <c r="J156" i="162"/>
  <c r="AB157" i="162"/>
  <c r="D160" i="162"/>
  <c r="AB160" i="162"/>
  <c r="J174" i="162"/>
  <c r="S186" i="163"/>
  <c r="AB31" i="163"/>
  <c r="P45" i="163"/>
  <c r="J46" i="163"/>
  <c r="AB88" i="163"/>
  <c r="AB102" i="163"/>
  <c r="AB105" i="163"/>
  <c r="P109" i="163"/>
  <c r="AB122" i="163"/>
  <c r="AB158" i="163"/>
  <c r="V159" i="163"/>
  <c r="J166" i="163"/>
  <c r="J172" i="163"/>
  <c r="J100" i="164"/>
  <c r="J106" i="164"/>
  <c r="D110" i="164"/>
  <c r="V111" i="164"/>
  <c r="P142" i="164"/>
  <c r="J148" i="164"/>
  <c r="P150" i="164"/>
  <c r="J162" i="164"/>
  <c r="V36" i="160"/>
  <c r="AB50" i="160"/>
  <c r="P97" i="160"/>
  <c r="AE104" i="160"/>
  <c r="J108" i="160"/>
  <c r="V132" i="160"/>
  <c r="V183" i="160"/>
  <c r="P75" i="161"/>
  <c r="P84" i="161"/>
  <c r="V89" i="161"/>
  <c r="V99" i="161"/>
  <c r="AB111" i="161"/>
  <c r="AB115" i="161"/>
  <c r="J117" i="161"/>
  <c r="J127" i="161"/>
  <c r="AH130" i="161"/>
  <c r="AB130" i="161"/>
  <c r="V157" i="161"/>
  <c r="V167" i="161"/>
  <c r="P170" i="161"/>
  <c r="J176" i="161"/>
  <c r="AB183" i="161"/>
  <c r="J22" i="162"/>
  <c r="V44" i="162"/>
  <c r="P45" i="162"/>
  <c r="J46" i="162"/>
  <c r="P59" i="162"/>
  <c r="AB64" i="162"/>
  <c r="AB69" i="162"/>
  <c r="P73" i="162"/>
  <c r="V78" i="162"/>
  <c r="P82" i="162"/>
  <c r="J85" i="162"/>
  <c r="V102" i="162"/>
  <c r="J121" i="162"/>
  <c r="V129" i="162"/>
  <c r="V138" i="162"/>
  <c r="P139" i="162"/>
  <c r="P147" i="162"/>
  <c r="D154" i="162"/>
  <c r="P159" i="162"/>
  <c r="V176" i="162"/>
  <c r="P177" i="162"/>
  <c r="J178" i="162"/>
  <c r="AB179" i="162"/>
  <c r="V180" i="162"/>
  <c r="V183" i="162"/>
  <c r="P27" i="163"/>
  <c r="V29" i="163"/>
  <c r="P33" i="163"/>
  <c r="J34" i="163"/>
  <c r="V48" i="163"/>
  <c r="P52" i="163"/>
  <c r="AB56" i="163"/>
  <c r="J61" i="163"/>
  <c r="AH62" i="163"/>
  <c r="P67" i="163"/>
  <c r="V78" i="163"/>
  <c r="J88" i="163"/>
  <c r="J91" i="163"/>
  <c r="J94" i="163"/>
  <c r="AB94" i="163"/>
  <c r="J96" i="163"/>
  <c r="J110" i="163"/>
  <c r="V112" i="163"/>
  <c r="J114" i="163"/>
  <c r="AB128" i="163"/>
  <c r="AB140" i="163"/>
  <c r="P144" i="163"/>
  <c r="AB148" i="163"/>
  <c r="P150" i="163"/>
  <c r="V165" i="163"/>
  <c r="D170" i="163"/>
  <c r="V171" i="163"/>
  <c r="AB177" i="163"/>
  <c r="J26" i="164"/>
  <c r="AB27" i="164"/>
  <c r="J32" i="164"/>
  <c r="D36" i="164"/>
  <c r="V43" i="164"/>
  <c r="J48" i="164"/>
  <c r="AB49" i="164"/>
  <c r="J57" i="164"/>
  <c r="J60" i="164"/>
  <c r="AB64" i="164"/>
  <c r="P66" i="164"/>
  <c r="D178" i="164"/>
  <c r="V179" i="164"/>
  <c r="AB22" i="165"/>
  <c r="V23" i="165"/>
  <c r="J25" i="165"/>
  <c r="V30" i="165"/>
  <c r="J46" i="165"/>
  <c r="P65" i="165"/>
  <c r="J66" i="165"/>
  <c r="J81" i="165"/>
  <c r="P111" i="165"/>
  <c r="P122" i="165"/>
  <c r="J143" i="165"/>
  <c r="J146" i="165"/>
  <c r="P148" i="165"/>
  <c r="J149" i="165"/>
  <c r="AH160" i="165"/>
  <c r="V178" i="165"/>
  <c r="P179" i="165"/>
  <c r="AH180" i="165"/>
  <c r="D28" i="166"/>
  <c r="AB31" i="166"/>
  <c r="P32" i="166"/>
  <c r="AB46" i="166"/>
  <c r="P50" i="166"/>
  <c r="AB62" i="166"/>
  <c r="J112" i="166"/>
  <c r="AB113" i="166"/>
  <c r="V114" i="166"/>
  <c r="P146" i="166"/>
  <c r="AB150" i="166"/>
  <c r="J182" i="166"/>
  <c r="D27" i="167"/>
  <c r="AB27" i="167"/>
  <c r="P32" i="167"/>
  <c r="V68" i="164"/>
  <c r="P69" i="164"/>
  <c r="AB76" i="164"/>
  <c r="V77" i="164"/>
  <c r="P78" i="164"/>
  <c r="P81" i="164"/>
  <c r="J82" i="164"/>
  <c r="V93" i="164"/>
  <c r="V115" i="164"/>
  <c r="V123" i="164"/>
  <c r="J124" i="164"/>
  <c r="AB124" i="164"/>
  <c r="V125" i="164"/>
  <c r="J126" i="164"/>
  <c r="AB126" i="164"/>
  <c r="V127" i="164"/>
  <c r="J128" i="164"/>
  <c r="AB128" i="164"/>
  <c r="P129" i="164"/>
  <c r="AB133" i="164"/>
  <c r="J138" i="164"/>
  <c r="P140" i="164"/>
  <c r="AB141" i="164"/>
  <c r="J154" i="164"/>
  <c r="D160" i="164"/>
  <c r="AB167" i="164"/>
  <c r="V41" i="165"/>
  <c r="V49" i="165"/>
  <c r="V52" i="165"/>
  <c r="P59" i="165"/>
  <c r="V65" i="165"/>
  <c r="V76" i="165"/>
  <c r="P77" i="165"/>
  <c r="J78" i="165"/>
  <c r="J95" i="165"/>
  <c r="V99" i="165"/>
  <c r="J106" i="165"/>
  <c r="J109" i="165"/>
  <c r="P114" i="165"/>
  <c r="J120" i="165"/>
  <c r="D144" i="165"/>
  <c r="AB171" i="165"/>
  <c r="V175" i="165"/>
  <c r="V183" i="165"/>
  <c r="P184" i="165"/>
  <c r="D57" i="166"/>
  <c r="AB57" i="166"/>
  <c r="AB60" i="166"/>
  <c r="D65" i="166"/>
  <c r="AB65" i="166"/>
  <c r="AB67" i="166"/>
  <c r="J77" i="166"/>
  <c r="P79" i="166"/>
  <c r="J80" i="166"/>
  <c r="AB83" i="166"/>
  <c r="J93" i="166"/>
  <c r="D94" i="166"/>
  <c r="P95" i="166"/>
  <c r="J96" i="166"/>
  <c r="AB99" i="166"/>
  <c r="AB102" i="166"/>
  <c r="AB107" i="166"/>
  <c r="AB117" i="166"/>
  <c r="AB125" i="166"/>
  <c r="AB129" i="166"/>
  <c r="P133" i="166"/>
  <c r="D137" i="166"/>
  <c r="AB137" i="166"/>
  <c r="J139" i="166"/>
  <c r="P141" i="166"/>
  <c r="P144" i="166"/>
  <c r="AB145" i="166"/>
  <c r="J156" i="166"/>
  <c r="AB157" i="166"/>
  <c r="V158" i="166"/>
  <c r="J164" i="166"/>
  <c r="AB165" i="166"/>
  <c r="V166" i="166"/>
  <c r="P167" i="166"/>
  <c r="P178" i="166"/>
  <c r="V82" i="167"/>
  <c r="AB27" i="165"/>
  <c r="P43" i="165"/>
  <c r="AB52" i="165"/>
  <c r="V59" i="165"/>
  <c r="P115" i="165"/>
  <c r="J124" i="165"/>
  <c r="P126" i="165"/>
  <c r="J130" i="165"/>
  <c r="V131" i="165"/>
  <c r="AH158" i="165"/>
  <c r="AB162" i="165"/>
  <c r="V163" i="165"/>
  <c r="V166" i="165"/>
  <c r="J40" i="166"/>
  <c r="D44" i="166"/>
  <c r="D47" i="166"/>
  <c r="AB47" i="166"/>
  <c r="P59" i="166"/>
  <c r="AB63" i="166"/>
  <c r="P69" i="166"/>
  <c r="AH73" i="166"/>
  <c r="J75" i="166"/>
  <c r="AB81" i="166"/>
  <c r="P85" i="166"/>
  <c r="J91" i="166"/>
  <c r="AB97" i="166"/>
  <c r="P101" i="166"/>
  <c r="AB105" i="166"/>
  <c r="J107" i="166"/>
  <c r="P109" i="166"/>
  <c r="P116" i="166"/>
  <c r="J117" i="166"/>
  <c r="D120" i="166"/>
  <c r="AB120" i="166"/>
  <c r="V126" i="166"/>
  <c r="V128" i="166"/>
  <c r="P131" i="166"/>
  <c r="P139" i="166"/>
  <c r="AH143" i="166"/>
  <c r="J145" i="166"/>
  <c r="J157" i="166"/>
  <c r="V159" i="166"/>
  <c r="P164" i="166"/>
  <c r="J165" i="166"/>
  <c r="AB166" i="166"/>
  <c r="V167" i="166"/>
  <c r="AB47" i="167"/>
  <c r="J92" i="164"/>
  <c r="J114" i="164"/>
  <c r="P146" i="164"/>
  <c r="D170" i="164"/>
  <c r="J182" i="164"/>
  <c r="AB24" i="165"/>
  <c r="V25" i="165"/>
  <c r="J30" i="165"/>
  <c r="D45" i="165"/>
  <c r="J48" i="165"/>
  <c r="P60" i="165"/>
  <c r="V66" i="165"/>
  <c r="J82" i="165"/>
  <c r="V84" i="165"/>
  <c r="AB108" i="165"/>
  <c r="AB122" i="165"/>
  <c r="V143" i="165"/>
  <c r="AB148" i="165"/>
  <c r="J171" i="165"/>
  <c r="J178" i="165"/>
  <c r="V180" i="165"/>
  <c r="J182" i="165"/>
  <c r="P25" i="166"/>
  <c r="V33" i="166"/>
  <c r="AB50" i="166"/>
  <c r="P62" i="166"/>
  <c r="V90" i="166"/>
  <c r="V112" i="166"/>
  <c r="J114" i="166"/>
  <c r="AH123" i="166"/>
  <c r="P150" i="166"/>
  <c r="J53" i="167"/>
  <c r="D178" i="163"/>
  <c r="V23" i="164"/>
  <c r="D28" i="164"/>
  <c r="V29" i="164"/>
  <c r="AB35" i="164"/>
  <c r="J46" i="164"/>
  <c r="D50" i="164"/>
  <c r="V51" i="164"/>
  <c r="AB56" i="164"/>
  <c r="P58" i="164"/>
  <c r="V60" i="164"/>
  <c r="P61" i="164"/>
  <c r="J65" i="164"/>
  <c r="J68" i="164"/>
  <c r="V72" i="164"/>
  <c r="P73" i="164"/>
  <c r="J80" i="164"/>
  <c r="AB84" i="164"/>
  <c r="V85" i="164"/>
  <c r="V101" i="164"/>
  <c r="J108" i="164"/>
  <c r="AB129" i="164"/>
  <c r="AB137" i="164"/>
  <c r="J139" i="164"/>
  <c r="AB145" i="164"/>
  <c r="AB148" i="164"/>
  <c r="P149" i="164"/>
  <c r="P157" i="164"/>
  <c r="AB159" i="164"/>
  <c r="J164" i="164"/>
  <c r="V175" i="164"/>
  <c r="AB28" i="165"/>
  <c r="J41" i="165"/>
  <c r="V43" i="165"/>
  <c r="J52" i="165"/>
  <c r="D59" i="165"/>
  <c r="J76" i="165"/>
  <c r="V78" i="165"/>
  <c r="P79" i="165"/>
  <c r="J83" i="165"/>
  <c r="J93" i="165"/>
  <c r="AB94" i="165"/>
  <c r="AB105" i="165"/>
  <c r="V109" i="165"/>
  <c r="AB114" i="165"/>
  <c r="P121" i="165"/>
  <c r="AB143" i="165"/>
  <c r="P144" i="165"/>
  <c r="AB149" i="165"/>
  <c r="P22" i="166"/>
  <c r="P29" i="166"/>
  <c r="AB42" i="166"/>
  <c r="J44" i="166"/>
  <c r="AB45" i="166"/>
  <c r="P57" i="166"/>
  <c r="J58" i="166"/>
  <c r="P65" i="166"/>
  <c r="AB66" i="166"/>
  <c r="AB79" i="166"/>
  <c r="P83" i="166"/>
  <c r="J90" i="164"/>
  <c r="V95" i="164"/>
  <c r="AB113" i="164"/>
  <c r="AB181" i="164"/>
  <c r="P61" i="165"/>
  <c r="AB78" i="165"/>
  <c r="P93" i="165"/>
  <c r="J94" i="165"/>
  <c r="V101" i="165"/>
  <c r="J114" i="165"/>
  <c r="AE119" i="165"/>
  <c r="AH142" i="165"/>
  <c r="AB173" i="165"/>
  <c r="J30" i="166"/>
  <c r="V49" i="166"/>
  <c r="AH56" i="166"/>
  <c r="J170" i="166"/>
  <c r="D147" i="166"/>
  <c r="V161" i="166"/>
  <c r="AB35" i="167"/>
  <c r="V68" i="167"/>
  <c r="J77" i="167"/>
  <c r="J85" i="167"/>
  <c r="AB91" i="167"/>
  <c r="V132" i="167"/>
  <c r="J141" i="167"/>
  <c r="P143" i="167"/>
  <c r="J80" i="168"/>
  <c r="V89" i="168"/>
  <c r="V114" i="168"/>
  <c r="P115" i="168"/>
  <c r="J128" i="168"/>
  <c r="M169" i="168"/>
  <c r="P36" i="169"/>
  <c r="J43" i="169"/>
  <c r="G71" i="169"/>
  <c r="V24" i="167"/>
  <c r="V48" i="167"/>
  <c r="P52" i="167"/>
  <c r="V65" i="167"/>
  <c r="J72" i="167"/>
  <c r="P74" i="167"/>
  <c r="J75" i="167"/>
  <c r="AB78" i="167"/>
  <c r="AB81" i="167"/>
  <c r="J83" i="167"/>
  <c r="AB89" i="167"/>
  <c r="P106" i="167"/>
  <c r="AB132" i="167"/>
  <c r="P138" i="167"/>
  <c r="J139" i="167"/>
  <c r="J144" i="167"/>
  <c r="V157" i="167"/>
  <c r="D162" i="167"/>
  <c r="V163" i="167"/>
  <c r="P164" i="167"/>
  <c r="AB26" i="168"/>
  <c r="J32" i="168"/>
  <c r="V34" i="168"/>
  <c r="J43" i="168"/>
  <c r="P51" i="168"/>
  <c r="AB52" i="168"/>
  <c r="D68" i="168"/>
  <c r="V69" i="168"/>
  <c r="J75" i="168"/>
  <c r="AB81" i="168"/>
  <c r="P85" i="168"/>
  <c r="P90" i="168"/>
  <c r="V92" i="168"/>
  <c r="J93" i="168"/>
  <c r="V94" i="168"/>
  <c r="J95" i="168"/>
  <c r="V96" i="168"/>
  <c r="J97" i="168"/>
  <c r="V98" i="168"/>
  <c r="V101" i="168"/>
  <c r="P105" i="168"/>
  <c r="G119" i="168"/>
  <c r="P125" i="168"/>
  <c r="J126" i="168"/>
  <c r="D136" i="168"/>
  <c r="P145" i="168"/>
  <c r="J148" i="168"/>
  <c r="J153" i="168"/>
  <c r="J156" i="168"/>
  <c r="V160" i="168"/>
  <c r="P161" i="168"/>
  <c r="P164" i="168"/>
  <c r="AB179" i="168"/>
  <c r="J181" i="168"/>
  <c r="V183" i="168"/>
  <c r="P184" i="168"/>
  <c r="J22" i="169"/>
  <c r="AB23" i="169"/>
  <c r="AB51" i="169"/>
  <c r="J56" i="169"/>
  <c r="P58" i="169"/>
  <c r="J113" i="169"/>
  <c r="Y119" i="169"/>
  <c r="V98" i="167"/>
  <c r="J121" i="167"/>
  <c r="Y169" i="167"/>
  <c r="AB30" i="168"/>
  <c r="AB58" i="168"/>
  <c r="J60" i="168"/>
  <c r="V77" i="168"/>
  <c r="AH84" i="168"/>
  <c r="V85" i="168"/>
  <c r="D92" i="168"/>
  <c r="V125" i="168"/>
  <c r="P156" i="168"/>
  <c r="D160" i="168"/>
  <c r="AI160" i="168" s="1"/>
  <c r="P174" i="168"/>
  <c r="AB183" i="168"/>
  <c r="V58" i="169"/>
  <c r="J59" i="169"/>
  <c r="P78" i="169"/>
  <c r="J89" i="169"/>
  <c r="V98" i="169"/>
  <c r="J105" i="169"/>
  <c r="P110" i="169"/>
  <c r="V22" i="167"/>
  <c r="V25" i="167"/>
  <c r="P26" i="167"/>
  <c r="AB31" i="167"/>
  <c r="AB34" i="167"/>
  <c r="J42" i="167"/>
  <c r="D57" i="167"/>
  <c r="P67" i="167"/>
  <c r="AB95" i="167"/>
  <c r="AB109" i="167"/>
  <c r="AB113" i="167"/>
  <c r="AB117" i="167"/>
  <c r="D130" i="167"/>
  <c r="V155" i="167"/>
  <c r="J156" i="167"/>
  <c r="AB173" i="167"/>
  <c r="J178" i="167"/>
  <c r="V183" i="167"/>
  <c r="P184" i="167"/>
  <c r="P29" i="168"/>
  <c r="D45" i="168"/>
  <c r="AB45" i="168"/>
  <c r="P49" i="168"/>
  <c r="J50" i="168"/>
  <c r="P52" i="168"/>
  <c r="AB53" i="168"/>
  <c r="P57" i="168"/>
  <c r="J58" i="168"/>
  <c r="D61" i="168"/>
  <c r="J66" i="168"/>
  <c r="D74" i="168"/>
  <c r="AB74" i="168"/>
  <c r="V75" i="168"/>
  <c r="J101" i="168"/>
  <c r="V105" i="168"/>
  <c r="J107" i="168"/>
  <c r="AB108" i="168"/>
  <c r="AH109" i="168"/>
  <c r="J29" i="169"/>
  <c r="V34" i="169"/>
  <c r="V69" i="169"/>
  <c r="AB90" i="169"/>
  <c r="AH64" i="168"/>
  <c r="S119" i="168"/>
  <c r="V165" i="168"/>
  <c r="V28" i="169"/>
  <c r="P32" i="169"/>
  <c r="P44" i="169"/>
  <c r="J45" i="169"/>
  <c r="V50" i="169"/>
  <c r="AH63" i="169"/>
  <c r="V78" i="169"/>
  <c r="J84" i="166"/>
  <c r="J89" i="166"/>
  <c r="P91" i="166"/>
  <c r="AB95" i="166"/>
  <c r="P99" i="166"/>
  <c r="J100" i="166"/>
  <c r="J105" i="166"/>
  <c r="P107" i="166"/>
  <c r="J108" i="166"/>
  <c r="V116" i="166"/>
  <c r="AB121" i="166"/>
  <c r="V124" i="166"/>
  <c r="AB128" i="166"/>
  <c r="P129" i="166"/>
  <c r="V131" i="166"/>
  <c r="AB133" i="166"/>
  <c r="P137" i="166"/>
  <c r="J138" i="166"/>
  <c r="V139" i="166"/>
  <c r="P140" i="166"/>
  <c r="J143" i="166"/>
  <c r="AB155" i="166"/>
  <c r="V156" i="166"/>
  <c r="J158" i="166"/>
  <c r="V164" i="166"/>
  <c r="P165" i="166"/>
  <c r="J166" i="166"/>
  <c r="V171" i="166"/>
  <c r="V174" i="166"/>
  <c r="P175" i="166"/>
  <c r="J184" i="166"/>
  <c r="AB22" i="167"/>
  <c r="J34" i="167"/>
  <c r="D49" i="167"/>
  <c r="AB49" i="167"/>
  <c r="V50" i="167"/>
  <c r="P56" i="167"/>
  <c r="D63" i="167"/>
  <c r="V67" i="167"/>
  <c r="P68" i="167"/>
  <c r="D101" i="167"/>
  <c r="V102" i="167"/>
  <c r="V107" i="167"/>
  <c r="D120" i="167"/>
  <c r="AB120" i="167"/>
  <c r="AB128" i="167"/>
  <c r="P145" i="167"/>
  <c r="V165" i="167"/>
  <c r="V171" i="167"/>
  <c r="P175" i="167"/>
  <c r="J182" i="167"/>
  <c r="J23" i="168"/>
  <c r="V44" i="168"/>
  <c r="P47" i="168"/>
  <c r="D59" i="168"/>
  <c r="P63" i="168"/>
  <c r="J64" i="168"/>
  <c r="J69" i="168"/>
  <c r="AB72" i="168"/>
  <c r="D80" i="168"/>
  <c r="V81" i="168"/>
  <c r="J90" i="168"/>
  <c r="AB100" i="168"/>
  <c r="AH128" i="168"/>
  <c r="V129" i="168"/>
  <c r="V143" i="168"/>
  <c r="J150" i="168"/>
  <c r="AB158" i="168"/>
  <c r="P163" i="168"/>
  <c r="J164" i="168"/>
  <c r="V171" i="168"/>
  <c r="P176" i="168"/>
  <c r="D31" i="169"/>
  <c r="V32" i="169"/>
  <c r="V67" i="169"/>
  <c r="P73" i="169"/>
  <c r="P79" i="169"/>
  <c r="V131" i="169"/>
  <c r="J157" i="169"/>
  <c r="V159" i="169"/>
  <c r="AB56" i="170"/>
  <c r="P63" i="170"/>
  <c r="J67" i="170"/>
  <c r="P72" i="170"/>
  <c r="J73" i="170"/>
  <c r="P81" i="170"/>
  <c r="AB85" i="170"/>
  <c r="J95" i="170"/>
  <c r="P108" i="170"/>
  <c r="V116" i="170"/>
  <c r="V121" i="170"/>
  <c r="V131" i="170"/>
  <c r="AB137" i="170"/>
  <c r="V138" i="170"/>
  <c r="V148" i="170"/>
  <c r="P149" i="170"/>
  <c r="V154" i="170"/>
  <c r="V157" i="170"/>
  <c r="V178" i="170"/>
  <c r="D24" i="171"/>
  <c r="V25" i="171"/>
  <c r="D30" i="171"/>
  <c r="AB30" i="171"/>
  <c r="V31" i="171"/>
  <c r="AB45" i="171"/>
  <c r="AB60" i="171"/>
  <c r="AB63" i="171"/>
  <c r="AB69" i="171"/>
  <c r="V73" i="171"/>
  <c r="V77" i="171"/>
  <c r="V83" i="171"/>
  <c r="AB92" i="171"/>
  <c r="AB96" i="171"/>
  <c r="V100" i="171"/>
  <c r="J150" i="171"/>
  <c r="P60" i="173"/>
  <c r="P69" i="173"/>
  <c r="S71" i="173"/>
  <c r="J75" i="173"/>
  <c r="J83" i="173"/>
  <c r="P85" i="173"/>
  <c r="J164" i="173"/>
  <c r="J177" i="173"/>
  <c r="AB122" i="169"/>
  <c r="AB128" i="169"/>
  <c r="J130" i="169"/>
  <c r="P132" i="169"/>
  <c r="P138" i="169"/>
  <c r="J139" i="169"/>
  <c r="G135" i="169"/>
  <c r="J142" i="169"/>
  <c r="J154" i="169"/>
  <c r="J177" i="169"/>
  <c r="AB182" i="169"/>
  <c r="AB31" i="170"/>
  <c r="AB34" i="170"/>
  <c r="V35" i="170"/>
  <c r="AB48" i="170"/>
  <c r="J50" i="170"/>
  <c r="AB62" i="170"/>
  <c r="D68" i="170"/>
  <c r="AB74" i="170"/>
  <c r="AH88" i="170"/>
  <c r="AB88" i="170"/>
  <c r="AB96" i="170"/>
  <c r="V97" i="170"/>
  <c r="AB99" i="170"/>
  <c r="P117" i="170"/>
  <c r="J177" i="170"/>
  <c r="J33" i="171"/>
  <c r="V40" i="171"/>
  <c r="P41" i="171"/>
  <c r="V46" i="171"/>
  <c r="J51" i="171"/>
  <c r="P59" i="171"/>
  <c r="V67" i="171"/>
  <c r="P81" i="171"/>
  <c r="J82" i="171"/>
  <c r="J88" i="171"/>
  <c r="J116" i="171"/>
  <c r="V120" i="171"/>
  <c r="AB122" i="171"/>
  <c r="P126" i="171"/>
  <c r="V128" i="171"/>
  <c r="V149" i="171"/>
  <c r="AB31" i="173"/>
  <c r="D34" i="173"/>
  <c r="P48" i="173"/>
  <c r="J49" i="173"/>
  <c r="J52" i="173"/>
  <c r="AB53" i="173"/>
  <c r="J158" i="173"/>
  <c r="AB82" i="169"/>
  <c r="AB88" i="169"/>
  <c r="V96" i="169"/>
  <c r="P100" i="169"/>
  <c r="AB101" i="169"/>
  <c r="V102" i="169"/>
  <c r="P105" i="169"/>
  <c r="M104" i="169"/>
  <c r="D109" i="169"/>
  <c r="V110" i="169"/>
  <c r="V116" i="169"/>
  <c r="J125" i="169"/>
  <c r="P127" i="169"/>
  <c r="P130" i="169"/>
  <c r="V156" i="169"/>
  <c r="J171" i="169"/>
  <c r="AB172" i="169"/>
  <c r="P181" i="169"/>
  <c r="V49" i="170"/>
  <c r="AH51" i="170"/>
  <c r="P53" i="170"/>
  <c r="P61" i="170"/>
  <c r="P67" i="170"/>
  <c r="P73" i="170"/>
  <c r="AB77" i="170"/>
  <c r="D80" i="170"/>
  <c r="AB80" i="170"/>
  <c r="V81" i="170"/>
  <c r="V89" i="170"/>
  <c r="AB91" i="170"/>
  <c r="P109" i="170"/>
  <c r="P112" i="170"/>
  <c r="AB121" i="170"/>
  <c r="J130" i="170"/>
  <c r="V139" i="170"/>
  <c r="P147" i="170"/>
  <c r="AB148" i="170"/>
  <c r="D154" i="170"/>
  <c r="AB154" i="170"/>
  <c r="D178" i="170"/>
  <c r="V179" i="170"/>
  <c r="J184" i="170"/>
  <c r="AB25" i="171"/>
  <c r="D28" i="171"/>
  <c r="V29" i="171"/>
  <c r="AB34" i="171"/>
  <c r="J36" i="171"/>
  <c r="J45" i="171"/>
  <c r="J48" i="171"/>
  <c r="D52" i="171"/>
  <c r="D58" i="171"/>
  <c r="P63" i="171"/>
  <c r="J69" i="171"/>
  <c r="J72" i="171"/>
  <c r="AB83" i="171"/>
  <c r="J92" i="171"/>
  <c r="P95" i="171"/>
  <c r="J99" i="171"/>
  <c r="AB100" i="171"/>
  <c r="V101" i="171"/>
  <c r="V107" i="171"/>
  <c r="J109" i="171"/>
  <c r="V111" i="171"/>
  <c r="J113" i="171"/>
  <c r="AB138" i="171"/>
  <c r="P149" i="173"/>
  <c r="AB153" i="173"/>
  <c r="P159" i="172"/>
  <c r="J163" i="172"/>
  <c r="J166" i="172"/>
  <c r="J156" i="174"/>
  <c r="AB96" i="169"/>
  <c r="D107" i="169"/>
  <c r="AB110" i="169"/>
  <c r="V127" i="169"/>
  <c r="V145" i="169"/>
  <c r="J155" i="169"/>
  <c r="V157" i="169"/>
  <c r="AB160" i="169"/>
  <c r="V170" i="169"/>
  <c r="AH46" i="170"/>
  <c r="V47" i="170"/>
  <c r="AB49" i="170"/>
  <c r="AB60" i="170"/>
  <c r="AB66" i="170"/>
  <c r="V67" i="170"/>
  <c r="D72" i="170"/>
  <c r="AB72" i="170"/>
  <c r="AB75" i="170"/>
  <c r="P93" i="170"/>
  <c r="AB108" i="170"/>
  <c r="V109" i="170"/>
  <c r="J121" i="170"/>
  <c r="J148" i="170"/>
  <c r="J154" i="170"/>
  <c r="J178" i="170"/>
  <c r="J181" i="170"/>
  <c r="J25" i="171"/>
  <c r="J31" i="171"/>
  <c r="J61" i="171"/>
  <c r="J83" i="171"/>
  <c r="AB84" i="171"/>
  <c r="P92" i="171"/>
  <c r="V95" i="171"/>
  <c r="V108" i="171"/>
  <c r="V112" i="171"/>
  <c r="J114" i="171"/>
  <c r="J133" i="171"/>
  <c r="AB136" i="171"/>
  <c r="AB144" i="171"/>
  <c r="V155" i="174"/>
  <c r="J23" i="169"/>
  <c r="J61" i="169"/>
  <c r="P66" i="169"/>
  <c r="AB76" i="169"/>
  <c r="J91" i="169"/>
  <c r="AB99" i="169"/>
  <c r="J107" i="169"/>
  <c r="V108" i="169"/>
  <c r="V114" i="169"/>
  <c r="J115" i="169"/>
  <c r="P128" i="169"/>
  <c r="V133" i="169"/>
  <c r="S135" i="169"/>
  <c r="AB138" i="169"/>
  <c r="V139" i="169"/>
  <c r="J144" i="169"/>
  <c r="P155" i="169"/>
  <c r="J163" i="169"/>
  <c r="AB184" i="169"/>
  <c r="P31" i="170"/>
  <c r="J32" i="170"/>
  <c r="P34" i="170"/>
  <c r="J35" i="170"/>
  <c r="AB41" i="170"/>
  <c r="P45" i="170"/>
  <c r="P51" i="170"/>
  <c r="AH52" i="170"/>
  <c r="P59" i="170"/>
  <c r="V64" i="170"/>
  <c r="P65" i="170"/>
  <c r="P74" i="170"/>
  <c r="AB84" i="170"/>
  <c r="P88" i="170"/>
  <c r="P96" i="170"/>
  <c r="J102" i="170"/>
  <c r="P107" i="170"/>
  <c r="P124" i="170"/>
  <c r="AB129" i="170"/>
  <c r="J132" i="170"/>
  <c r="AB143" i="170"/>
  <c r="D146" i="170"/>
  <c r="AB146" i="170"/>
  <c r="J158" i="170"/>
  <c r="V159" i="170"/>
  <c r="P163" i="170"/>
  <c r="V165" i="170"/>
  <c r="P171" i="170"/>
  <c r="AB176" i="170"/>
  <c r="V177" i="170"/>
  <c r="J182" i="170"/>
  <c r="V183" i="170"/>
  <c r="P184" i="170"/>
  <c r="D32" i="171"/>
  <c r="AB32" i="171"/>
  <c r="J40" i="171"/>
  <c r="J46" i="171"/>
  <c r="AB50" i="171"/>
  <c r="AB53" i="171"/>
  <c r="D62" i="171"/>
  <c r="P66" i="171"/>
  <c r="J74" i="171"/>
  <c r="AB78" i="171"/>
  <c r="V88" i="171"/>
  <c r="V116" i="171"/>
  <c r="J123" i="171"/>
  <c r="V124" i="171"/>
  <c r="AH126" i="171"/>
  <c r="AB126" i="171"/>
  <c r="P143" i="171"/>
  <c r="J142" i="172"/>
  <c r="V144" i="172"/>
  <c r="P145" i="172"/>
  <c r="V129" i="173"/>
  <c r="J131" i="173"/>
  <c r="V133" i="173"/>
  <c r="V66" i="169"/>
  <c r="J83" i="169"/>
  <c r="AB84" i="169"/>
  <c r="AB154" i="169"/>
  <c r="V178" i="169"/>
  <c r="P179" i="169"/>
  <c r="V65" i="170"/>
  <c r="P69" i="170"/>
  <c r="J78" i="170"/>
  <c r="D90" i="170"/>
  <c r="J92" i="170"/>
  <c r="P94" i="170"/>
  <c r="D156" i="170"/>
  <c r="J50" i="171"/>
  <c r="J56" i="171"/>
  <c r="AB82" i="171"/>
  <c r="V89" i="171"/>
  <c r="AB65" i="172"/>
  <c r="J67" i="172"/>
  <c r="P82" i="172"/>
  <c r="P90" i="172"/>
  <c r="P98" i="172"/>
  <c r="AB102" i="173"/>
  <c r="P108" i="173"/>
  <c r="AB112" i="173"/>
  <c r="D146" i="171"/>
  <c r="J156" i="171"/>
  <c r="AB160" i="171"/>
  <c r="V161" i="171"/>
  <c r="V164" i="171"/>
  <c r="J178" i="171"/>
  <c r="J31" i="172"/>
  <c r="AH73" i="172"/>
  <c r="AB73" i="172"/>
  <c r="V79" i="172"/>
  <c r="AB81" i="172"/>
  <c r="AB97" i="172"/>
  <c r="P101" i="172"/>
  <c r="AB105" i="172"/>
  <c r="V111" i="172"/>
  <c r="AB113" i="172"/>
  <c r="P117" i="172"/>
  <c r="J120" i="172"/>
  <c r="AB121" i="172"/>
  <c r="J124" i="172"/>
  <c r="V137" i="172"/>
  <c r="P138" i="172"/>
  <c r="AB150" i="172"/>
  <c r="J157" i="172"/>
  <c r="J160" i="172"/>
  <c r="J170" i="172"/>
  <c r="AB174" i="172"/>
  <c r="J177" i="172"/>
  <c r="AB182" i="172"/>
  <c r="V183" i="172"/>
  <c r="J22" i="173"/>
  <c r="AB23" i="173"/>
  <c r="D26" i="173"/>
  <c r="P36" i="173"/>
  <c r="J46" i="173"/>
  <c r="P52" i="173"/>
  <c r="P58" i="173"/>
  <c r="AB62" i="173"/>
  <c r="V63" i="173"/>
  <c r="D68" i="173"/>
  <c r="P75" i="173"/>
  <c r="P93" i="173"/>
  <c r="AB97" i="173"/>
  <c r="AB100" i="173"/>
  <c r="J117" i="173"/>
  <c r="P127" i="173"/>
  <c r="J145" i="173"/>
  <c r="D162" i="173"/>
  <c r="AB162" i="173"/>
  <c r="V163" i="173"/>
  <c r="J174" i="173"/>
  <c r="AB178" i="173"/>
  <c r="V179" i="173"/>
  <c r="P25" i="174"/>
  <c r="AB27" i="174"/>
  <c r="V28" i="174"/>
  <c r="AB31" i="174"/>
  <c r="V32" i="174"/>
  <c r="P33" i="174"/>
  <c r="J34" i="174"/>
  <c r="P48" i="174"/>
  <c r="P51" i="174"/>
  <c r="J52" i="174"/>
  <c r="V56" i="174"/>
  <c r="AB59" i="174"/>
  <c r="AB78" i="174"/>
  <c r="V79" i="174"/>
  <c r="J84" i="174"/>
  <c r="V120" i="174"/>
  <c r="V136" i="174"/>
  <c r="J146" i="174"/>
  <c r="AB160" i="174"/>
  <c r="V161" i="174"/>
  <c r="AB166" i="174"/>
  <c r="Y169" i="174"/>
  <c r="V173" i="174"/>
  <c r="V184" i="174"/>
  <c r="J160" i="171"/>
  <c r="AB164" i="171"/>
  <c r="V165" i="171"/>
  <c r="P31" i="172"/>
  <c r="V34" i="172"/>
  <c r="V72" i="172"/>
  <c r="AB79" i="172"/>
  <c r="V80" i="172"/>
  <c r="AB95" i="172"/>
  <c r="V101" i="172"/>
  <c r="P102" i="172"/>
  <c r="V109" i="172"/>
  <c r="D111" i="172"/>
  <c r="AB111" i="172"/>
  <c r="AB114" i="172"/>
  <c r="P120" i="172"/>
  <c r="J121" i="172"/>
  <c r="V123" i="172"/>
  <c r="V127" i="172"/>
  <c r="V131" i="172"/>
  <c r="AB141" i="172"/>
  <c r="V176" i="172"/>
  <c r="P177" i="172"/>
  <c r="J178" i="172"/>
  <c r="J182" i="172"/>
  <c r="J26" i="173"/>
  <c r="AB32" i="173"/>
  <c r="V33" i="173"/>
  <c r="J50" i="173"/>
  <c r="J62" i="173"/>
  <c r="AB63" i="173"/>
  <c r="AB66" i="173"/>
  <c r="V80" i="173"/>
  <c r="D82" i="173"/>
  <c r="P91" i="173"/>
  <c r="AB95" i="173"/>
  <c r="P99" i="173"/>
  <c r="V101" i="173"/>
  <c r="AB126" i="173"/>
  <c r="V137" i="173"/>
  <c r="AB154" i="173"/>
  <c r="V155" i="173"/>
  <c r="AB166" i="173"/>
  <c r="Y169" i="173"/>
  <c r="J178" i="173"/>
  <c r="V180" i="173"/>
  <c r="V22" i="174"/>
  <c r="V44" i="174"/>
  <c r="P65" i="174"/>
  <c r="AB67" i="174"/>
  <c r="P72" i="174"/>
  <c r="AB82" i="174"/>
  <c r="M87" i="174"/>
  <c r="AB89" i="174"/>
  <c r="J91" i="174"/>
  <c r="AB92" i="174"/>
  <c r="V93" i="174"/>
  <c r="AB111" i="174"/>
  <c r="P149" i="174"/>
  <c r="D150" i="174"/>
  <c r="D158" i="174"/>
  <c r="V159" i="174"/>
  <c r="J176" i="174"/>
  <c r="J183" i="174"/>
  <c r="P138" i="171"/>
  <c r="AB142" i="171"/>
  <c r="V153" i="171"/>
  <c r="V156" i="171"/>
  <c r="J164" i="171"/>
  <c r="AE71" i="172"/>
  <c r="AB77" i="172"/>
  <c r="D101" i="172"/>
  <c r="D109" i="172"/>
  <c r="AB117" i="172"/>
  <c r="V120" i="172"/>
  <c r="J122" i="172"/>
  <c r="V124" i="172"/>
  <c r="J126" i="172"/>
  <c r="P140" i="172"/>
  <c r="V154" i="172"/>
  <c r="P155" i="172"/>
  <c r="V157" i="172"/>
  <c r="AB173" i="172"/>
  <c r="J175" i="172"/>
  <c r="AB176" i="172"/>
  <c r="V177" i="172"/>
  <c r="AB184" i="172"/>
  <c r="V28" i="173"/>
  <c r="P29" i="173"/>
  <c r="AB61" i="173"/>
  <c r="P62" i="173"/>
  <c r="J63" i="173"/>
  <c r="V65" i="173"/>
  <c r="AB80" i="173"/>
  <c r="AB93" i="173"/>
  <c r="J95" i="173"/>
  <c r="P97" i="173"/>
  <c r="J98" i="173"/>
  <c r="V102" i="173"/>
  <c r="J105" i="173"/>
  <c r="P125" i="173"/>
  <c r="AB144" i="173"/>
  <c r="J163" i="173"/>
  <c r="AB164" i="173"/>
  <c r="V174" i="173"/>
  <c r="P175" i="173"/>
  <c r="J176" i="173"/>
  <c r="J179" i="173"/>
  <c r="AB25" i="174"/>
  <c r="V26" i="174"/>
  <c r="P27" i="174"/>
  <c r="J28" i="174"/>
  <c r="V30" i="174"/>
  <c r="P31" i="174"/>
  <c r="J32" i="174"/>
  <c r="AB33" i="174"/>
  <c r="AB51" i="174"/>
  <c r="V52" i="174"/>
  <c r="V58" i="174"/>
  <c r="AB61" i="174"/>
  <c r="V74" i="174"/>
  <c r="P75" i="174"/>
  <c r="J79" i="174"/>
  <c r="J82" i="174"/>
  <c r="V105" i="174"/>
  <c r="J114" i="174"/>
  <c r="J120" i="174"/>
  <c r="AB121" i="174"/>
  <c r="J127" i="174"/>
  <c r="AB140" i="174"/>
  <c r="J161" i="174"/>
  <c r="M169" i="174"/>
  <c r="J184" i="174"/>
  <c r="V106" i="171"/>
  <c r="V114" i="171"/>
  <c r="P120" i="171"/>
  <c r="AB124" i="171"/>
  <c r="P128" i="171"/>
  <c r="P131" i="171"/>
  <c r="P141" i="171"/>
  <c r="P149" i="171"/>
  <c r="AB175" i="171"/>
  <c r="D184" i="171"/>
  <c r="V25" i="172"/>
  <c r="P26" i="172"/>
  <c r="AB28" i="172"/>
  <c r="P29" i="172"/>
  <c r="J30" i="172"/>
  <c r="V32" i="172"/>
  <c r="AB34" i="172"/>
  <c r="J45" i="172"/>
  <c r="D49" i="172"/>
  <c r="J58" i="172"/>
  <c r="P60" i="172"/>
  <c r="P63" i="172"/>
  <c r="J64" i="172"/>
  <c r="AB67" i="172"/>
  <c r="J69" i="172"/>
  <c r="AH72" i="172"/>
  <c r="P84" i="172"/>
  <c r="AB88" i="172"/>
  <c r="P92" i="172"/>
  <c r="AB96" i="172"/>
  <c r="P100" i="172"/>
  <c r="P130" i="172"/>
  <c r="AB142" i="172"/>
  <c r="J145" i="172"/>
  <c r="P147" i="172"/>
  <c r="J148" i="172"/>
  <c r="AB160" i="172"/>
  <c r="V167" i="172"/>
  <c r="AB181" i="172"/>
  <c r="V29" i="173"/>
  <c r="J36" i="173"/>
  <c r="P66" i="173"/>
  <c r="AH88" i="173"/>
  <c r="V107" i="173"/>
  <c r="AH114" i="173"/>
  <c r="AH126" i="173"/>
  <c r="V175" i="173"/>
  <c r="P28" i="174"/>
  <c r="AB30" i="174"/>
  <c r="P32" i="174"/>
  <c r="AB34" i="174"/>
  <c r="P36" i="174"/>
  <c r="V46" i="174"/>
  <c r="V66" i="174"/>
  <c r="AB69" i="174"/>
  <c r="P76" i="174"/>
  <c r="J83" i="174"/>
  <c r="AB90" i="174"/>
  <c r="J93" i="174"/>
  <c r="V95" i="174"/>
  <c r="V99" i="174"/>
  <c r="AB109" i="174"/>
  <c r="AB112" i="174"/>
  <c r="V113" i="174"/>
  <c r="V129" i="174"/>
  <c r="J148" i="174"/>
  <c r="P153" i="174"/>
  <c r="AH182" i="174"/>
  <c r="D22" i="136"/>
  <c r="P22" i="136"/>
  <c r="AB22" i="136"/>
  <c r="J27" i="136"/>
  <c r="D30" i="136"/>
  <c r="P30" i="136"/>
  <c r="AB30" i="136"/>
  <c r="J31" i="136"/>
  <c r="D34" i="136"/>
  <c r="P34" i="136"/>
  <c r="J35" i="136"/>
  <c r="D43" i="136"/>
  <c r="AB43" i="136"/>
  <c r="V44" i="136"/>
  <c r="D47" i="136"/>
  <c r="AB47" i="136"/>
  <c r="D51" i="136"/>
  <c r="D59" i="136"/>
  <c r="AB59" i="136"/>
  <c r="V60" i="136"/>
  <c r="D63" i="136"/>
  <c r="P66" i="136"/>
  <c r="D67" i="136"/>
  <c r="V72" i="136"/>
  <c r="AB88" i="136"/>
  <c r="AB93" i="136"/>
  <c r="J94" i="136"/>
  <c r="P97" i="136"/>
  <c r="D98" i="136"/>
  <c r="AB99" i="136"/>
  <c r="J102" i="136"/>
  <c r="J112" i="136"/>
  <c r="J113" i="136"/>
  <c r="V114" i="136"/>
  <c r="AB115" i="136"/>
  <c r="D116" i="136"/>
  <c r="J120" i="136"/>
  <c r="J121" i="136"/>
  <c r="V121" i="136"/>
  <c r="P124" i="136"/>
  <c r="V127" i="136"/>
  <c r="J128" i="136"/>
  <c r="J129" i="136"/>
  <c r="V129" i="136"/>
  <c r="P132" i="136"/>
  <c r="J138" i="136"/>
  <c r="P141" i="136"/>
  <c r="P143" i="136"/>
  <c r="J144" i="136"/>
  <c r="D146" i="136"/>
  <c r="P147" i="136"/>
  <c r="D148" i="136"/>
  <c r="AB148" i="136"/>
  <c r="AE152" i="136"/>
  <c r="D154" i="136"/>
  <c r="AB156" i="136"/>
  <c r="V157" i="136"/>
  <c r="AB160" i="136"/>
  <c r="V164" i="136"/>
  <c r="J165" i="136"/>
  <c r="J166" i="136"/>
  <c r="V166" i="136"/>
  <c r="J173" i="136"/>
  <c r="P175" i="136"/>
  <c r="AB176" i="136"/>
  <c r="V180" i="136"/>
  <c r="J181" i="136"/>
  <c r="J182" i="136"/>
  <c r="V182" i="136"/>
  <c r="AB22" i="137"/>
  <c r="P25" i="137"/>
  <c r="D26" i="137"/>
  <c r="V27" i="137"/>
  <c r="AB29" i="137"/>
  <c r="P30" i="137"/>
  <c r="V31" i="137"/>
  <c r="P34" i="137"/>
  <c r="AB34" i="137"/>
  <c r="J35" i="137"/>
  <c r="J40" i="137"/>
  <c r="AB44" i="137"/>
  <c r="J45" i="137"/>
  <c r="AB47" i="137"/>
  <c r="V48" i="137"/>
  <c r="AB52" i="137"/>
  <c r="J53" i="137"/>
  <c r="M55" i="137"/>
  <c r="J57" i="137"/>
  <c r="V57" i="137"/>
  <c r="AH58" i="137"/>
  <c r="P58" i="137"/>
  <c r="V60" i="137"/>
  <c r="J61" i="137"/>
  <c r="V61" i="137"/>
  <c r="AH62" i="137"/>
  <c r="P62" i="137"/>
  <c r="D67" i="137"/>
  <c r="V68" i="137"/>
  <c r="AE71" i="137"/>
  <c r="D73" i="137"/>
  <c r="AB76" i="137"/>
  <c r="P77" i="137"/>
  <c r="AB77" i="137"/>
  <c r="J78" i="137"/>
  <c r="V78" i="137"/>
  <c r="V80" i="137"/>
  <c r="P82" i="137"/>
  <c r="D83" i="137"/>
  <c r="P83" i="137"/>
  <c r="AB89" i="137"/>
  <c r="AH92" i="137"/>
  <c r="P92" i="137"/>
  <c r="AB92" i="137"/>
  <c r="J93" i="137"/>
  <c r="P97" i="137"/>
  <c r="AB97" i="137"/>
  <c r="V99" i="137"/>
  <c r="D100" i="137"/>
  <c r="V108" i="137"/>
  <c r="P109" i="137"/>
  <c r="P110" i="137"/>
  <c r="AB110" i="137"/>
  <c r="J111" i="137"/>
  <c r="D112" i="137"/>
  <c r="P114" i="137"/>
  <c r="AB114" i="137"/>
  <c r="V115" i="137"/>
  <c r="P117" i="137"/>
  <c r="AB120" i="137"/>
  <c r="P123" i="137"/>
  <c r="V128" i="137"/>
  <c r="P129" i="137"/>
  <c r="AB129" i="137"/>
  <c r="D130" i="137"/>
  <c r="V131" i="137"/>
  <c r="AH136" i="137"/>
  <c r="P136" i="137"/>
  <c r="J138" i="137"/>
  <c r="V138" i="137"/>
  <c r="AH139" i="137"/>
  <c r="AB141" i="137"/>
  <c r="J145" i="137"/>
  <c r="AB147" i="137"/>
  <c r="P150" i="137"/>
  <c r="V153" i="137"/>
  <c r="V159" i="137"/>
  <c r="AB161" i="137"/>
  <c r="J162" i="137"/>
  <c r="V162" i="137"/>
  <c r="P166" i="137"/>
  <c r="AB166" i="137"/>
  <c r="J167" i="137"/>
  <c r="V167" i="137"/>
  <c r="AB171" i="137"/>
  <c r="J172" i="137"/>
  <c r="V172" i="137"/>
  <c r="AB176" i="137"/>
  <c r="J177" i="137"/>
  <c r="V177" i="137"/>
  <c r="AB179" i="137"/>
  <c r="J180" i="137"/>
  <c r="V180" i="137"/>
  <c r="AB184" i="137"/>
  <c r="J25" i="138"/>
  <c r="D28" i="138"/>
  <c r="P28" i="138"/>
  <c r="AB28" i="138"/>
  <c r="J29" i="138"/>
  <c r="AB31" i="138"/>
  <c r="D32" i="138"/>
  <c r="AB34" i="138"/>
  <c r="AB36" i="138"/>
  <c r="V43" i="138"/>
  <c r="D45" i="138"/>
  <c r="AB45" i="138"/>
  <c r="V46" i="138"/>
  <c r="V47" i="138"/>
  <c r="D49" i="138"/>
  <c r="AB49" i="138"/>
  <c r="V50" i="138"/>
  <c r="D53" i="138"/>
  <c r="P60" i="138"/>
  <c r="P64" i="138"/>
  <c r="AB65" i="138"/>
  <c r="AB120" i="138"/>
  <c r="D130" i="138"/>
  <c r="P130" i="138"/>
  <c r="AB130" i="138"/>
  <c r="AB160" i="138"/>
  <c r="J161" i="138"/>
  <c r="Y169" i="138"/>
  <c r="V177" i="138"/>
  <c r="J179" i="138"/>
  <c r="V179" i="138"/>
  <c r="J28" i="139"/>
  <c r="J35" i="139"/>
  <c r="J72" i="139"/>
  <c r="V72" i="139"/>
  <c r="P73" i="139"/>
  <c r="J74" i="139"/>
  <c r="V74" i="139"/>
  <c r="P75" i="139"/>
  <c r="AB80" i="139"/>
  <c r="V30" i="136"/>
  <c r="J43" i="136"/>
  <c r="J47" i="136"/>
  <c r="J51" i="136"/>
  <c r="AB53" i="136"/>
  <c r="J59" i="136"/>
  <c r="J63" i="136"/>
  <c r="AB65" i="136"/>
  <c r="J67" i="136"/>
  <c r="AB69" i="136"/>
  <c r="AH92" i="136"/>
  <c r="AB96" i="136"/>
  <c r="V99" i="136"/>
  <c r="D101" i="136"/>
  <c r="V111" i="136"/>
  <c r="P114" i="136"/>
  <c r="AH115" i="136"/>
  <c r="V124" i="136"/>
  <c r="V132" i="136"/>
  <c r="AB140" i="136"/>
  <c r="P145" i="136"/>
  <c r="V171" i="136"/>
  <c r="AB174" i="136"/>
  <c r="AB184" i="136"/>
  <c r="P27" i="137"/>
  <c r="V29" i="137"/>
  <c r="J34" i="137"/>
  <c r="J47" i="137"/>
  <c r="P61" i="137"/>
  <c r="J92" i="137"/>
  <c r="AB94" i="137"/>
  <c r="P108" i="137"/>
  <c r="P111" i="137"/>
  <c r="J114" i="137"/>
  <c r="J129" i="137"/>
  <c r="AB131" i="137"/>
  <c r="P138" i="137"/>
  <c r="J147" i="137"/>
  <c r="V171" i="137"/>
  <c r="V179" i="137"/>
  <c r="V84" i="138"/>
  <c r="M87" i="138"/>
  <c r="V138" i="138"/>
  <c r="V142" i="138"/>
  <c r="AB144" i="138"/>
  <c r="P148" i="138"/>
  <c r="AB148" i="138"/>
  <c r="AB149" i="138"/>
  <c r="J154" i="138"/>
  <c r="V154" i="138"/>
  <c r="D156" i="138"/>
  <c r="AB156" i="138"/>
  <c r="J157" i="138"/>
  <c r="J158" i="138"/>
  <c r="V158" i="138"/>
  <c r="J170" i="138"/>
  <c r="V170" i="138"/>
  <c r="J25" i="136"/>
  <c r="J29" i="136"/>
  <c r="J33" i="136"/>
  <c r="V46" i="136"/>
  <c r="P52" i="136"/>
  <c r="V58" i="136"/>
  <c r="V62" i="136"/>
  <c r="P64" i="136"/>
  <c r="P68" i="136"/>
  <c r="J92" i="136"/>
  <c r="D99" i="136"/>
  <c r="J123" i="136"/>
  <c r="P126" i="136"/>
  <c r="J131" i="136"/>
  <c r="G135" i="136"/>
  <c r="AB139" i="136"/>
  <c r="J142" i="136"/>
  <c r="AB144" i="136"/>
  <c r="V155" i="136"/>
  <c r="P163" i="136"/>
  <c r="S169" i="136"/>
  <c r="G169" i="136"/>
  <c r="P179" i="136"/>
  <c r="AB36" i="137"/>
  <c r="J49" i="137"/>
  <c r="AE55" i="137"/>
  <c r="AH60" i="137"/>
  <c r="V66" i="137"/>
  <c r="V91" i="137"/>
  <c r="D102" i="137"/>
  <c r="P116" i="137"/>
  <c r="J122" i="137"/>
  <c r="V126" i="137"/>
  <c r="P140" i="137"/>
  <c r="J149" i="137"/>
  <c r="P155" i="137"/>
  <c r="AB158" i="137"/>
  <c r="V163" i="137"/>
  <c r="G169" i="137"/>
  <c r="M169" i="137"/>
  <c r="V173" i="137"/>
  <c r="V181" i="137"/>
  <c r="J27" i="138"/>
  <c r="D33" i="138"/>
  <c r="P107" i="138"/>
  <c r="AB112" i="138"/>
  <c r="P127" i="138"/>
  <c r="P23" i="139"/>
  <c r="J49" i="139"/>
  <c r="AI49" i="139" s="1"/>
  <c r="I49" i="94" s="1"/>
  <c r="AE55" i="139"/>
  <c r="V60" i="139"/>
  <c r="V64" i="139"/>
  <c r="AB67" i="139"/>
  <c r="AB85" i="139"/>
  <c r="P88" i="139"/>
  <c r="AE87" i="139"/>
  <c r="AE119" i="139"/>
  <c r="S119" i="139"/>
  <c r="D160" i="141"/>
  <c r="J162" i="141"/>
  <c r="V172" i="141"/>
  <c r="AH174" i="141"/>
  <c r="J176" i="141"/>
  <c r="J178" i="141"/>
  <c r="V23" i="142"/>
  <c r="AB25" i="142"/>
  <c r="V27" i="142"/>
  <c r="D28" i="142"/>
  <c r="J30" i="142"/>
  <c r="AB33" i="142"/>
  <c r="V36" i="142"/>
  <c r="AB42" i="142"/>
  <c r="J44" i="142"/>
  <c r="P45" i="142"/>
  <c r="AB47" i="142"/>
  <c r="P48" i="142"/>
  <c r="V49" i="142"/>
  <c r="D50" i="142"/>
  <c r="J52" i="142"/>
  <c r="V52" i="142"/>
  <c r="S55" i="142"/>
  <c r="AE55" i="142"/>
  <c r="AB59" i="142"/>
  <c r="J60" i="142"/>
  <c r="P61" i="142"/>
  <c r="J63" i="142"/>
  <c r="V63" i="142"/>
  <c r="AB67" i="142"/>
  <c r="J68" i="142"/>
  <c r="P69" i="142"/>
  <c r="V72" i="142"/>
  <c r="AB73" i="142"/>
  <c r="AB77" i="142"/>
  <c r="J79" i="142"/>
  <c r="P85" i="142"/>
  <c r="J90" i="142"/>
  <c r="P91" i="142"/>
  <c r="AB91" i="142"/>
  <c r="V92" i="142"/>
  <c r="P95" i="142"/>
  <c r="V96" i="142"/>
  <c r="P98" i="142"/>
  <c r="AB98" i="142"/>
  <c r="V99" i="142"/>
  <c r="J101" i="142"/>
  <c r="AB102" i="142"/>
  <c r="P105" i="142"/>
  <c r="AB105" i="142"/>
  <c r="P108" i="142"/>
  <c r="AB108" i="142"/>
  <c r="V109" i="142"/>
  <c r="AB112" i="142"/>
  <c r="J113" i="142"/>
  <c r="J116" i="142"/>
  <c r="AB123" i="142"/>
  <c r="D124" i="142"/>
  <c r="J125" i="142"/>
  <c r="V125" i="142"/>
  <c r="J126" i="142"/>
  <c r="AB127" i="142"/>
  <c r="J128" i="142"/>
  <c r="P130" i="142"/>
  <c r="J136" i="142"/>
  <c r="V142" i="142"/>
  <c r="AB143" i="142"/>
  <c r="AB144" i="142"/>
  <c r="J145" i="142"/>
  <c r="J147" i="142"/>
  <c r="V147" i="142"/>
  <c r="J153" i="142"/>
  <c r="P155" i="142"/>
  <c r="J156" i="142"/>
  <c r="AB159" i="142"/>
  <c r="V162" i="142"/>
  <c r="P163" i="142"/>
  <c r="J165" i="142"/>
  <c r="V165" i="142"/>
  <c r="P167" i="142"/>
  <c r="P171" i="142"/>
  <c r="AB172" i="142"/>
  <c r="J174" i="142"/>
  <c r="V174" i="142"/>
  <c r="D176" i="142"/>
  <c r="AB176" i="142"/>
  <c r="J177" i="142"/>
  <c r="J178" i="142"/>
  <c r="P179" i="142"/>
  <c r="AB180" i="142"/>
  <c r="V181" i="142"/>
  <c r="P184" i="142"/>
  <c r="AH25" i="143"/>
  <c r="P25" i="143"/>
  <c r="V27" i="143"/>
  <c r="P28" i="143"/>
  <c r="P29" i="143"/>
  <c r="D36" i="143"/>
  <c r="P36" i="143"/>
  <c r="AB41" i="143"/>
  <c r="J42" i="143"/>
  <c r="P48" i="143"/>
  <c r="AB48" i="143"/>
  <c r="J49" i="143"/>
  <c r="V50" i="143"/>
  <c r="P52" i="143"/>
  <c r="AB52" i="143"/>
  <c r="V56" i="143"/>
  <c r="D62" i="143"/>
  <c r="P62" i="143"/>
  <c r="V63" i="143"/>
  <c r="V64" i="143"/>
  <c r="P66" i="143"/>
  <c r="AB66" i="143"/>
  <c r="V67" i="143"/>
  <c r="V68" i="143"/>
  <c r="AB69" i="143"/>
  <c r="AE71" i="143"/>
  <c r="D78" i="143"/>
  <c r="P78" i="143"/>
  <c r="V79" i="143"/>
  <c r="V80" i="143"/>
  <c r="P82" i="143"/>
  <c r="AB82" i="143"/>
  <c r="V83" i="143"/>
  <c r="V84" i="143"/>
  <c r="AB85" i="143"/>
  <c r="G87" i="143"/>
  <c r="J88" i="143"/>
  <c r="P90" i="143"/>
  <c r="D91" i="143"/>
  <c r="V92" i="143"/>
  <c r="V93" i="143"/>
  <c r="P94" i="143"/>
  <c r="P98" i="143"/>
  <c r="J100" i="143"/>
  <c r="M135" i="143"/>
  <c r="Y169" i="143"/>
  <c r="D43" i="138"/>
  <c r="V45" i="138"/>
  <c r="D47" i="138"/>
  <c r="AB47" i="138"/>
  <c r="V48" i="138"/>
  <c r="V49" i="138"/>
  <c r="D51" i="138"/>
  <c r="AB51" i="138"/>
  <c r="V53" i="138"/>
  <c r="D59" i="138"/>
  <c r="V61" i="138"/>
  <c r="P62" i="138"/>
  <c r="D63" i="138"/>
  <c r="V65" i="138"/>
  <c r="J66" i="138"/>
  <c r="J68" i="138"/>
  <c r="J72" i="138"/>
  <c r="P73" i="138"/>
  <c r="AB73" i="138"/>
  <c r="AH77" i="138"/>
  <c r="AB80" i="138"/>
  <c r="D81" i="138"/>
  <c r="D85" i="138"/>
  <c r="AB85" i="138"/>
  <c r="V89" i="138"/>
  <c r="P90" i="138"/>
  <c r="J91" i="138"/>
  <c r="AB93" i="138"/>
  <c r="J94" i="138"/>
  <c r="V94" i="138"/>
  <c r="P95" i="138"/>
  <c r="AB99" i="138"/>
  <c r="J100" i="138"/>
  <c r="V100" i="138"/>
  <c r="P101" i="138"/>
  <c r="J105" i="138"/>
  <c r="V105" i="138"/>
  <c r="P106" i="138"/>
  <c r="AB108" i="138"/>
  <c r="D109" i="138"/>
  <c r="J110" i="138"/>
  <c r="V110" i="138"/>
  <c r="P111" i="138"/>
  <c r="J113" i="138"/>
  <c r="V113" i="138"/>
  <c r="P114" i="138"/>
  <c r="J115" i="138"/>
  <c r="AB116" i="138"/>
  <c r="AB117" i="138"/>
  <c r="V120" i="138"/>
  <c r="V121" i="138"/>
  <c r="P123" i="138"/>
  <c r="J128" i="138"/>
  <c r="V128" i="138"/>
  <c r="V129" i="138"/>
  <c r="P139" i="138"/>
  <c r="AB139" i="138"/>
  <c r="V140" i="138"/>
  <c r="V141" i="138"/>
  <c r="P143" i="138"/>
  <c r="AB143" i="138"/>
  <c r="D146" i="138"/>
  <c r="J149" i="138"/>
  <c r="V150" i="138"/>
  <c r="V153" i="138"/>
  <c r="D154" i="138"/>
  <c r="AB155" i="138"/>
  <c r="J156" i="138"/>
  <c r="AB159" i="138"/>
  <c r="V162" i="138"/>
  <c r="P163" i="138"/>
  <c r="J165" i="138"/>
  <c r="V165" i="138"/>
  <c r="P167" i="138"/>
  <c r="V172" i="138"/>
  <c r="AB173" i="138"/>
  <c r="AH174" i="138"/>
  <c r="V174" i="138"/>
  <c r="J176" i="138"/>
  <c r="V176" i="138"/>
  <c r="J178" i="138"/>
  <c r="AB182" i="138"/>
  <c r="V183" i="138"/>
  <c r="AH22" i="139"/>
  <c r="P22" i="139"/>
  <c r="V25" i="139"/>
  <c r="V27" i="139"/>
  <c r="V29" i="139"/>
  <c r="J30" i="139"/>
  <c r="D32" i="139"/>
  <c r="P32" i="139"/>
  <c r="AB32" i="139"/>
  <c r="J33" i="139"/>
  <c r="P36" i="139"/>
  <c r="AB36" i="139"/>
  <c r="J42" i="139"/>
  <c r="V43" i="139"/>
  <c r="J44" i="139"/>
  <c r="D46" i="139"/>
  <c r="P46" i="139"/>
  <c r="AB46" i="139"/>
  <c r="J47" i="139"/>
  <c r="P50" i="139"/>
  <c r="AB50" i="139"/>
  <c r="J51" i="139"/>
  <c r="J52" i="139"/>
  <c r="P53" i="139"/>
  <c r="V57" i="139"/>
  <c r="D58" i="139"/>
  <c r="V61" i="139"/>
  <c r="P66" i="139"/>
  <c r="V68" i="139"/>
  <c r="P69" i="139"/>
  <c r="V73" i="139"/>
  <c r="V76" i="139"/>
  <c r="P77" i="139"/>
  <c r="J78" i="139"/>
  <c r="V78" i="139"/>
  <c r="P79" i="139"/>
  <c r="AB82" i="139"/>
  <c r="V83" i="139"/>
  <c r="M87" i="139"/>
  <c r="Y87" i="139"/>
  <c r="AB90" i="139"/>
  <c r="J91" i="139"/>
  <c r="V91" i="139"/>
  <c r="P96" i="139"/>
  <c r="V98" i="139"/>
  <c r="P99" i="139"/>
  <c r="J100" i="139"/>
  <c r="J106" i="139"/>
  <c r="Y104" i="139"/>
  <c r="V109" i="139"/>
  <c r="J111" i="139"/>
  <c r="V111" i="139"/>
  <c r="AB112" i="139"/>
  <c r="J114" i="139"/>
  <c r="V114" i="139"/>
  <c r="V116" i="139"/>
  <c r="V117" i="139"/>
  <c r="D120" i="139"/>
  <c r="P120" i="139"/>
  <c r="AB120" i="139"/>
  <c r="P124" i="139"/>
  <c r="V125" i="139"/>
  <c r="J126" i="139"/>
  <c r="AB126" i="139"/>
  <c r="P127" i="139"/>
  <c r="J129" i="139"/>
  <c r="V129" i="139"/>
  <c r="P130" i="139"/>
  <c r="P131" i="139"/>
  <c r="AH139" i="139"/>
  <c r="P139" i="139"/>
  <c r="AB139" i="139"/>
  <c r="V140" i="139"/>
  <c r="V141" i="139"/>
  <c r="AH143" i="139"/>
  <c r="P143" i="139"/>
  <c r="AB143" i="139"/>
  <c r="V144" i="139"/>
  <c r="V145" i="139"/>
  <c r="AB157" i="139"/>
  <c r="S169" i="139"/>
  <c r="V175" i="139"/>
  <c r="P178" i="139"/>
  <c r="AB184" i="139"/>
  <c r="V28" i="140"/>
  <c r="P29" i="140"/>
  <c r="AB29" i="140"/>
  <c r="P30" i="140"/>
  <c r="V32" i="140"/>
  <c r="P33" i="140"/>
  <c r="AB33" i="140"/>
  <c r="J36" i="140"/>
  <c r="J43" i="140"/>
  <c r="V43" i="140"/>
  <c r="J44" i="140"/>
  <c r="AB45" i="140"/>
  <c r="J46" i="140"/>
  <c r="P48" i="140"/>
  <c r="AB50" i="140"/>
  <c r="AI50" i="140" s="1"/>
  <c r="J50" i="94" s="1"/>
  <c r="J51" i="140"/>
  <c r="V51" i="140"/>
  <c r="J52" i="140"/>
  <c r="AB53" i="140"/>
  <c r="V60" i="140"/>
  <c r="P61" i="140"/>
  <c r="P62" i="140"/>
  <c r="V63" i="140"/>
  <c r="V65" i="140"/>
  <c r="V68" i="140"/>
  <c r="J73" i="140"/>
  <c r="AB80" i="140"/>
  <c r="D81" i="140"/>
  <c r="AB84" i="140"/>
  <c r="D85" i="140"/>
  <c r="J88" i="140"/>
  <c r="V88" i="140"/>
  <c r="AB91" i="140"/>
  <c r="J92" i="140"/>
  <c r="P93" i="140"/>
  <c r="J95" i="140"/>
  <c r="V95" i="140"/>
  <c r="P96" i="140"/>
  <c r="AB98" i="140"/>
  <c r="D99" i="140"/>
  <c r="V100" i="140"/>
  <c r="J106" i="140"/>
  <c r="V106" i="140"/>
  <c r="P107" i="140"/>
  <c r="J109" i="140"/>
  <c r="P110" i="140"/>
  <c r="AB112" i="140"/>
  <c r="J114" i="140"/>
  <c r="V114" i="140"/>
  <c r="AB115" i="140"/>
  <c r="AB117" i="140"/>
  <c r="J121" i="140"/>
  <c r="V121" i="140"/>
  <c r="AB122" i="140"/>
  <c r="AB123" i="140"/>
  <c r="J124" i="140"/>
  <c r="AB125" i="140"/>
  <c r="J126" i="140"/>
  <c r="V126" i="140"/>
  <c r="V128" i="140"/>
  <c r="V131" i="140"/>
  <c r="J133" i="140"/>
  <c r="V138" i="140"/>
  <c r="P141" i="140"/>
  <c r="P143" i="140"/>
  <c r="AB153" i="140"/>
  <c r="J155" i="140"/>
  <c r="V155" i="140"/>
  <c r="V159" i="140"/>
  <c r="P161" i="140"/>
  <c r="V164" i="140"/>
  <c r="P165" i="140"/>
  <c r="S169" i="140"/>
  <c r="AB170" i="140"/>
  <c r="M169" i="140"/>
  <c r="J172" i="140"/>
  <c r="J174" i="140"/>
  <c r="P175" i="140"/>
  <c r="AB177" i="140"/>
  <c r="AB179" i="140"/>
  <c r="AB180" i="140"/>
  <c r="J181" i="140"/>
  <c r="V181" i="140"/>
  <c r="AB182" i="140"/>
  <c r="J183" i="140"/>
  <c r="V183" i="140"/>
  <c r="AB23" i="141"/>
  <c r="D24" i="141"/>
  <c r="P24" i="141"/>
  <c r="AB24" i="141"/>
  <c r="J25" i="141"/>
  <c r="V25" i="141"/>
  <c r="J28" i="141"/>
  <c r="AB28" i="141"/>
  <c r="J29" i="141"/>
  <c r="V29" i="141"/>
  <c r="J30" i="141"/>
  <c r="AB31" i="141"/>
  <c r="P34" i="141"/>
  <c r="AB36" i="141"/>
  <c r="AI36" i="141" s="1"/>
  <c r="K36" i="94" s="1"/>
  <c r="J43" i="141"/>
  <c r="J44" i="141"/>
  <c r="J49" i="141"/>
  <c r="V50" i="141"/>
  <c r="J53" i="141"/>
  <c r="M55" i="141"/>
  <c r="V56" i="141"/>
  <c r="J57" i="141"/>
  <c r="AH58" i="141"/>
  <c r="P58" i="141"/>
  <c r="AB59" i="141"/>
  <c r="J61" i="141"/>
  <c r="AH62" i="141"/>
  <c r="P62" i="141"/>
  <c r="AB63" i="141"/>
  <c r="V64" i="141"/>
  <c r="J65" i="141"/>
  <c r="AH66" i="141"/>
  <c r="P66" i="141"/>
  <c r="AB67" i="141"/>
  <c r="V68" i="141"/>
  <c r="J69" i="141"/>
  <c r="P72" i="141"/>
  <c r="AB72" i="141"/>
  <c r="AB73" i="141"/>
  <c r="J74" i="141"/>
  <c r="V75" i="141"/>
  <c r="P76" i="141"/>
  <c r="AB76" i="141"/>
  <c r="AB77" i="141"/>
  <c r="J78" i="141"/>
  <c r="AB80" i="141"/>
  <c r="V82" i="141"/>
  <c r="P85" i="141"/>
  <c r="AB85" i="141"/>
  <c r="AH90" i="141"/>
  <c r="P90" i="141"/>
  <c r="V92" i="141"/>
  <c r="AH98" i="141"/>
  <c r="P98" i="141"/>
  <c r="V100" i="141"/>
  <c r="S104" i="141"/>
  <c r="AE104" i="141"/>
  <c r="M104" i="141"/>
  <c r="D110" i="141"/>
  <c r="P110" i="141"/>
  <c r="V111" i="141"/>
  <c r="D114" i="141"/>
  <c r="J121" i="141"/>
  <c r="V121" i="141"/>
  <c r="V124" i="141"/>
  <c r="P125" i="141"/>
  <c r="J129" i="141"/>
  <c r="V129" i="141"/>
  <c r="J140" i="141"/>
  <c r="V140" i="141"/>
  <c r="P141" i="141"/>
  <c r="D146" i="141"/>
  <c r="AB146" i="141"/>
  <c r="J148" i="141"/>
  <c r="V148" i="141"/>
  <c r="V153" i="141"/>
  <c r="AB155" i="141"/>
  <c r="AB156" i="141"/>
  <c r="J157" i="141"/>
  <c r="AH89" i="143"/>
  <c r="D113" i="143"/>
  <c r="J131" i="143"/>
  <c r="J146" i="143"/>
  <c r="D182" i="143"/>
  <c r="AH182" i="143"/>
  <c r="AB53" i="138"/>
  <c r="AB61" i="138"/>
  <c r="D65" i="138"/>
  <c r="P72" i="138"/>
  <c r="AE71" i="138"/>
  <c r="J73" i="138"/>
  <c r="J85" i="138"/>
  <c r="V90" i="138"/>
  <c r="AB94" i="138"/>
  <c r="AB100" i="138"/>
  <c r="P105" i="138"/>
  <c r="P113" i="138"/>
  <c r="J114" i="138"/>
  <c r="P120" i="138"/>
  <c r="G119" i="138"/>
  <c r="P128" i="138"/>
  <c r="J139" i="138"/>
  <c r="J143" i="138"/>
  <c r="P145" i="138"/>
  <c r="AB150" i="138"/>
  <c r="V155" i="138"/>
  <c r="AB162" i="138"/>
  <c r="P165" i="138"/>
  <c r="V167" i="138"/>
  <c r="V173" i="138"/>
  <c r="AB176" i="138"/>
  <c r="M169" i="138"/>
  <c r="J182" i="138"/>
  <c r="V32" i="139"/>
  <c r="V36" i="139"/>
  <c r="V46" i="139"/>
  <c r="V50" i="139"/>
  <c r="AB52" i="139"/>
  <c r="S55" i="139"/>
  <c r="AH61" i="139"/>
  <c r="V69" i="139"/>
  <c r="V77" i="139"/>
  <c r="J82" i="139"/>
  <c r="J90" i="139"/>
  <c r="M104" i="139"/>
  <c r="V115" i="139"/>
  <c r="AB129" i="139"/>
  <c r="D133" i="139"/>
  <c r="D137" i="139"/>
  <c r="D145" i="139"/>
  <c r="V149" i="139"/>
  <c r="V160" i="139"/>
  <c r="V163" i="139"/>
  <c r="J164" i="139"/>
  <c r="V164" i="139"/>
  <c r="D166" i="139"/>
  <c r="AB166" i="139"/>
  <c r="J167" i="139"/>
  <c r="V167" i="139"/>
  <c r="J172" i="139"/>
  <c r="V172" i="139"/>
  <c r="P173" i="139"/>
  <c r="J176" i="139"/>
  <c r="V181" i="139"/>
  <c r="P182" i="139"/>
  <c r="P183" i="139"/>
  <c r="J25" i="140"/>
  <c r="V26" i="140"/>
  <c r="P27" i="140"/>
  <c r="AB27" i="140"/>
  <c r="D28" i="140"/>
  <c r="V33" i="140"/>
  <c r="AB59" i="140"/>
  <c r="AB67" i="140"/>
  <c r="P73" i="140"/>
  <c r="P77" i="140"/>
  <c r="J85" i="140"/>
  <c r="AB92" i="140"/>
  <c r="J99" i="140"/>
  <c r="P109" i="140"/>
  <c r="AB114" i="140"/>
  <c r="J116" i="140"/>
  <c r="AB124" i="140"/>
  <c r="AB126" i="140"/>
  <c r="J137" i="140"/>
  <c r="J150" i="140"/>
  <c r="V157" i="140"/>
  <c r="AB181" i="140"/>
  <c r="AB183" i="140"/>
  <c r="P30" i="141"/>
  <c r="P44" i="141"/>
  <c r="AB50" i="141"/>
  <c r="V58" i="141"/>
  <c r="V62" i="141"/>
  <c r="V72" i="141"/>
  <c r="V76" i="141"/>
  <c r="P79" i="141"/>
  <c r="AB84" i="141"/>
  <c r="J85" i="141"/>
  <c r="AE87" i="141"/>
  <c r="V90" i="141"/>
  <c r="AB92" i="141"/>
  <c r="P93" i="141"/>
  <c r="AB93" i="141"/>
  <c r="J94" i="141"/>
  <c r="V94" i="141"/>
  <c r="V98" i="141"/>
  <c r="AB100" i="141"/>
  <c r="P101" i="141"/>
  <c r="AB101" i="141"/>
  <c r="J102" i="141"/>
  <c r="V102" i="141"/>
  <c r="P105" i="141"/>
  <c r="V107" i="141"/>
  <c r="AH108" i="141"/>
  <c r="P108" i="141"/>
  <c r="AB113" i="141"/>
  <c r="J114" i="141"/>
  <c r="P116" i="141"/>
  <c r="AB117" i="141"/>
  <c r="Y119" i="141"/>
  <c r="AB121" i="141"/>
  <c r="J123" i="141"/>
  <c r="V123" i="141"/>
  <c r="V126" i="141"/>
  <c r="AB129" i="141"/>
  <c r="J131" i="141"/>
  <c r="V131" i="141"/>
  <c r="AB132" i="141"/>
  <c r="J137" i="141"/>
  <c r="V137" i="141"/>
  <c r="P142" i="141"/>
  <c r="D143" i="141"/>
  <c r="P143" i="141"/>
  <c r="P144" i="141"/>
  <c r="AB144" i="141"/>
  <c r="D150" i="141"/>
  <c r="AB150" i="141"/>
  <c r="AE152" i="141"/>
  <c r="D154" i="141"/>
  <c r="J156" i="141"/>
  <c r="V158" i="141"/>
  <c r="P159" i="141"/>
  <c r="AB163" i="141"/>
  <c r="J165" i="141"/>
  <c r="V165" i="141"/>
  <c r="Y169" i="141"/>
  <c r="M169" i="141"/>
  <c r="AB172" i="141"/>
  <c r="V177" i="141"/>
  <c r="P180" i="141"/>
  <c r="P182" i="141"/>
  <c r="J184" i="141"/>
  <c r="P27" i="142"/>
  <c r="AB31" i="142"/>
  <c r="J33" i="142"/>
  <c r="V33" i="142"/>
  <c r="P36" i="142"/>
  <c r="P39" i="142"/>
  <c r="P41" i="142"/>
  <c r="D44" i="142"/>
  <c r="J46" i="142"/>
  <c r="V48" i="142"/>
  <c r="P49" i="142"/>
  <c r="P52" i="142"/>
  <c r="AB52" i="142"/>
  <c r="V53" i="142"/>
  <c r="J59" i="142"/>
  <c r="V59" i="142"/>
  <c r="AB63" i="142"/>
  <c r="J64" i="142"/>
  <c r="P65" i="142"/>
  <c r="J67" i="142"/>
  <c r="V67" i="142"/>
  <c r="J77" i="142"/>
  <c r="V77" i="142"/>
  <c r="V80" i="142"/>
  <c r="J83" i="142"/>
  <c r="AB84" i="142"/>
  <c r="V85" i="142"/>
  <c r="P90" i="142"/>
  <c r="V91" i="142"/>
  <c r="J93" i="142"/>
  <c r="AB94" i="142"/>
  <c r="V95" i="142"/>
  <c r="P96" i="142"/>
  <c r="P99" i="142"/>
  <c r="AB99" i="142"/>
  <c r="V100" i="142"/>
  <c r="V105" i="142"/>
  <c r="J107" i="142"/>
  <c r="P109" i="142"/>
  <c r="AB109" i="142"/>
  <c r="V121" i="142"/>
  <c r="AI121" i="142" s="1"/>
  <c r="J124" i="142"/>
  <c r="AH125" i="142"/>
  <c r="P125" i="142"/>
  <c r="P126" i="142"/>
  <c r="V127" i="142"/>
  <c r="V129" i="142"/>
  <c r="P140" i="142"/>
  <c r="AB140" i="142"/>
  <c r="AB142" i="142"/>
  <c r="J143" i="142"/>
  <c r="V143" i="142"/>
  <c r="P145" i="142"/>
  <c r="AB146" i="142"/>
  <c r="J148" i="142"/>
  <c r="J149" i="142"/>
  <c r="P153" i="142"/>
  <c r="AB154" i="142"/>
  <c r="J155" i="142"/>
  <c r="AB157" i="142"/>
  <c r="J159" i="142"/>
  <c r="V159" i="142"/>
  <c r="P162" i="142"/>
  <c r="V163" i="142"/>
  <c r="AB166" i="142"/>
  <c r="J167" i="142"/>
  <c r="AB170" i="142"/>
  <c r="J171" i="142"/>
  <c r="P174" i="142"/>
  <c r="AB174" i="142"/>
  <c r="V175" i="142"/>
  <c r="P177" i="142"/>
  <c r="D178" i="142"/>
  <c r="J180" i="142"/>
  <c r="V180" i="142"/>
  <c r="J25" i="143"/>
  <c r="P26" i="143"/>
  <c r="P27" i="143"/>
  <c r="V29" i="143"/>
  <c r="P30" i="143"/>
  <c r="D34" i="143"/>
  <c r="P34" i="143"/>
  <c r="J36" i="143"/>
  <c r="AB39" i="143"/>
  <c r="D46" i="143"/>
  <c r="P46" i="143"/>
  <c r="J47" i="143"/>
  <c r="V48" i="143"/>
  <c r="P50" i="143"/>
  <c r="AB50" i="143"/>
  <c r="V52" i="143"/>
  <c r="AB53" i="143"/>
  <c r="S55" i="143"/>
  <c r="V57" i="143"/>
  <c r="P64" i="143"/>
  <c r="AB64" i="143"/>
  <c r="V65" i="143"/>
  <c r="V66" i="143"/>
  <c r="P68" i="143"/>
  <c r="AB68" i="143"/>
  <c r="P80" i="143"/>
  <c r="AB80" i="143"/>
  <c r="V81" i="143"/>
  <c r="V82" i="143"/>
  <c r="P84" i="143"/>
  <c r="AB84" i="143"/>
  <c r="J89" i="143"/>
  <c r="V91" i="143"/>
  <c r="P92" i="143"/>
  <c r="D93" i="143"/>
  <c r="V94" i="143"/>
  <c r="J98" i="143"/>
  <c r="J94" i="139"/>
  <c r="AB97" i="139"/>
  <c r="P102" i="139"/>
  <c r="P108" i="139"/>
  <c r="AB108" i="139"/>
  <c r="AB116" i="139"/>
  <c r="G119" i="139"/>
  <c r="P128" i="139"/>
  <c r="P132" i="139"/>
  <c r="P136" i="139"/>
  <c r="S135" i="139"/>
  <c r="V142" i="139"/>
  <c r="J148" i="139"/>
  <c r="D150" i="139"/>
  <c r="P157" i="139"/>
  <c r="J162" i="139"/>
  <c r="M169" i="139"/>
  <c r="AB179" i="139"/>
  <c r="AB35" i="140"/>
  <c r="V47" i="140"/>
  <c r="J64" i="140"/>
  <c r="P66" i="140"/>
  <c r="AB72" i="140"/>
  <c r="AI72" i="140" s="1"/>
  <c r="J72" i="94" s="1"/>
  <c r="AB76" i="140"/>
  <c r="V84" i="140"/>
  <c r="J93" i="140"/>
  <c r="V98" i="140"/>
  <c r="AB102" i="140"/>
  <c r="AB108" i="140"/>
  <c r="D117" i="140"/>
  <c r="AB128" i="140"/>
  <c r="AB130" i="140"/>
  <c r="P133" i="140"/>
  <c r="J141" i="140"/>
  <c r="J146" i="140"/>
  <c r="S152" i="140"/>
  <c r="Y169" i="140"/>
  <c r="P171" i="140"/>
  <c r="V33" i="141"/>
  <c r="V41" i="141"/>
  <c r="AB52" i="141"/>
  <c r="AE55" i="141"/>
  <c r="AH60" i="141"/>
  <c r="AH64" i="141"/>
  <c r="AH68" i="141"/>
  <c r="P83" i="141"/>
  <c r="J89" i="141"/>
  <c r="V108" i="141"/>
  <c r="AB123" i="141"/>
  <c r="AB131" i="141"/>
  <c r="AB133" i="141"/>
  <c r="V138" i="141"/>
  <c r="V145" i="141"/>
  <c r="AB158" i="141"/>
  <c r="AE104" i="142"/>
  <c r="AH131" i="142"/>
  <c r="Y169" i="142"/>
  <c r="AH53" i="143"/>
  <c r="AB111" i="143"/>
  <c r="J123" i="143"/>
  <c r="M55" i="144"/>
  <c r="M71" i="144"/>
  <c r="Y71" i="144"/>
  <c r="AH114" i="144"/>
  <c r="Y119" i="144"/>
  <c r="M135" i="144"/>
  <c r="AH170" i="145"/>
  <c r="AH29" i="146"/>
  <c r="AH33" i="146"/>
  <c r="AH79" i="146"/>
  <c r="Y169" i="146"/>
  <c r="AH69" i="148"/>
  <c r="AH81" i="148"/>
  <c r="M87" i="148"/>
  <c r="M71" i="149"/>
  <c r="Y71" i="149"/>
  <c r="G119" i="149"/>
  <c r="S119" i="149"/>
  <c r="M169" i="149"/>
  <c r="P100" i="143"/>
  <c r="J102" i="143"/>
  <c r="J106" i="143"/>
  <c r="AB107" i="143"/>
  <c r="J110" i="143"/>
  <c r="D111" i="143"/>
  <c r="V113" i="143"/>
  <c r="D115" i="143"/>
  <c r="AB115" i="143"/>
  <c r="V116" i="143"/>
  <c r="V117" i="143"/>
  <c r="P120" i="143"/>
  <c r="AB122" i="143"/>
  <c r="J124" i="143"/>
  <c r="V124" i="143"/>
  <c r="V127" i="143"/>
  <c r="J129" i="143"/>
  <c r="V129" i="143"/>
  <c r="P131" i="143"/>
  <c r="P138" i="143"/>
  <c r="J139" i="143"/>
  <c r="J141" i="143"/>
  <c r="V141" i="143"/>
  <c r="V143" i="143"/>
  <c r="P147" i="143"/>
  <c r="AB148" i="143"/>
  <c r="J149" i="143"/>
  <c r="J153" i="143"/>
  <c r="J160" i="143"/>
  <c r="V160" i="143"/>
  <c r="D162" i="143"/>
  <c r="AB162" i="143"/>
  <c r="V164" i="143"/>
  <c r="P165" i="143"/>
  <c r="J167" i="143"/>
  <c r="V167" i="143"/>
  <c r="J170" i="143"/>
  <c r="V170" i="143"/>
  <c r="P171" i="143"/>
  <c r="AB173" i="143"/>
  <c r="V179" i="143"/>
  <c r="P182" i="143"/>
  <c r="P183" i="143"/>
  <c r="J184" i="143"/>
  <c r="V184" i="143"/>
  <c r="AB23" i="144"/>
  <c r="V25" i="144"/>
  <c r="P26" i="144"/>
  <c r="P29" i="144"/>
  <c r="V30" i="144"/>
  <c r="AB31" i="144"/>
  <c r="V33" i="144"/>
  <c r="P34" i="144"/>
  <c r="AB44" i="144"/>
  <c r="J45" i="144"/>
  <c r="P48" i="144"/>
  <c r="AB49" i="144"/>
  <c r="J50" i="144"/>
  <c r="AB52" i="144"/>
  <c r="J53" i="144"/>
  <c r="P58" i="144"/>
  <c r="AB58" i="144"/>
  <c r="J61" i="144"/>
  <c r="J62" i="144"/>
  <c r="V62" i="144"/>
  <c r="V65" i="144"/>
  <c r="P66" i="144"/>
  <c r="J68" i="144"/>
  <c r="V68" i="144"/>
  <c r="AH76" i="144"/>
  <c r="J77" i="144"/>
  <c r="V77" i="144"/>
  <c r="AB78" i="144"/>
  <c r="V79" i="144"/>
  <c r="P82" i="144"/>
  <c r="P84" i="144"/>
  <c r="M87" i="144"/>
  <c r="J90" i="144"/>
  <c r="V93" i="144"/>
  <c r="J95" i="144"/>
  <c r="P96" i="144"/>
  <c r="V97" i="144"/>
  <c r="V98" i="144"/>
  <c r="P99" i="144"/>
  <c r="AB102" i="144"/>
  <c r="AB107" i="144"/>
  <c r="D108" i="144"/>
  <c r="J109" i="144"/>
  <c r="V109" i="144"/>
  <c r="J112" i="144"/>
  <c r="P113" i="144"/>
  <c r="AB114" i="144"/>
  <c r="AB122" i="144"/>
  <c r="J123" i="144"/>
  <c r="P126" i="144"/>
  <c r="P128" i="144"/>
  <c r="J130" i="144"/>
  <c r="J132" i="144"/>
  <c r="P133" i="144"/>
  <c r="AB139" i="144"/>
  <c r="AB140" i="144"/>
  <c r="P142" i="144"/>
  <c r="P144" i="144"/>
  <c r="P147" i="144"/>
  <c r="P148" i="144"/>
  <c r="V154" i="144"/>
  <c r="P155" i="144"/>
  <c r="AB158" i="144"/>
  <c r="AB162" i="144"/>
  <c r="J163" i="144"/>
  <c r="V163" i="144"/>
  <c r="J166" i="144"/>
  <c r="V166" i="144"/>
  <c r="P167" i="144"/>
  <c r="M169" i="144"/>
  <c r="V170" i="144"/>
  <c r="P171" i="144"/>
  <c r="J172" i="144"/>
  <c r="V172" i="144"/>
  <c r="P173" i="144"/>
  <c r="AB175" i="144"/>
  <c r="AB177" i="144"/>
  <c r="AB178" i="144"/>
  <c r="J179" i="144"/>
  <c r="V179" i="144"/>
  <c r="AB180" i="144"/>
  <c r="J181" i="144"/>
  <c r="V181" i="144"/>
  <c r="J25" i="145"/>
  <c r="V25" i="145"/>
  <c r="J26" i="145"/>
  <c r="AB27" i="145"/>
  <c r="P30" i="145"/>
  <c r="AB32" i="145"/>
  <c r="J33" i="145"/>
  <c r="V33" i="145"/>
  <c r="J34" i="145"/>
  <c r="AB35" i="145"/>
  <c r="J36" i="145"/>
  <c r="AB41" i="145"/>
  <c r="P44" i="145"/>
  <c r="AB46" i="145"/>
  <c r="J47" i="145"/>
  <c r="V47" i="145"/>
  <c r="J48" i="145"/>
  <c r="AB49" i="145"/>
  <c r="J50" i="145"/>
  <c r="P52" i="145"/>
  <c r="V58" i="145"/>
  <c r="P59" i="145"/>
  <c r="AB59" i="145"/>
  <c r="J62" i="145"/>
  <c r="J65" i="145"/>
  <c r="AB73" i="145"/>
  <c r="AH74" i="145"/>
  <c r="P74" i="145"/>
  <c r="AB78" i="145"/>
  <c r="J79" i="145"/>
  <c r="P81" i="145"/>
  <c r="J88" i="145"/>
  <c r="S87" i="145"/>
  <c r="D90" i="145"/>
  <c r="P90" i="145"/>
  <c r="J92" i="145"/>
  <c r="P93" i="145"/>
  <c r="P97" i="145"/>
  <c r="P101" i="145"/>
  <c r="V102" i="145"/>
  <c r="AB106" i="145"/>
  <c r="J107" i="145"/>
  <c r="AB107" i="145"/>
  <c r="P108" i="145"/>
  <c r="AB108" i="145"/>
  <c r="AB112" i="145"/>
  <c r="AH113" i="145"/>
  <c r="J114" i="145"/>
  <c r="J116" i="145"/>
  <c r="V116" i="145"/>
  <c r="D121" i="145"/>
  <c r="S119" i="145"/>
  <c r="P124" i="145"/>
  <c r="AB124" i="145"/>
  <c r="P125" i="145"/>
  <c r="AB125" i="145"/>
  <c r="P129" i="145"/>
  <c r="AB129" i="145"/>
  <c r="P133" i="145"/>
  <c r="AH137" i="145"/>
  <c r="P137" i="145"/>
  <c r="J139" i="145"/>
  <c r="P140" i="145"/>
  <c r="P141" i="145"/>
  <c r="D148" i="145"/>
  <c r="P148" i="145"/>
  <c r="AB148" i="145"/>
  <c r="M152" i="145"/>
  <c r="AB154" i="145"/>
  <c r="J155" i="145"/>
  <c r="V155" i="145"/>
  <c r="J156" i="145"/>
  <c r="V156" i="145"/>
  <c r="P157" i="145"/>
  <c r="AB159" i="145"/>
  <c r="D160" i="145"/>
  <c r="J161" i="145"/>
  <c r="V161" i="145"/>
  <c r="P162" i="145"/>
  <c r="J164" i="145"/>
  <c r="P165" i="145"/>
  <c r="AB167" i="145"/>
  <c r="G169" i="145"/>
  <c r="Y169" i="145"/>
  <c r="AB171" i="145"/>
  <c r="D172" i="145"/>
  <c r="J173" i="145"/>
  <c r="V173" i="145"/>
  <c r="P174" i="145"/>
  <c r="V176" i="145"/>
  <c r="P177" i="145"/>
  <c r="J178" i="145"/>
  <c r="V178" i="145"/>
  <c r="P179" i="145"/>
  <c r="AB181" i="145"/>
  <c r="AB183" i="145"/>
  <c r="AB184" i="145"/>
  <c r="J22" i="146"/>
  <c r="AB23" i="146"/>
  <c r="D27" i="146"/>
  <c r="P28" i="146"/>
  <c r="AB28" i="146"/>
  <c r="J30" i="146"/>
  <c r="D32" i="146"/>
  <c r="P32" i="146"/>
  <c r="J34" i="146"/>
  <c r="J42" i="146"/>
  <c r="V43" i="146"/>
  <c r="AB48" i="146"/>
  <c r="D49" i="146"/>
  <c r="P49" i="146"/>
  <c r="P51" i="146"/>
  <c r="J52" i="146"/>
  <c r="P53" i="146"/>
  <c r="J59" i="146"/>
  <c r="J60" i="146"/>
  <c r="J63" i="146"/>
  <c r="AB64" i="146"/>
  <c r="J65" i="146"/>
  <c r="V72" i="146"/>
  <c r="AB75" i="146"/>
  <c r="V76" i="146"/>
  <c r="AB78" i="146"/>
  <c r="J79" i="146"/>
  <c r="AB80" i="146"/>
  <c r="AI80" i="146" s="1"/>
  <c r="P80" i="94" s="1"/>
  <c r="D81" i="146"/>
  <c r="AH91" i="146"/>
  <c r="P91" i="146"/>
  <c r="AB91" i="146"/>
  <c r="J92" i="146"/>
  <c r="V92" i="146"/>
  <c r="D95" i="146"/>
  <c r="AB95" i="146"/>
  <c r="P98" i="146"/>
  <c r="V100" i="146"/>
  <c r="D101" i="146"/>
  <c r="AH105" i="146"/>
  <c r="P105" i="146"/>
  <c r="AB105" i="146"/>
  <c r="J106" i="146"/>
  <c r="V106" i="146"/>
  <c r="P107" i="146"/>
  <c r="AB107" i="146"/>
  <c r="AB108" i="146"/>
  <c r="J109" i="146"/>
  <c r="V109" i="146"/>
  <c r="J112" i="146"/>
  <c r="AB112" i="146"/>
  <c r="J113" i="146"/>
  <c r="J114" i="146"/>
  <c r="AB117" i="146"/>
  <c r="P124" i="146"/>
  <c r="AB124" i="146"/>
  <c r="J126" i="146"/>
  <c r="P128" i="146"/>
  <c r="AB131" i="146"/>
  <c r="S135" i="146"/>
  <c r="P138" i="146"/>
  <c r="J139" i="146"/>
  <c r="AB140" i="146"/>
  <c r="V142" i="146"/>
  <c r="AB145" i="146"/>
  <c r="D149" i="146"/>
  <c r="P149" i="146"/>
  <c r="J150" i="146"/>
  <c r="D154" i="146"/>
  <c r="V155" i="146"/>
  <c r="V157" i="146"/>
  <c r="J162" i="146"/>
  <c r="AB165" i="146"/>
  <c r="D166" i="146"/>
  <c r="J172" i="146"/>
  <c r="V172" i="146"/>
  <c r="AB176" i="146"/>
  <c r="V177" i="146"/>
  <c r="P180" i="146"/>
  <c r="AE169" i="146"/>
  <c r="AB182" i="146"/>
  <c r="J183" i="146"/>
  <c r="V183" i="146"/>
  <c r="P184" i="146"/>
  <c r="AB29" i="147"/>
  <c r="J30" i="147"/>
  <c r="P32" i="147"/>
  <c r="AB33" i="147"/>
  <c r="J34" i="147"/>
  <c r="AB34" i="147"/>
  <c r="J36" i="147"/>
  <c r="V41" i="147"/>
  <c r="AB47" i="147"/>
  <c r="J48" i="147"/>
  <c r="AB48" i="147"/>
  <c r="J49" i="147"/>
  <c r="J50" i="147"/>
  <c r="J56" i="147"/>
  <c r="J60" i="147"/>
  <c r="V60" i="147"/>
  <c r="P61" i="147"/>
  <c r="AB61" i="147"/>
  <c r="P62" i="147"/>
  <c r="P66" i="147"/>
  <c r="J68" i="147"/>
  <c r="V68" i="147"/>
  <c r="P69" i="147"/>
  <c r="AB69" i="147"/>
  <c r="G71" i="147"/>
  <c r="D74" i="147"/>
  <c r="V77" i="147"/>
  <c r="P78" i="147"/>
  <c r="P82" i="147"/>
  <c r="J84" i="147"/>
  <c r="J88" i="147"/>
  <c r="AB89" i="147"/>
  <c r="J92" i="147"/>
  <c r="D93" i="147"/>
  <c r="V95" i="147"/>
  <c r="D97" i="147"/>
  <c r="AB97" i="147"/>
  <c r="V98" i="147"/>
  <c r="V99" i="147"/>
  <c r="P100" i="147"/>
  <c r="AB101" i="147"/>
  <c r="AB105" i="147"/>
  <c r="V107" i="147"/>
  <c r="P108" i="147"/>
  <c r="D109" i="147"/>
  <c r="P112" i="147"/>
  <c r="AB115" i="147"/>
  <c r="AH116" i="147"/>
  <c r="AB116" i="147"/>
  <c r="V117" i="147"/>
  <c r="P122" i="147"/>
  <c r="V123" i="147"/>
  <c r="J125" i="147"/>
  <c r="V127" i="147"/>
  <c r="P128" i="147"/>
  <c r="J130" i="147"/>
  <c r="V130" i="147"/>
  <c r="P136" i="147"/>
  <c r="M135" i="147"/>
  <c r="AB139" i="147"/>
  <c r="J140" i="147"/>
  <c r="AB142" i="147"/>
  <c r="J145" i="147"/>
  <c r="AH150" i="147"/>
  <c r="V155" i="147"/>
  <c r="AB159" i="147"/>
  <c r="D160" i="147"/>
  <c r="AB163" i="147"/>
  <c r="D164" i="147"/>
  <c r="J165" i="147"/>
  <c r="P166" i="147"/>
  <c r="AB170" i="147"/>
  <c r="J171" i="147"/>
  <c r="V171" i="147"/>
  <c r="P172" i="147"/>
  <c r="J174" i="147"/>
  <c r="P175" i="147"/>
  <c r="J176" i="147"/>
  <c r="P179" i="147"/>
  <c r="P183" i="147"/>
  <c r="J184" i="147"/>
  <c r="V25" i="148"/>
  <c r="P27" i="148"/>
  <c r="AB27" i="148"/>
  <c r="V28" i="148"/>
  <c r="P30" i="148"/>
  <c r="AB41" i="148"/>
  <c r="J43" i="148"/>
  <c r="AB44" i="148"/>
  <c r="J45" i="148"/>
  <c r="AB46" i="148"/>
  <c r="J47" i="148"/>
  <c r="AB48" i="148"/>
  <c r="P49" i="148"/>
  <c r="AB49" i="148"/>
  <c r="V50" i="148"/>
  <c r="P52" i="148"/>
  <c r="AH53" i="148"/>
  <c r="P53" i="148"/>
  <c r="AH57" i="148"/>
  <c r="P57" i="148"/>
  <c r="V58" i="148"/>
  <c r="AH61" i="148"/>
  <c r="P61" i="148"/>
  <c r="V62" i="148"/>
  <c r="J66" i="148"/>
  <c r="AB67" i="148"/>
  <c r="D68" i="148"/>
  <c r="D72" i="148"/>
  <c r="P72" i="148"/>
  <c r="AB72" i="148"/>
  <c r="J74" i="148"/>
  <c r="D76" i="148"/>
  <c r="P76" i="148"/>
  <c r="AB76" i="148"/>
  <c r="J77" i="148"/>
  <c r="V78" i="148"/>
  <c r="AH79" i="148"/>
  <c r="P79" i="148"/>
  <c r="AB79" i="148"/>
  <c r="D80" i="148"/>
  <c r="D84" i="148"/>
  <c r="P84" i="148"/>
  <c r="AB84" i="148"/>
  <c r="J85" i="148"/>
  <c r="D90" i="148"/>
  <c r="D94" i="148"/>
  <c r="AB94" i="148"/>
  <c r="J95" i="148"/>
  <c r="V95" i="148"/>
  <c r="J98" i="148"/>
  <c r="V98" i="148"/>
  <c r="P99" i="148"/>
  <c r="D100" i="148"/>
  <c r="V101" i="148"/>
  <c r="V108" i="148"/>
  <c r="P109" i="148"/>
  <c r="V114" i="148"/>
  <c r="P115" i="148"/>
  <c r="P121" i="148"/>
  <c r="J122" i="148"/>
  <c r="P123" i="148"/>
  <c r="J124" i="148"/>
  <c r="V124" i="148"/>
  <c r="V126" i="148"/>
  <c r="V129" i="148"/>
  <c r="AB130" i="148"/>
  <c r="AH131" i="148"/>
  <c r="V131" i="148"/>
  <c r="AB132" i="148"/>
  <c r="J133" i="148"/>
  <c r="P136" i="148"/>
  <c r="J137" i="148"/>
  <c r="P138" i="148"/>
  <c r="P143" i="148"/>
  <c r="J144" i="148"/>
  <c r="P145" i="148"/>
  <c r="J146" i="148"/>
  <c r="V146" i="148"/>
  <c r="J148" i="148"/>
  <c r="J149" i="148"/>
  <c r="V150" i="148"/>
  <c r="J154" i="148"/>
  <c r="V154" i="148"/>
  <c r="P155" i="148"/>
  <c r="V158" i="148"/>
  <c r="P159" i="148"/>
  <c r="J160" i="148"/>
  <c r="AB162" i="148"/>
  <c r="J163" i="148"/>
  <c r="V163" i="148"/>
  <c r="P164" i="148"/>
  <c r="AB166" i="148"/>
  <c r="J167" i="148"/>
  <c r="G169" i="148"/>
  <c r="P170" i="148"/>
  <c r="AB172" i="148"/>
  <c r="J173" i="148"/>
  <c r="J176" i="148"/>
  <c r="P177" i="148"/>
  <c r="P181" i="148"/>
  <c r="J182" i="148"/>
  <c r="AB184" i="148"/>
  <c r="V23" i="149"/>
  <c r="D27" i="149"/>
  <c r="P27" i="149"/>
  <c r="AB27" i="149"/>
  <c r="J28" i="149"/>
  <c r="V29" i="149"/>
  <c r="P30" i="149"/>
  <c r="AB30" i="149"/>
  <c r="D31" i="149"/>
  <c r="AI31" i="149" s="1"/>
  <c r="S31" i="94" s="1"/>
  <c r="D35" i="149"/>
  <c r="P35" i="149"/>
  <c r="AB35" i="149"/>
  <c r="J36" i="149"/>
  <c r="D41" i="149"/>
  <c r="P41" i="149"/>
  <c r="AB41" i="149"/>
  <c r="J42" i="149"/>
  <c r="V43" i="149"/>
  <c r="P44" i="149"/>
  <c r="AB44" i="149"/>
  <c r="D45" i="149"/>
  <c r="D49" i="149"/>
  <c r="P49" i="149"/>
  <c r="AB49" i="149"/>
  <c r="J50" i="149"/>
  <c r="V51" i="149"/>
  <c r="P52" i="149"/>
  <c r="AB52" i="149"/>
  <c r="D53" i="149"/>
  <c r="AE55" i="149"/>
  <c r="J57" i="149"/>
  <c r="V60" i="149"/>
  <c r="AB63" i="149"/>
  <c r="V68" i="149"/>
  <c r="P69" i="149"/>
  <c r="AB72" i="149"/>
  <c r="J73" i="149"/>
  <c r="AB74" i="149"/>
  <c r="J75" i="149"/>
  <c r="V75" i="149"/>
  <c r="V77" i="149"/>
  <c r="V80" i="149"/>
  <c r="P81" i="149"/>
  <c r="J82" i="149"/>
  <c r="M87" i="149"/>
  <c r="J89" i="149"/>
  <c r="AB90" i="149"/>
  <c r="J91" i="149"/>
  <c r="V91" i="149"/>
  <c r="V93" i="149"/>
  <c r="V96" i="149"/>
  <c r="P97" i="149"/>
  <c r="J98" i="149"/>
  <c r="V98" i="149"/>
  <c r="P99" i="149"/>
  <c r="J110" i="149"/>
  <c r="V110" i="149"/>
  <c r="P111" i="149"/>
  <c r="J117" i="149"/>
  <c r="D120" i="149"/>
  <c r="P120" i="149"/>
  <c r="AB120" i="149"/>
  <c r="V123" i="149"/>
  <c r="P125" i="149"/>
  <c r="P129" i="149"/>
  <c r="AB129" i="149"/>
  <c r="J131" i="149"/>
  <c r="P133" i="149"/>
  <c r="AB133" i="149"/>
  <c r="V137" i="149"/>
  <c r="J138" i="149"/>
  <c r="V138" i="149"/>
  <c r="P140" i="149"/>
  <c r="AB140" i="149"/>
  <c r="J141" i="149"/>
  <c r="P144" i="149"/>
  <c r="AB144" i="149"/>
  <c r="V146" i="149"/>
  <c r="P147" i="149"/>
  <c r="D148" i="149"/>
  <c r="D150" i="149"/>
  <c r="AB150" i="149"/>
  <c r="P153" i="149"/>
  <c r="D154" i="149"/>
  <c r="AB154" i="149"/>
  <c r="J156" i="149"/>
  <c r="V156" i="149"/>
  <c r="D158" i="149"/>
  <c r="P158" i="149"/>
  <c r="AB158" i="149"/>
  <c r="J159" i="149"/>
  <c r="J160" i="149"/>
  <c r="V160" i="149"/>
  <c r="P161" i="149"/>
  <c r="P162" i="149"/>
  <c r="AB162" i="149"/>
  <c r="J163" i="149"/>
  <c r="V163" i="149"/>
  <c r="D166" i="149"/>
  <c r="J171" i="149"/>
  <c r="P172" i="149"/>
  <c r="J173" i="149"/>
  <c r="V173" i="149"/>
  <c r="AB177" i="149"/>
  <c r="J178" i="149"/>
  <c r="V178" i="149"/>
  <c r="P179" i="149"/>
  <c r="J180" i="149"/>
  <c r="AB184" i="149"/>
  <c r="P23" i="150"/>
  <c r="M104" i="149"/>
  <c r="AE135" i="149"/>
  <c r="AB75" i="150"/>
  <c r="P102" i="143"/>
  <c r="AB105" i="143"/>
  <c r="J108" i="143"/>
  <c r="AB109" i="143"/>
  <c r="AB112" i="143"/>
  <c r="AB113" i="143"/>
  <c r="V114" i="143"/>
  <c r="V115" i="143"/>
  <c r="D117" i="143"/>
  <c r="AB117" i="143"/>
  <c r="J120" i="143"/>
  <c r="V120" i="143"/>
  <c r="V123" i="143"/>
  <c r="J125" i="143"/>
  <c r="V125" i="143"/>
  <c r="AB126" i="143"/>
  <c r="P127" i="143"/>
  <c r="J128" i="143"/>
  <c r="V128" i="143"/>
  <c r="P129" i="143"/>
  <c r="V131" i="143"/>
  <c r="V133" i="143"/>
  <c r="Y135" i="143"/>
  <c r="J140" i="143"/>
  <c r="V140" i="143"/>
  <c r="P146" i="143"/>
  <c r="J147" i="143"/>
  <c r="D154" i="143"/>
  <c r="J156" i="143"/>
  <c r="V156" i="143"/>
  <c r="AB160" i="143"/>
  <c r="V161" i="143"/>
  <c r="V165" i="143"/>
  <c r="P167" i="143"/>
  <c r="J171" i="143"/>
  <c r="V171" i="143"/>
  <c r="M169" i="143"/>
  <c r="J180" i="143"/>
  <c r="J182" i="143"/>
  <c r="J183" i="143"/>
  <c r="AB184" i="143"/>
  <c r="P25" i="144"/>
  <c r="V26" i="144"/>
  <c r="AB27" i="144"/>
  <c r="V29" i="144"/>
  <c r="P30" i="144"/>
  <c r="P33" i="144"/>
  <c r="AB33" i="144"/>
  <c r="V36" i="144"/>
  <c r="P44" i="144"/>
  <c r="AB45" i="144"/>
  <c r="J46" i="144"/>
  <c r="AB48" i="144"/>
  <c r="J49" i="144"/>
  <c r="P52" i="144"/>
  <c r="AB53" i="144"/>
  <c r="J56" i="144"/>
  <c r="V56" i="144"/>
  <c r="AB57" i="144"/>
  <c r="J58" i="144"/>
  <c r="V58" i="144"/>
  <c r="P62" i="144"/>
  <c r="AB62" i="144"/>
  <c r="J66" i="144"/>
  <c r="V66" i="144"/>
  <c r="P68" i="144"/>
  <c r="AB68" i="144"/>
  <c r="V73" i="144"/>
  <c r="P76" i="144"/>
  <c r="P77" i="144"/>
  <c r="J78" i="144"/>
  <c r="V78" i="144"/>
  <c r="J80" i="144"/>
  <c r="J84" i="144"/>
  <c r="P88" i="144"/>
  <c r="P90" i="144"/>
  <c r="J92" i="144"/>
  <c r="J94" i="144"/>
  <c r="P95" i="144"/>
  <c r="J96" i="144"/>
  <c r="AB97" i="144"/>
  <c r="AB98" i="144"/>
  <c r="J99" i="144"/>
  <c r="V99" i="144"/>
  <c r="P100" i="144"/>
  <c r="J102" i="144"/>
  <c r="V102" i="144"/>
  <c r="V105" i="144"/>
  <c r="J108" i="144"/>
  <c r="P109" i="144"/>
  <c r="D112" i="144"/>
  <c r="AI112" i="144" s="1"/>
  <c r="N112" i="94" s="1"/>
  <c r="J113" i="144"/>
  <c r="V113" i="144"/>
  <c r="D116" i="144"/>
  <c r="J117" i="144"/>
  <c r="J126" i="144"/>
  <c r="V131" i="144"/>
  <c r="J133" i="144"/>
  <c r="V133" i="144"/>
  <c r="V137" i="144"/>
  <c r="V140" i="144"/>
  <c r="J142" i="144"/>
  <c r="AB146" i="144"/>
  <c r="J147" i="144"/>
  <c r="V148" i="144"/>
  <c r="P149" i="144"/>
  <c r="AB153" i="144"/>
  <c r="V155" i="144"/>
  <c r="AB156" i="144"/>
  <c r="V158" i="144"/>
  <c r="P159" i="144"/>
  <c r="J160" i="144"/>
  <c r="V162" i="144"/>
  <c r="P163" i="144"/>
  <c r="AB166" i="144"/>
  <c r="J167" i="144"/>
  <c r="V167" i="144"/>
  <c r="AB170" i="144"/>
  <c r="J171" i="144"/>
  <c r="V171" i="144"/>
  <c r="AB172" i="144"/>
  <c r="J173" i="144"/>
  <c r="V173" i="144"/>
  <c r="V178" i="144"/>
  <c r="P179" i="144"/>
  <c r="J180" i="144"/>
  <c r="V180" i="144"/>
  <c r="P181" i="144"/>
  <c r="AB183" i="144"/>
  <c r="P22" i="145"/>
  <c r="P25" i="145"/>
  <c r="V27" i="145"/>
  <c r="V29" i="145"/>
  <c r="V32" i="145"/>
  <c r="P33" i="145"/>
  <c r="P34" i="145"/>
  <c r="V35" i="145"/>
  <c r="V41" i="145"/>
  <c r="V43" i="145"/>
  <c r="V46" i="145"/>
  <c r="P47" i="145"/>
  <c r="P48" i="145"/>
  <c r="V49" i="145"/>
  <c r="V51" i="145"/>
  <c r="Y55" i="145"/>
  <c r="S55" i="145"/>
  <c r="D58" i="145"/>
  <c r="P58" i="145"/>
  <c r="AB58" i="145"/>
  <c r="J59" i="145"/>
  <c r="AB61" i="145"/>
  <c r="D62" i="145"/>
  <c r="P68" i="145"/>
  <c r="AB68" i="145"/>
  <c r="D72" i="145"/>
  <c r="P72" i="145"/>
  <c r="AB72" i="145"/>
  <c r="J73" i="145"/>
  <c r="AB76" i="145"/>
  <c r="J77" i="145"/>
  <c r="P80" i="145"/>
  <c r="P88" i="145"/>
  <c r="P91" i="145"/>
  <c r="P92" i="145"/>
  <c r="P99" i="145"/>
  <c r="P113" i="145"/>
  <c r="AH115" i="145"/>
  <c r="J117" i="145"/>
  <c r="V117" i="145"/>
  <c r="AE119" i="145"/>
  <c r="P120" i="145"/>
  <c r="V121" i="145"/>
  <c r="P127" i="145"/>
  <c r="AB127" i="145"/>
  <c r="D131" i="145"/>
  <c r="AB131" i="145"/>
  <c r="J132" i="145"/>
  <c r="J136" i="145"/>
  <c r="J137" i="145"/>
  <c r="P138" i="145"/>
  <c r="P139" i="145"/>
  <c r="J141" i="145"/>
  <c r="P142" i="145"/>
  <c r="P146" i="145"/>
  <c r="P149" i="145"/>
  <c r="J150" i="145"/>
  <c r="V154" i="145"/>
  <c r="P155" i="145"/>
  <c r="AB156" i="145"/>
  <c r="J157" i="145"/>
  <c r="V157" i="145"/>
  <c r="P158" i="145"/>
  <c r="J160" i="145"/>
  <c r="P161" i="145"/>
  <c r="AB163" i="145"/>
  <c r="D164" i="145"/>
  <c r="J165" i="145"/>
  <c r="V165" i="145"/>
  <c r="P170" i="145"/>
  <c r="J172" i="145"/>
  <c r="P173" i="145"/>
  <c r="AB175" i="145"/>
  <c r="AB176" i="145"/>
  <c r="J177" i="145"/>
  <c r="V177" i="145"/>
  <c r="AB178" i="145"/>
  <c r="J179" i="145"/>
  <c r="V183" i="145"/>
  <c r="V184" i="145"/>
  <c r="D22" i="146"/>
  <c r="AB25" i="146"/>
  <c r="J27" i="146"/>
  <c r="D30" i="146"/>
  <c r="P30" i="146"/>
  <c r="J32" i="146"/>
  <c r="D34" i="146"/>
  <c r="P34" i="146"/>
  <c r="J35" i="146"/>
  <c r="AB43" i="146"/>
  <c r="V44" i="146"/>
  <c r="J49" i="146"/>
  <c r="AH50" i="146"/>
  <c r="J51" i="146"/>
  <c r="AB57" i="146"/>
  <c r="V59" i="146"/>
  <c r="AH60" i="146"/>
  <c r="P60" i="146"/>
  <c r="V61" i="146"/>
  <c r="AB62" i="146"/>
  <c r="D63" i="146"/>
  <c r="J64" i="146"/>
  <c r="V66" i="146"/>
  <c r="P67" i="146"/>
  <c r="AB68" i="146"/>
  <c r="J69" i="146"/>
  <c r="AE71" i="146"/>
  <c r="D73" i="146"/>
  <c r="V74" i="146"/>
  <c r="P78" i="146"/>
  <c r="J81" i="146"/>
  <c r="V84" i="146"/>
  <c r="V90" i="146"/>
  <c r="P92" i="146"/>
  <c r="AB92" i="146"/>
  <c r="J93" i="146"/>
  <c r="V98" i="146"/>
  <c r="J101" i="146"/>
  <c r="P106" i="146"/>
  <c r="AB106" i="146"/>
  <c r="J107" i="146"/>
  <c r="V107" i="146"/>
  <c r="V108" i="146"/>
  <c r="P109" i="146"/>
  <c r="AB109" i="146"/>
  <c r="P110" i="146"/>
  <c r="V111" i="146"/>
  <c r="V112" i="146"/>
  <c r="P113" i="146"/>
  <c r="V115" i="146"/>
  <c r="P116" i="146"/>
  <c r="J124" i="146"/>
  <c r="V124" i="146"/>
  <c r="AB125" i="146"/>
  <c r="J132" i="146"/>
  <c r="P136" i="146"/>
  <c r="AB136" i="146"/>
  <c r="J137" i="146"/>
  <c r="J138" i="146"/>
  <c r="V141" i="146"/>
  <c r="P142" i="146"/>
  <c r="AB143" i="146"/>
  <c r="AB147" i="146"/>
  <c r="P150" i="146"/>
  <c r="J154" i="146"/>
  <c r="AB157" i="146"/>
  <c r="D158" i="146"/>
  <c r="AB161" i="146"/>
  <c r="D162" i="146"/>
  <c r="V163" i="146"/>
  <c r="V165" i="146"/>
  <c r="AB172" i="146"/>
  <c r="V173" i="146"/>
  <c r="J176" i="146"/>
  <c r="V176" i="146"/>
  <c r="J180" i="146"/>
  <c r="P183" i="146"/>
  <c r="P25" i="147"/>
  <c r="AB25" i="147"/>
  <c r="V29" i="147"/>
  <c r="V31" i="147"/>
  <c r="AH35" i="147"/>
  <c r="P35" i="147"/>
  <c r="V43" i="147"/>
  <c r="V48" i="147"/>
  <c r="P49" i="147"/>
  <c r="V51" i="147"/>
  <c r="P56" i="147"/>
  <c r="V57" i="147"/>
  <c r="AB59" i="147"/>
  <c r="D60" i="147"/>
  <c r="P60" i="147"/>
  <c r="AB60" i="147"/>
  <c r="J61" i="147"/>
  <c r="V61" i="147"/>
  <c r="D64" i="147"/>
  <c r="V65" i="147"/>
  <c r="AB67" i="147"/>
  <c r="D68" i="147"/>
  <c r="P68" i="147"/>
  <c r="AB68" i="147"/>
  <c r="J69" i="147"/>
  <c r="V69" i="147"/>
  <c r="P72" i="147"/>
  <c r="V78" i="147"/>
  <c r="J82" i="147"/>
  <c r="P84" i="147"/>
  <c r="J90" i="147"/>
  <c r="AB91" i="147"/>
  <c r="J93" i="147"/>
  <c r="AB94" i="147"/>
  <c r="AB95" i="147"/>
  <c r="V96" i="147"/>
  <c r="V97" i="147"/>
  <c r="D99" i="147"/>
  <c r="AB99" i="147"/>
  <c r="V100" i="147"/>
  <c r="D107" i="147"/>
  <c r="V108" i="147"/>
  <c r="V109" i="147"/>
  <c r="D111" i="147"/>
  <c r="V112" i="147"/>
  <c r="P120" i="147"/>
  <c r="M119" i="147"/>
  <c r="AB123" i="147"/>
  <c r="V124" i="147"/>
  <c r="AB130" i="147"/>
  <c r="J131" i="147"/>
  <c r="P132" i="147"/>
  <c r="J136" i="147"/>
  <c r="P140" i="147"/>
  <c r="J141" i="147"/>
  <c r="AB143" i="147"/>
  <c r="J144" i="147"/>
  <c r="P145" i="147"/>
  <c r="J148" i="147"/>
  <c r="AB150" i="147"/>
  <c r="AB155" i="147"/>
  <c r="D156" i="147"/>
  <c r="V157" i="147"/>
  <c r="J160" i="147"/>
  <c r="AH162" i="147"/>
  <c r="P162" i="147"/>
  <c r="J164" i="147"/>
  <c r="V164" i="147"/>
  <c r="AB167" i="147"/>
  <c r="J170" i="147"/>
  <c r="P171" i="147"/>
  <c r="Y169" i="147"/>
  <c r="AB174" i="147"/>
  <c r="J175" i="147"/>
  <c r="P176" i="147"/>
  <c r="AB178" i="147"/>
  <c r="J179" i="147"/>
  <c r="V179" i="147"/>
  <c r="P180" i="147"/>
  <c r="AB182" i="147"/>
  <c r="J183" i="147"/>
  <c r="P184" i="147"/>
  <c r="V23" i="148"/>
  <c r="P25" i="148"/>
  <c r="AB25" i="148"/>
  <c r="V26" i="148"/>
  <c r="V27" i="148"/>
  <c r="P29" i="148"/>
  <c r="V31" i="148"/>
  <c r="J32" i="148"/>
  <c r="V33" i="148"/>
  <c r="J34" i="148"/>
  <c r="V35" i="148"/>
  <c r="J36" i="148"/>
  <c r="J42" i="148"/>
  <c r="D43" i="148"/>
  <c r="V49" i="148"/>
  <c r="P51" i="148"/>
  <c r="V56" i="148"/>
  <c r="P59" i="148"/>
  <c r="V60" i="148"/>
  <c r="AB65" i="148"/>
  <c r="D66" i="148"/>
  <c r="J68" i="148"/>
  <c r="AB69" i="148"/>
  <c r="J72" i="148"/>
  <c r="V76" i="148"/>
  <c r="P77" i="148"/>
  <c r="AB77" i="148"/>
  <c r="J80" i="148"/>
  <c r="V84" i="148"/>
  <c r="P85" i="148"/>
  <c r="AB85" i="148"/>
  <c r="J90" i="148"/>
  <c r="V90" i="148"/>
  <c r="P91" i="148"/>
  <c r="D92" i="148"/>
  <c r="V93" i="148"/>
  <c r="AB97" i="148"/>
  <c r="D98" i="148"/>
  <c r="D102" i="148"/>
  <c r="AB102" i="148"/>
  <c r="P105" i="148"/>
  <c r="AB108" i="148"/>
  <c r="D112" i="148"/>
  <c r="V121" i="148"/>
  <c r="AB122" i="148"/>
  <c r="J123" i="148"/>
  <c r="V123" i="148"/>
  <c r="P129" i="148"/>
  <c r="J130" i="148"/>
  <c r="P131" i="148"/>
  <c r="J132" i="148"/>
  <c r="V132" i="148"/>
  <c r="J136" i="148"/>
  <c r="P137" i="148"/>
  <c r="AB137" i="148"/>
  <c r="J138" i="148"/>
  <c r="V138" i="148"/>
  <c r="V140" i="148"/>
  <c r="V143" i="148"/>
  <c r="AB144" i="148"/>
  <c r="J145" i="148"/>
  <c r="D149" i="148"/>
  <c r="P149" i="148"/>
  <c r="AB149" i="148"/>
  <c r="AB154" i="148"/>
  <c r="J155" i="148"/>
  <c r="V155" i="148"/>
  <c r="P156" i="148"/>
  <c r="AB158" i="148"/>
  <c r="J159" i="148"/>
  <c r="J162" i="148"/>
  <c r="V162" i="148"/>
  <c r="P163" i="148"/>
  <c r="V166" i="148"/>
  <c r="P167" i="148"/>
  <c r="Y169" i="148"/>
  <c r="P173" i="148"/>
  <c r="J174" i="148"/>
  <c r="AB176" i="148"/>
  <c r="J177" i="148"/>
  <c r="V177" i="148"/>
  <c r="P178" i="148"/>
  <c r="AB180" i="148"/>
  <c r="J181" i="148"/>
  <c r="J184" i="148"/>
  <c r="AB23" i="149"/>
  <c r="V27" i="149"/>
  <c r="P28" i="149"/>
  <c r="AB28" i="149"/>
  <c r="J31" i="149"/>
  <c r="V35" i="149"/>
  <c r="P36" i="149"/>
  <c r="AB36" i="149"/>
  <c r="V41" i="149"/>
  <c r="J45" i="149"/>
  <c r="V49" i="149"/>
  <c r="P50" i="149"/>
  <c r="AB50" i="149"/>
  <c r="J53" i="149"/>
  <c r="AB59" i="149"/>
  <c r="V64" i="149"/>
  <c r="AB67" i="149"/>
  <c r="V72" i="149"/>
  <c r="P73" i="149"/>
  <c r="J74" i="149"/>
  <c r="V74" i="149"/>
  <c r="P75" i="149"/>
  <c r="AB79" i="149"/>
  <c r="AB80" i="149"/>
  <c r="P84" i="149"/>
  <c r="P89" i="149"/>
  <c r="J90" i="149"/>
  <c r="V90" i="149"/>
  <c r="P91" i="149"/>
  <c r="AB95" i="149"/>
  <c r="AB96" i="149"/>
  <c r="J97" i="149"/>
  <c r="AB98" i="149"/>
  <c r="J99" i="149"/>
  <c r="V99" i="149"/>
  <c r="V101" i="149"/>
  <c r="AB108" i="149"/>
  <c r="J109" i="149"/>
  <c r="V109" i="149"/>
  <c r="J113" i="149"/>
  <c r="AB114" i="149"/>
  <c r="P121" i="149"/>
  <c r="AE119" i="149"/>
  <c r="J129" i="149"/>
  <c r="P131" i="149"/>
  <c r="AB131" i="149"/>
  <c r="J133" i="149"/>
  <c r="AB137" i="149"/>
  <c r="P138" i="149"/>
  <c r="AB138" i="149"/>
  <c r="P142" i="149"/>
  <c r="AB142" i="149"/>
  <c r="J143" i="149"/>
  <c r="J148" i="149"/>
  <c r="V148" i="149"/>
  <c r="J149" i="149"/>
  <c r="V149" i="149"/>
  <c r="J153" i="149"/>
  <c r="AB156" i="149"/>
  <c r="J157" i="149"/>
  <c r="V157" i="149"/>
  <c r="P159" i="149"/>
  <c r="D160" i="149"/>
  <c r="J162" i="149"/>
  <c r="V162" i="149"/>
  <c r="D164" i="149"/>
  <c r="AB164" i="149"/>
  <c r="J166" i="149"/>
  <c r="V166" i="149"/>
  <c r="V170" i="149"/>
  <c r="P171" i="149"/>
  <c r="J172" i="149"/>
  <c r="V172" i="149"/>
  <c r="P176" i="149"/>
  <c r="J177" i="149"/>
  <c r="V177" i="149"/>
  <c r="P182" i="149"/>
  <c r="P22" i="150"/>
  <c r="J25" i="150"/>
  <c r="P32" i="150"/>
  <c r="P36" i="150"/>
  <c r="AE87" i="150"/>
  <c r="S104" i="150"/>
  <c r="AH110" i="150"/>
  <c r="S119" i="150"/>
  <c r="G119" i="151"/>
  <c r="AH120" i="151"/>
  <c r="Y169" i="151"/>
  <c r="G135" i="152"/>
  <c r="AH138" i="152"/>
  <c r="AH142" i="152"/>
  <c r="AH146" i="152"/>
  <c r="M152" i="152"/>
  <c r="Y169" i="152"/>
  <c r="AI109" i="153"/>
  <c r="W109" i="94" s="1"/>
  <c r="M119" i="153"/>
  <c r="AH27" i="154"/>
  <c r="AH35" i="154"/>
  <c r="AH45" i="154"/>
  <c r="AH53" i="154"/>
  <c r="AH67" i="154"/>
  <c r="AE71" i="154"/>
  <c r="AH81" i="154"/>
  <c r="AH115" i="154"/>
  <c r="M169" i="154"/>
  <c r="Y169" i="154"/>
  <c r="M71" i="155"/>
  <c r="Y71" i="155"/>
  <c r="AH123" i="155"/>
  <c r="AH33" i="156"/>
  <c r="AH35" i="156"/>
  <c r="AH91" i="156"/>
  <c r="AE119" i="156"/>
  <c r="Y71" i="157"/>
  <c r="AB156" i="157"/>
  <c r="P28" i="150"/>
  <c r="AB28" i="150"/>
  <c r="J30" i="150"/>
  <c r="D31" i="150"/>
  <c r="D45" i="150"/>
  <c r="V47" i="150"/>
  <c r="J48" i="150"/>
  <c r="V49" i="150"/>
  <c r="J50" i="150"/>
  <c r="V51" i="150"/>
  <c r="J52" i="150"/>
  <c r="J59" i="150"/>
  <c r="P61" i="150"/>
  <c r="AB61" i="150"/>
  <c r="V62" i="150"/>
  <c r="P64" i="150"/>
  <c r="AB64" i="150"/>
  <c r="V65" i="150"/>
  <c r="J66" i="150"/>
  <c r="V67" i="150"/>
  <c r="J68" i="150"/>
  <c r="AB69" i="150"/>
  <c r="J72" i="150"/>
  <c r="P73" i="150"/>
  <c r="AB73" i="150"/>
  <c r="V74" i="150"/>
  <c r="P79" i="150"/>
  <c r="D82" i="150"/>
  <c r="P82" i="150"/>
  <c r="AB82" i="150"/>
  <c r="V83" i="150"/>
  <c r="P85" i="150"/>
  <c r="AB85" i="150"/>
  <c r="P89" i="150"/>
  <c r="AB89" i="150"/>
  <c r="P90" i="150"/>
  <c r="AB90" i="150"/>
  <c r="D94" i="150"/>
  <c r="P94" i="150"/>
  <c r="AB94" i="150"/>
  <c r="AI94" i="150" s="1"/>
  <c r="T94" i="94" s="1"/>
  <c r="P98" i="150"/>
  <c r="J102" i="150"/>
  <c r="P105" i="150"/>
  <c r="AB105" i="150"/>
  <c r="V107" i="150"/>
  <c r="AB108" i="150"/>
  <c r="AB112" i="150"/>
  <c r="AB115" i="150"/>
  <c r="P116" i="150"/>
  <c r="AB116" i="150"/>
  <c r="M119" i="150"/>
  <c r="Y119" i="150"/>
  <c r="J121" i="150"/>
  <c r="AB122" i="150"/>
  <c r="J123" i="150"/>
  <c r="P125" i="150"/>
  <c r="AB127" i="150"/>
  <c r="J128" i="150"/>
  <c r="V128" i="150"/>
  <c r="J129" i="150"/>
  <c r="AB130" i="150"/>
  <c r="J131" i="150"/>
  <c r="P133" i="150"/>
  <c r="J136" i="150"/>
  <c r="V136" i="150"/>
  <c r="V138" i="150"/>
  <c r="V141" i="150"/>
  <c r="AH142" i="150"/>
  <c r="P142" i="150"/>
  <c r="AB142" i="150"/>
  <c r="J146" i="150"/>
  <c r="J147" i="150"/>
  <c r="V155" i="150"/>
  <c r="D158" i="150"/>
  <c r="AB158" i="150"/>
  <c r="V159" i="150"/>
  <c r="AB162" i="150"/>
  <c r="J163" i="150"/>
  <c r="P165" i="150"/>
  <c r="D166" i="150"/>
  <c r="G169" i="150"/>
  <c r="AB170" i="150"/>
  <c r="AB174" i="150"/>
  <c r="J179" i="150"/>
  <c r="V182" i="150"/>
  <c r="P183" i="150"/>
  <c r="AB184" i="150"/>
  <c r="J25" i="151"/>
  <c r="J27" i="151"/>
  <c r="AB27" i="151"/>
  <c r="J28" i="151"/>
  <c r="AB30" i="151"/>
  <c r="D31" i="151"/>
  <c r="P31" i="151"/>
  <c r="AB31" i="151"/>
  <c r="J32" i="151"/>
  <c r="V32" i="151"/>
  <c r="J33" i="151"/>
  <c r="V36" i="151"/>
  <c r="J40" i="151"/>
  <c r="V40" i="151"/>
  <c r="V42" i="151"/>
  <c r="V43" i="151"/>
  <c r="J48" i="151"/>
  <c r="V48" i="151"/>
  <c r="AB49" i="151"/>
  <c r="J50" i="151"/>
  <c r="V61" i="151"/>
  <c r="V64" i="151"/>
  <c r="AB65" i="151"/>
  <c r="V67" i="151"/>
  <c r="AB69" i="151"/>
  <c r="V73" i="151"/>
  <c r="P74" i="151"/>
  <c r="J75" i="151"/>
  <c r="V75" i="151"/>
  <c r="V81" i="151"/>
  <c r="P82" i="151"/>
  <c r="AB85" i="151"/>
  <c r="P88" i="151"/>
  <c r="P92" i="151"/>
  <c r="D98" i="151"/>
  <c r="J100" i="151"/>
  <c r="D102" i="151"/>
  <c r="AB105" i="151"/>
  <c r="P106" i="151"/>
  <c r="AB106" i="151"/>
  <c r="AB107" i="151"/>
  <c r="J108" i="151"/>
  <c r="P112" i="151"/>
  <c r="D117" i="151"/>
  <c r="P117" i="151"/>
  <c r="AB123" i="151"/>
  <c r="J126" i="151"/>
  <c r="P128" i="151"/>
  <c r="J130" i="151"/>
  <c r="V136" i="151"/>
  <c r="P137" i="151"/>
  <c r="J143" i="151"/>
  <c r="AB144" i="151"/>
  <c r="AB145" i="151"/>
  <c r="V149" i="151"/>
  <c r="AB150" i="151"/>
  <c r="AB156" i="151"/>
  <c r="J157" i="151"/>
  <c r="V157" i="151"/>
  <c r="D162" i="151"/>
  <c r="AB162" i="151"/>
  <c r="J163" i="151"/>
  <c r="P165" i="151"/>
  <c r="J166" i="151"/>
  <c r="AH166" i="151"/>
  <c r="J167" i="151"/>
  <c r="J170" i="151"/>
  <c r="V170" i="151"/>
  <c r="P171" i="151"/>
  <c r="M169" i="151"/>
  <c r="AB174" i="151"/>
  <c r="J175" i="151"/>
  <c r="P176" i="151"/>
  <c r="J178" i="151"/>
  <c r="V178" i="151"/>
  <c r="P179" i="151"/>
  <c r="AB181" i="151"/>
  <c r="AB182" i="151"/>
  <c r="J183" i="151"/>
  <c r="AB184" i="151"/>
  <c r="V23" i="152"/>
  <c r="P27" i="152"/>
  <c r="J28" i="152"/>
  <c r="J30" i="152"/>
  <c r="J31" i="152"/>
  <c r="P35" i="152"/>
  <c r="J36" i="152"/>
  <c r="AB41" i="152"/>
  <c r="J44" i="152"/>
  <c r="AB45" i="152"/>
  <c r="D46" i="152"/>
  <c r="P49" i="152"/>
  <c r="AB50" i="152"/>
  <c r="J52" i="152"/>
  <c r="AB57" i="152"/>
  <c r="V60" i="152"/>
  <c r="V63" i="152"/>
  <c r="AI63" i="152" s="1"/>
  <c r="V63" i="94" s="1"/>
  <c r="V69" i="152"/>
  <c r="AB73" i="152"/>
  <c r="P74" i="152"/>
  <c r="AB74" i="152"/>
  <c r="V75" i="152"/>
  <c r="P76" i="152"/>
  <c r="V81" i="152"/>
  <c r="P85" i="152"/>
  <c r="J88" i="152"/>
  <c r="D90" i="152"/>
  <c r="P90" i="152"/>
  <c r="AB90" i="152"/>
  <c r="AB94" i="152"/>
  <c r="J96" i="152"/>
  <c r="D98" i="152"/>
  <c r="P98" i="152"/>
  <c r="AB98" i="152"/>
  <c r="AB102" i="152"/>
  <c r="P105" i="152"/>
  <c r="AB115" i="152"/>
  <c r="J116" i="152"/>
  <c r="V122" i="152"/>
  <c r="P124" i="152"/>
  <c r="V125" i="152"/>
  <c r="V127" i="152"/>
  <c r="AB130" i="152"/>
  <c r="V131" i="152"/>
  <c r="J139" i="152"/>
  <c r="J143" i="152"/>
  <c r="J147" i="152"/>
  <c r="D148" i="152"/>
  <c r="M135" i="152"/>
  <c r="AB155" i="152"/>
  <c r="D156" i="152"/>
  <c r="AB159" i="152"/>
  <c r="D160" i="152"/>
  <c r="AB163" i="152"/>
  <c r="D164" i="152"/>
  <c r="AB167" i="152"/>
  <c r="AB173" i="152"/>
  <c r="D174" i="152"/>
  <c r="V175" i="152"/>
  <c r="V177" i="152"/>
  <c r="AB181" i="152"/>
  <c r="D182" i="152"/>
  <c r="V183" i="152"/>
  <c r="AB23" i="153"/>
  <c r="P25" i="153"/>
  <c r="J27" i="153"/>
  <c r="V27" i="153"/>
  <c r="AB28" i="153"/>
  <c r="J29" i="153"/>
  <c r="AB31" i="153"/>
  <c r="P33" i="153"/>
  <c r="J34" i="153"/>
  <c r="J35" i="153"/>
  <c r="V35" i="153"/>
  <c r="AB36" i="153"/>
  <c r="P42" i="153"/>
  <c r="AH46" i="153"/>
  <c r="J48" i="153"/>
  <c r="P51" i="153"/>
  <c r="J52" i="153"/>
  <c r="AB53" i="153"/>
  <c r="J56" i="153"/>
  <c r="P57" i="153"/>
  <c r="J58" i="153"/>
  <c r="D60" i="153"/>
  <c r="P62" i="153"/>
  <c r="P65" i="153"/>
  <c r="J74" i="153"/>
  <c r="V77" i="153"/>
  <c r="P79" i="153"/>
  <c r="V81" i="153"/>
  <c r="V83" i="153"/>
  <c r="V89" i="153"/>
  <c r="P90" i="153"/>
  <c r="AB93" i="153"/>
  <c r="J94" i="153"/>
  <c r="AB97" i="153"/>
  <c r="D98" i="153"/>
  <c r="J100" i="153"/>
  <c r="AB101" i="153"/>
  <c r="D102" i="153"/>
  <c r="AB105" i="153"/>
  <c r="P108" i="153"/>
  <c r="D112" i="153"/>
  <c r="P112" i="153"/>
  <c r="AB112" i="153"/>
  <c r="AB114" i="153"/>
  <c r="J115" i="153"/>
  <c r="V115" i="153"/>
  <c r="J116" i="153"/>
  <c r="V116" i="153"/>
  <c r="P117" i="153"/>
  <c r="V124" i="153"/>
  <c r="P125" i="153"/>
  <c r="J126" i="153"/>
  <c r="P128" i="153"/>
  <c r="AB128" i="153"/>
  <c r="V129" i="153"/>
  <c r="P131" i="153"/>
  <c r="J132" i="153"/>
  <c r="V133" i="153"/>
  <c r="J137" i="153"/>
  <c r="AB138" i="153"/>
  <c r="V139" i="153"/>
  <c r="AB142" i="153"/>
  <c r="AB148" i="153"/>
  <c r="J150" i="153"/>
  <c r="V150" i="153"/>
  <c r="D154" i="153"/>
  <c r="J157" i="153"/>
  <c r="D160" i="153"/>
  <c r="P160" i="153"/>
  <c r="V162" i="153"/>
  <c r="P163" i="153"/>
  <c r="AB164" i="153"/>
  <c r="AB165" i="153"/>
  <c r="J166" i="153"/>
  <c r="D170" i="153"/>
  <c r="P170" i="153"/>
  <c r="J172" i="153"/>
  <c r="V172" i="153"/>
  <c r="AB174" i="153"/>
  <c r="J176" i="153"/>
  <c r="AB178" i="153"/>
  <c r="V179" i="153"/>
  <c r="AB182" i="153"/>
  <c r="AB22" i="154"/>
  <c r="V23" i="154"/>
  <c r="AH25" i="154"/>
  <c r="P25" i="154"/>
  <c r="AB25" i="154"/>
  <c r="P30" i="154"/>
  <c r="AB30" i="154"/>
  <c r="J31" i="154"/>
  <c r="V32" i="154"/>
  <c r="AH33" i="154"/>
  <c r="P33" i="154"/>
  <c r="AB33" i="154"/>
  <c r="D34" i="154"/>
  <c r="P42" i="154"/>
  <c r="AB42" i="154"/>
  <c r="J43" i="154"/>
  <c r="V43" i="154"/>
  <c r="V47" i="154"/>
  <c r="J48" i="154"/>
  <c r="AB49" i="154"/>
  <c r="J50" i="154"/>
  <c r="P52" i="154"/>
  <c r="V60" i="154"/>
  <c r="P62" i="154"/>
  <c r="AB62" i="154"/>
  <c r="J63" i="154"/>
  <c r="V64" i="154"/>
  <c r="AH65" i="154"/>
  <c r="P65" i="154"/>
  <c r="AB65" i="154"/>
  <c r="J74" i="154"/>
  <c r="AH79" i="154"/>
  <c r="P79" i="154"/>
  <c r="AB79" i="154"/>
  <c r="P84" i="154"/>
  <c r="AB84" i="154"/>
  <c r="V88" i="154"/>
  <c r="V90" i="154"/>
  <c r="P94" i="154"/>
  <c r="P95" i="154"/>
  <c r="V96" i="154"/>
  <c r="P97" i="154"/>
  <c r="P101" i="154"/>
  <c r="AH105" i="154"/>
  <c r="P105" i="154"/>
  <c r="V113" i="154"/>
  <c r="P114" i="154"/>
  <c r="V117" i="154"/>
  <c r="P121" i="154"/>
  <c r="AB121" i="154"/>
  <c r="J122" i="154"/>
  <c r="AB124" i="154"/>
  <c r="P126" i="154"/>
  <c r="J127" i="154"/>
  <c r="P129" i="154"/>
  <c r="AB129" i="154"/>
  <c r="J130" i="154"/>
  <c r="AB132" i="154"/>
  <c r="J137" i="154"/>
  <c r="V137" i="154"/>
  <c r="P138" i="154"/>
  <c r="V140" i="154"/>
  <c r="V145" i="154"/>
  <c r="P147" i="154"/>
  <c r="D148" i="154"/>
  <c r="AB148" i="154"/>
  <c r="J150" i="154"/>
  <c r="V150" i="154"/>
  <c r="P153" i="154"/>
  <c r="J154" i="154"/>
  <c r="AB156" i="154"/>
  <c r="J157" i="154"/>
  <c r="V157" i="154"/>
  <c r="J160" i="154"/>
  <c r="P161" i="154"/>
  <c r="J166" i="154"/>
  <c r="AB167" i="154"/>
  <c r="AB175" i="154"/>
  <c r="AB176" i="154"/>
  <c r="J177" i="154"/>
  <c r="P182" i="154"/>
  <c r="J22" i="155"/>
  <c r="J25" i="155"/>
  <c r="V25" i="155"/>
  <c r="AB31" i="155"/>
  <c r="J32" i="155"/>
  <c r="P33" i="155"/>
  <c r="J35" i="155"/>
  <c r="V35" i="155"/>
  <c r="P36" i="155"/>
  <c r="AB43" i="155"/>
  <c r="J44" i="155"/>
  <c r="P45" i="155"/>
  <c r="AB47" i="155"/>
  <c r="J48" i="155"/>
  <c r="V48" i="155"/>
  <c r="P49" i="155"/>
  <c r="AB51" i="155"/>
  <c r="J52" i="155"/>
  <c r="P53" i="155"/>
  <c r="AB56" i="155"/>
  <c r="D57" i="155"/>
  <c r="AB59" i="155"/>
  <c r="J60" i="155"/>
  <c r="V60" i="155"/>
  <c r="J63" i="155"/>
  <c r="P64" i="155"/>
  <c r="J69" i="155"/>
  <c r="P77" i="155"/>
  <c r="V81" i="155"/>
  <c r="P82" i="155"/>
  <c r="D83" i="155"/>
  <c r="J85" i="155"/>
  <c r="P88" i="155"/>
  <c r="J89" i="155"/>
  <c r="V91" i="155"/>
  <c r="P92" i="155"/>
  <c r="V95" i="155"/>
  <c r="P96" i="155"/>
  <c r="AB98" i="155"/>
  <c r="V100" i="155"/>
  <c r="V102" i="155"/>
  <c r="P105" i="155"/>
  <c r="AE104" i="155"/>
  <c r="AB107" i="155"/>
  <c r="J108" i="155"/>
  <c r="P109" i="155"/>
  <c r="V112" i="155"/>
  <c r="V116" i="155"/>
  <c r="V120" i="155"/>
  <c r="AB121" i="155"/>
  <c r="AB125" i="155"/>
  <c r="V127" i="155"/>
  <c r="J128" i="155"/>
  <c r="AB128" i="155"/>
  <c r="P129" i="155"/>
  <c r="AB129" i="155"/>
  <c r="J130" i="155"/>
  <c r="J131" i="155"/>
  <c r="P133" i="155"/>
  <c r="AB133" i="155"/>
  <c r="AB137" i="155"/>
  <c r="V139" i="155"/>
  <c r="P141" i="155"/>
  <c r="AB141" i="155"/>
  <c r="P145" i="155"/>
  <c r="AB145" i="155"/>
  <c r="V147" i="155"/>
  <c r="AB149" i="155"/>
  <c r="D150" i="155"/>
  <c r="D154" i="155"/>
  <c r="AB154" i="155"/>
  <c r="V155" i="155"/>
  <c r="AB161" i="155"/>
  <c r="D162" i="155"/>
  <c r="AB165" i="155"/>
  <c r="Y169" i="155"/>
  <c r="J172" i="155"/>
  <c r="P173" i="155"/>
  <c r="D174" i="155"/>
  <c r="V175" i="155"/>
  <c r="AB179" i="155"/>
  <c r="D180" i="155"/>
  <c r="V181" i="155"/>
  <c r="P182" i="155"/>
  <c r="P26" i="156"/>
  <c r="AB26" i="156"/>
  <c r="D30" i="156"/>
  <c r="P30" i="156"/>
  <c r="AB30" i="156"/>
  <c r="V31" i="156"/>
  <c r="J32" i="156"/>
  <c r="V33" i="156"/>
  <c r="J34" i="156"/>
  <c r="V35" i="156"/>
  <c r="J36" i="156"/>
  <c r="J43" i="156"/>
  <c r="J45" i="156"/>
  <c r="J47" i="156"/>
  <c r="D52" i="156"/>
  <c r="P52" i="156"/>
  <c r="AB52" i="156"/>
  <c r="V53" i="156"/>
  <c r="D57" i="156"/>
  <c r="AB57" i="156"/>
  <c r="V59" i="156"/>
  <c r="P60" i="156"/>
  <c r="J62" i="156"/>
  <c r="P64" i="156"/>
  <c r="AB64" i="156"/>
  <c r="J65" i="156"/>
  <c r="P67" i="156"/>
  <c r="P74" i="156"/>
  <c r="P75" i="156"/>
  <c r="P78" i="156"/>
  <c r="P82" i="156"/>
  <c r="AB82" i="156"/>
  <c r="J84" i="156"/>
  <c r="AB89" i="156"/>
  <c r="J91" i="156"/>
  <c r="D93" i="156"/>
  <c r="V95" i="156"/>
  <c r="AB97" i="156"/>
  <c r="V98" i="156"/>
  <c r="V99" i="156"/>
  <c r="D101" i="156"/>
  <c r="P101" i="156"/>
  <c r="AB101" i="156"/>
  <c r="V102" i="156"/>
  <c r="P106" i="156"/>
  <c r="AB107" i="156"/>
  <c r="J114" i="156"/>
  <c r="P115" i="156"/>
  <c r="D120" i="156"/>
  <c r="AB123" i="156"/>
  <c r="J125" i="156"/>
  <c r="V125" i="156"/>
  <c r="AB127" i="156"/>
  <c r="P131" i="156"/>
  <c r="P139" i="156"/>
  <c r="AB139" i="156"/>
  <c r="V140" i="156"/>
  <c r="P148" i="156"/>
  <c r="AB148" i="156"/>
  <c r="J154" i="156"/>
  <c r="V154" i="156"/>
  <c r="P155" i="156"/>
  <c r="V157" i="156"/>
  <c r="J165" i="156"/>
  <c r="V165" i="156"/>
  <c r="P166" i="156"/>
  <c r="AB172" i="156"/>
  <c r="J173" i="156"/>
  <c r="V173" i="156"/>
  <c r="P178" i="156"/>
  <c r="J182" i="156"/>
  <c r="V182" i="156"/>
  <c r="P183" i="156"/>
  <c r="J22" i="157"/>
  <c r="V25" i="157"/>
  <c r="AH28" i="157"/>
  <c r="P28" i="157"/>
  <c r="P31" i="157"/>
  <c r="P35" i="157"/>
  <c r="AB35" i="157"/>
  <c r="P47" i="157"/>
  <c r="AB47" i="157"/>
  <c r="V48" i="157"/>
  <c r="D51" i="157"/>
  <c r="P51" i="157"/>
  <c r="AB51" i="157"/>
  <c r="V52" i="157"/>
  <c r="P56" i="157"/>
  <c r="J58" i="157"/>
  <c r="J60" i="157"/>
  <c r="J62" i="157"/>
  <c r="AB65" i="157"/>
  <c r="P66" i="157"/>
  <c r="AB66" i="157"/>
  <c r="J67" i="157"/>
  <c r="AB80" i="157"/>
  <c r="J117" i="157"/>
  <c r="M87" i="151"/>
  <c r="Y119" i="152"/>
  <c r="P26" i="150"/>
  <c r="AB26" i="150"/>
  <c r="J27" i="150"/>
  <c r="AB29" i="150"/>
  <c r="AB32" i="150"/>
  <c r="AB34" i="150"/>
  <c r="AB36" i="150"/>
  <c r="D43" i="150"/>
  <c r="AB43" i="150"/>
  <c r="V45" i="150"/>
  <c r="P46" i="150"/>
  <c r="P60" i="150"/>
  <c r="AB60" i="150"/>
  <c r="V61" i="150"/>
  <c r="J64" i="150"/>
  <c r="P72" i="150"/>
  <c r="AB72" i="150"/>
  <c r="V73" i="150"/>
  <c r="AB76" i="150"/>
  <c r="AB78" i="150"/>
  <c r="V79" i="150"/>
  <c r="P80" i="150"/>
  <c r="J81" i="150"/>
  <c r="P83" i="150"/>
  <c r="AB83" i="150"/>
  <c r="V84" i="150"/>
  <c r="G87" i="150"/>
  <c r="J90" i="150"/>
  <c r="D92" i="150"/>
  <c r="P92" i="150"/>
  <c r="AB92" i="150"/>
  <c r="J93" i="150"/>
  <c r="J94" i="150"/>
  <c r="D96" i="150"/>
  <c r="P96" i="150"/>
  <c r="AB96" i="150"/>
  <c r="J98" i="150"/>
  <c r="P99" i="150"/>
  <c r="G104" i="150"/>
  <c r="AE104" i="150"/>
  <c r="P107" i="150"/>
  <c r="AB107" i="150"/>
  <c r="D114" i="150"/>
  <c r="P121" i="150"/>
  <c r="AB121" i="150"/>
  <c r="J122" i="150"/>
  <c r="V122" i="150"/>
  <c r="AE119" i="150"/>
  <c r="V124" i="150"/>
  <c r="V127" i="150"/>
  <c r="P128" i="150"/>
  <c r="P129" i="150"/>
  <c r="AB129" i="150"/>
  <c r="J130" i="150"/>
  <c r="V130" i="150"/>
  <c r="V132" i="150"/>
  <c r="AB136" i="150"/>
  <c r="J137" i="150"/>
  <c r="P139" i="150"/>
  <c r="AB140" i="150"/>
  <c r="J143" i="150"/>
  <c r="P147" i="150"/>
  <c r="V153" i="150"/>
  <c r="D156" i="150"/>
  <c r="AB156" i="150"/>
  <c r="J158" i="150"/>
  <c r="D160" i="150"/>
  <c r="AB160" i="150"/>
  <c r="J164" i="150"/>
  <c r="J165" i="150"/>
  <c r="J166" i="150"/>
  <c r="V167" i="150"/>
  <c r="V170" i="150"/>
  <c r="AB172" i="150"/>
  <c r="AB176" i="150"/>
  <c r="J177" i="150"/>
  <c r="D180" i="150"/>
  <c r="J184" i="150"/>
  <c r="P25" i="151"/>
  <c r="V26" i="151"/>
  <c r="V27" i="151"/>
  <c r="P28" i="151"/>
  <c r="AB28" i="151"/>
  <c r="J31" i="151"/>
  <c r="V31" i="151"/>
  <c r="P32" i="151"/>
  <c r="P33" i="151"/>
  <c r="V34" i="151"/>
  <c r="V35" i="151"/>
  <c r="AB47" i="151"/>
  <c r="J52" i="151"/>
  <c r="V52" i="151"/>
  <c r="AB53" i="151"/>
  <c r="AB57" i="151"/>
  <c r="J58" i="151"/>
  <c r="AB59" i="151"/>
  <c r="J60" i="151"/>
  <c r="P64" i="151"/>
  <c r="J69" i="151"/>
  <c r="V69" i="151"/>
  <c r="AE71" i="151"/>
  <c r="P73" i="151"/>
  <c r="V77" i="151"/>
  <c r="P78" i="151"/>
  <c r="J79" i="151"/>
  <c r="V79" i="151"/>
  <c r="P81" i="151"/>
  <c r="P83" i="151"/>
  <c r="P89" i="151"/>
  <c r="AB89" i="151"/>
  <c r="AB90" i="151"/>
  <c r="AB91" i="151"/>
  <c r="V95" i="151"/>
  <c r="P99" i="151"/>
  <c r="AB100" i="151"/>
  <c r="V106" i="151"/>
  <c r="AB109" i="151"/>
  <c r="P111" i="151"/>
  <c r="AB111" i="151"/>
  <c r="J112" i="151"/>
  <c r="J113" i="151"/>
  <c r="J116" i="151"/>
  <c r="V117" i="151"/>
  <c r="P122" i="151"/>
  <c r="V123" i="151"/>
  <c r="AB129" i="151"/>
  <c r="AB132" i="151"/>
  <c r="P136" i="151"/>
  <c r="AB136" i="151"/>
  <c r="J137" i="151"/>
  <c r="V141" i="151"/>
  <c r="P143" i="151"/>
  <c r="J145" i="151"/>
  <c r="V145" i="151"/>
  <c r="V146" i="151"/>
  <c r="P147" i="151"/>
  <c r="J148" i="151"/>
  <c r="D154" i="151"/>
  <c r="AB154" i="151"/>
  <c r="J155" i="151"/>
  <c r="V155" i="151"/>
  <c r="AB157" i="151"/>
  <c r="AB160" i="151"/>
  <c r="D164" i="151"/>
  <c r="AB164" i="151"/>
  <c r="J165" i="151"/>
  <c r="P167" i="151"/>
  <c r="AB170" i="151"/>
  <c r="J171" i="151"/>
  <c r="P172" i="151"/>
  <c r="J174" i="151"/>
  <c r="V174" i="151"/>
  <c r="P175" i="151"/>
  <c r="J176" i="151"/>
  <c r="AB178" i="151"/>
  <c r="J179" i="151"/>
  <c r="V181" i="151"/>
  <c r="V182" i="151"/>
  <c r="P183" i="151"/>
  <c r="J184" i="151"/>
  <c r="V184" i="151"/>
  <c r="J24" i="152"/>
  <c r="J27" i="152"/>
  <c r="P31" i="152"/>
  <c r="J32" i="152"/>
  <c r="J34" i="152"/>
  <c r="J35" i="152"/>
  <c r="J42" i="152"/>
  <c r="AH43" i="152"/>
  <c r="P43" i="152"/>
  <c r="AB44" i="152"/>
  <c r="P47" i="152"/>
  <c r="AB47" i="152"/>
  <c r="AB48" i="152"/>
  <c r="V49" i="152"/>
  <c r="J50" i="152"/>
  <c r="AH51" i="152"/>
  <c r="P51" i="152"/>
  <c r="AB52" i="152"/>
  <c r="V57" i="152"/>
  <c r="J58" i="152"/>
  <c r="AB59" i="152"/>
  <c r="D60" i="152"/>
  <c r="P60" i="152"/>
  <c r="AB60" i="152"/>
  <c r="J62" i="152"/>
  <c r="AI62" i="152" s="1"/>
  <c r="V62" i="94" s="1"/>
  <c r="P64" i="152"/>
  <c r="D68" i="152"/>
  <c r="G71" i="152"/>
  <c r="V73" i="152"/>
  <c r="AB77" i="152"/>
  <c r="P78" i="152"/>
  <c r="AB78" i="152"/>
  <c r="AB81" i="152"/>
  <c r="P91" i="152"/>
  <c r="AB91" i="152"/>
  <c r="V93" i="152"/>
  <c r="AH95" i="152"/>
  <c r="P95" i="152"/>
  <c r="P99" i="152"/>
  <c r="AB99" i="152"/>
  <c r="V101" i="152"/>
  <c r="P108" i="152"/>
  <c r="D114" i="152"/>
  <c r="V115" i="152"/>
  <c r="P116" i="152"/>
  <c r="P117" i="152"/>
  <c r="J120" i="152"/>
  <c r="J121" i="152"/>
  <c r="D123" i="152"/>
  <c r="AB125" i="152"/>
  <c r="V126" i="152"/>
  <c r="P127" i="152"/>
  <c r="J128" i="152"/>
  <c r="V130" i="152"/>
  <c r="J132" i="152"/>
  <c r="AB138" i="152"/>
  <c r="P143" i="152"/>
  <c r="AB146" i="152"/>
  <c r="J148" i="152"/>
  <c r="J156" i="152"/>
  <c r="V159" i="152"/>
  <c r="J164" i="152"/>
  <c r="V167" i="152"/>
  <c r="D170" i="152"/>
  <c r="V171" i="152"/>
  <c r="AB177" i="152"/>
  <c r="D178" i="152"/>
  <c r="V179" i="152"/>
  <c r="AB22" i="153"/>
  <c r="AB24" i="153"/>
  <c r="J25" i="153"/>
  <c r="AB27" i="153"/>
  <c r="P29" i="153"/>
  <c r="J30" i="153"/>
  <c r="J31" i="153"/>
  <c r="V31" i="153"/>
  <c r="AB32" i="153"/>
  <c r="J33" i="153"/>
  <c r="AB35" i="153"/>
  <c r="V45" i="153"/>
  <c r="J46" i="153"/>
  <c r="V47" i="153"/>
  <c r="V48" i="153"/>
  <c r="P49" i="153"/>
  <c r="AB49" i="153"/>
  <c r="D52" i="153"/>
  <c r="D58" i="153"/>
  <c r="P60" i="153"/>
  <c r="V61" i="153"/>
  <c r="AB67" i="153"/>
  <c r="AB68" i="153"/>
  <c r="J72" i="153"/>
  <c r="P74" i="153"/>
  <c r="D78" i="153"/>
  <c r="P78" i="153"/>
  <c r="AB78" i="153"/>
  <c r="J79" i="153"/>
  <c r="AB81" i="153"/>
  <c r="J82" i="153"/>
  <c r="P84" i="153"/>
  <c r="AB89" i="153"/>
  <c r="J90" i="153"/>
  <c r="D92" i="153"/>
  <c r="V93" i="153"/>
  <c r="P94" i="153"/>
  <c r="V95" i="153"/>
  <c r="J98" i="153"/>
  <c r="AB99" i="153"/>
  <c r="D100" i="153"/>
  <c r="J102" i="153"/>
  <c r="V105" i="153"/>
  <c r="V107" i="153"/>
  <c r="AI107" i="153" s="1"/>
  <c r="W107" i="94" s="1"/>
  <c r="V112" i="153"/>
  <c r="V114" i="153"/>
  <c r="P115" i="153"/>
  <c r="AB116" i="153"/>
  <c r="J117" i="153"/>
  <c r="AH117" i="153"/>
  <c r="P123" i="153"/>
  <c r="AB123" i="153"/>
  <c r="V125" i="153"/>
  <c r="D126" i="153"/>
  <c r="V128" i="153"/>
  <c r="D130" i="153"/>
  <c r="AB130" i="153"/>
  <c r="J131" i="153"/>
  <c r="P133" i="153"/>
  <c r="AB136" i="153"/>
  <c r="D140" i="153"/>
  <c r="P140" i="153"/>
  <c r="AB140" i="153"/>
  <c r="V141" i="153"/>
  <c r="V143" i="153"/>
  <c r="J148" i="153"/>
  <c r="AB150" i="153"/>
  <c r="G152" i="153"/>
  <c r="D156" i="153"/>
  <c r="P157" i="153"/>
  <c r="D158" i="153"/>
  <c r="AB158" i="153"/>
  <c r="V159" i="153"/>
  <c r="P161" i="153"/>
  <c r="J164" i="153"/>
  <c r="V164" i="153"/>
  <c r="AB166" i="153"/>
  <c r="P171" i="153"/>
  <c r="AB172" i="153"/>
  <c r="J173" i="153"/>
  <c r="J174" i="153"/>
  <c r="V174" i="153"/>
  <c r="AB176" i="153"/>
  <c r="J178" i="153"/>
  <c r="D180" i="153"/>
  <c r="AB180" i="153"/>
  <c r="J182" i="153"/>
  <c r="V182" i="153"/>
  <c r="AB184" i="153"/>
  <c r="J22" i="154"/>
  <c r="D24" i="154"/>
  <c r="J26" i="154"/>
  <c r="AB31" i="154"/>
  <c r="J34" i="154"/>
  <c r="P40" i="154"/>
  <c r="V41" i="154"/>
  <c r="AB43" i="154"/>
  <c r="J44" i="154"/>
  <c r="AH47" i="154"/>
  <c r="P47" i="154"/>
  <c r="P48" i="154"/>
  <c r="AB48" i="154"/>
  <c r="V49" i="154"/>
  <c r="V51" i="154"/>
  <c r="J56" i="154"/>
  <c r="P58" i="154"/>
  <c r="AB63" i="154"/>
  <c r="J66" i="154"/>
  <c r="AB69" i="154"/>
  <c r="AH73" i="154"/>
  <c r="P73" i="154"/>
  <c r="AB73" i="154"/>
  <c r="P78" i="154"/>
  <c r="AB78" i="154"/>
  <c r="J80" i="154"/>
  <c r="AB88" i="154"/>
  <c r="J89" i="154"/>
  <c r="D91" i="154"/>
  <c r="P91" i="154"/>
  <c r="V94" i="154"/>
  <c r="J95" i="154"/>
  <c r="AB96" i="154"/>
  <c r="P99" i="154"/>
  <c r="AB102" i="154"/>
  <c r="G104" i="154"/>
  <c r="V105" i="154"/>
  <c r="S104" i="154"/>
  <c r="AB108" i="154"/>
  <c r="J112" i="154"/>
  <c r="P113" i="154"/>
  <c r="AH117" i="154"/>
  <c r="P117" i="154"/>
  <c r="P122" i="154"/>
  <c r="J123" i="154"/>
  <c r="P125" i="154"/>
  <c r="AB125" i="154"/>
  <c r="J126" i="154"/>
  <c r="P130" i="154"/>
  <c r="J131" i="154"/>
  <c r="P133" i="154"/>
  <c r="AB133" i="154"/>
  <c r="V136" i="154"/>
  <c r="J141" i="154"/>
  <c r="V141" i="154"/>
  <c r="P142" i="154"/>
  <c r="D146" i="154"/>
  <c r="AB146" i="154"/>
  <c r="J147" i="154"/>
  <c r="D150" i="154"/>
  <c r="J153" i="154"/>
  <c r="J156" i="154"/>
  <c r="P157" i="154"/>
  <c r="AB159" i="154"/>
  <c r="D160" i="154"/>
  <c r="V161" i="154"/>
  <c r="P162" i="154"/>
  <c r="AB164" i="154"/>
  <c r="J165" i="154"/>
  <c r="D170" i="154"/>
  <c r="V171" i="154"/>
  <c r="P174" i="154"/>
  <c r="J178" i="154"/>
  <c r="V178" i="154"/>
  <c r="P179" i="154"/>
  <c r="J180" i="154"/>
  <c r="AB183" i="154"/>
  <c r="D25" i="155"/>
  <c r="V26" i="155"/>
  <c r="V27" i="155"/>
  <c r="P28" i="155"/>
  <c r="D29" i="155"/>
  <c r="J31" i="155"/>
  <c r="AB34" i="155"/>
  <c r="D35" i="155"/>
  <c r="P41" i="155"/>
  <c r="J43" i="155"/>
  <c r="P44" i="155"/>
  <c r="J45" i="155"/>
  <c r="V47" i="155"/>
  <c r="P48" i="155"/>
  <c r="V51" i="155"/>
  <c r="P52" i="155"/>
  <c r="J53" i="155"/>
  <c r="AB62" i="155"/>
  <c r="D63" i="155"/>
  <c r="V64" i="155"/>
  <c r="P65" i="155"/>
  <c r="AB67" i="155"/>
  <c r="J68" i="155"/>
  <c r="V74" i="155"/>
  <c r="P75" i="155"/>
  <c r="P79" i="155"/>
  <c r="AB85" i="155"/>
  <c r="J88" i="155"/>
  <c r="AB91" i="155"/>
  <c r="J92" i="155"/>
  <c r="V92" i="155"/>
  <c r="P93" i="155"/>
  <c r="AB95" i="155"/>
  <c r="J96" i="155"/>
  <c r="AB102" i="155"/>
  <c r="V107" i="155"/>
  <c r="P108" i="155"/>
  <c r="J109" i="155"/>
  <c r="AB112" i="155"/>
  <c r="V113" i="155"/>
  <c r="AB116" i="155"/>
  <c r="V117" i="155"/>
  <c r="P120" i="155"/>
  <c r="AB120" i="155"/>
  <c r="AB123" i="155"/>
  <c r="D127" i="155"/>
  <c r="V128" i="155"/>
  <c r="J129" i="155"/>
  <c r="P131" i="155"/>
  <c r="AB131" i="155"/>
  <c r="J132" i="155"/>
  <c r="V133" i="155"/>
  <c r="P139" i="155"/>
  <c r="AB139" i="155"/>
  <c r="V140" i="155"/>
  <c r="P143" i="155"/>
  <c r="AB143" i="155"/>
  <c r="AH147" i="155"/>
  <c r="AH148" i="155"/>
  <c r="J150" i="155"/>
  <c r="V153" i="155"/>
  <c r="AB157" i="155"/>
  <c r="D158" i="155"/>
  <c r="V159" i="155"/>
  <c r="V161" i="155"/>
  <c r="J166" i="155"/>
  <c r="V166" i="155"/>
  <c r="P167" i="155"/>
  <c r="D176" i="155"/>
  <c r="AB176" i="155"/>
  <c r="J177" i="155"/>
  <c r="V177" i="155"/>
  <c r="V25" i="156"/>
  <c r="P28" i="156"/>
  <c r="AB28" i="156"/>
  <c r="V29" i="156"/>
  <c r="V32" i="156"/>
  <c r="V34" i="156"/>
  <c r="V36" i="156"/>
  <c r="P50" i="156"/>
  <c r="AB50" i="156"/>
  <c r="V51" i="156"/>
  <c r="J57" i="156"/>
  <c r="D61" i="156"/>
  <c r="D66" i="156"/>
  <c r="J67" i="156"/>
  <c r="D73" i="156"/>
  <c r="P76" i="156"/>
  <c r="D77" i="156"/>
  <c r="P77" i="156"/>
  <c r="V79" i="156"/>
  <c r="J80" i="156"/>
  <c r="J82" i="156"/>
  <c r="P84" i="156"/>
  <c r="AB84" i="156"/>
  <c r="J89" i="156"/>
  <c r="AB91" i="156"/>
  <c r="AB95" i="156"/>
  <c r="V96" i="156"/>
  <c r="V97" i="156"/>
  <c r="AB99" i="156"/>
  <c r="V100" i="156"/>
  <c r="V105" i="156"/>
  <c r="V107" i="156"/>
  <c r="V120" i="156"/>
  <c r="P121" i="156"/>
  <c r="G119" i="156"/>
  <c r="J123" i="156"/>
  <c r="AB125" i="156"/>
  <c r="V127" i="156"/>
  <c r="D129" i="156"/>
  <c r="P129" i="156"/>
  <c r="AB129" i="156"/>
  <c r="J130" i="156"/>
  <c r="P132" i="156"/>
  <c r="P133" i="156"/>
  <c r="P137" i="156"/>
  <c r="AB137" i="156"/>
  <c r="V138" i="156"/>
  <c r="P141" i="156"/>
  <c r="V143" i="156"/>
  <c r="J144" i="156"/>
  <c r="V145" i="156"/>
  <c r="J146" i="156"/>
  <c r="J147" i="156"/>
  <c r="V147" i="156"/>
  <c r="D150" i="156"/>
  <c r="V153" i="156"/>
  <c r="J158" i="156"/>
  <c r="V158" i="156"/>
  <c r="P159" i="156"/>
  <c r="V161" i="156"/>
  <c r="V164" i="156"/>
  <c r="AB167" i="156"/>
  <c r="J174" i="156"/>
  <c r="V174" i="156"/>
  <c r="P175" i="156"/>
  <c r="J176" i="156"/>
  <c r="AB177" i="156"/>
  <c r="AB180" i="156"/>
  <c r="J181" i="156"/>
  <c r="V181" i="156"/>
  <c r="V183" i="156"/>
  <c r="P26" i="157"/>
  <c r="J27" i="157"/>
  <c r="P29" i="157"/>
  <c r="P30" i="157"/>
  <c r="J31" i="157"/>
  <c r="V32" i="157"/>
  <c r="J33" i="157"/>
  <c r="P41" i="157"/>
  <c r="J44" i="157"/>
  <c r="V44" i="157"/>
  <c r="D49" i="157"/>
  <c r="P49" i="157"/>
  <c r="AB49" i="157"/>
  <c r="V50" i="157"/>
  <c r="D53" i="157"/>
  <c r="P53" i="157"/>
  <c r="AB53" i="157"/>
  <c r="S55" i="157"/>
  <c r="AH58" i="157"/>
  <c r="AH60" i="157"/>
  <c r="AH62" i="157"/>
  <c r="P68" i="157"/>
  <c r="AB68" i="157"/>
  <c r="AB76" i="157"/>
  <c r="M71" i="157"/>
  <c r="J84" i="157"/>
  <c r="V68" i="157"/>
  <c r="P72" i="157"/>
  <c r="AB72" i="157"/>
  <c r="V74" i="157"/>
  <c r="J75" i="157"/>
  <c r="J79" i="157"/>
  <c r="P83" i="157"/>
  <c r="P84" i="157"/>
  <c r="AB84" i="157"/>
  <c r="P88" i="157"/>
  <c r="AB88" i="157"/>
  <c r="J89" i="157"/>
  <c r="V89" i="157"/>
  <c r="P90" i="157"/>
  <c r="J92" i="157"/>
  <c r="AB99" i="157"/>
  <c r="J106" i="157"/>
  <c r="AB112" i="157"/>
  <c r="V117" i="157"/>
  <c r="P126" i="157"/>
  <c r="AB126" i="157"/>
  <c r="V128" i="157"/>
  <c r="V130" i="157"/>
  <c r="V132" i="157"/>
  <c r="J136" i="157"/>
  <c r="P139" i="157"/>
  <c r="AB139" i="157"/>
  <c r="J140" i="157"/>
  <c r="AH143" i="157"/>
  <c r="V146" i="157"/>
  <c r="D148" i="157"/>
  <c r="AB153" i="157"/>
  <c r="M152" i="157"/>
  <c r="V157" i="157"/>
  <c r="P161" i="157"/>
  <c r="AH162" i="157"/>
  <c r="AB164" i="157"/>
  <c r="J165" i="157"/>
  <c r="V165" i="157"/>
  <c r="Y169" i="157"/>
  <c r="V174" i="157"/>
  <c r="P175" i="157"/>
  <c r="AB177" i="157"/>
  <c r="V182" i="157"/>
  <c r="P183" i="157"/>
  <c r="AB26" i="158"/>
  <c r="AB27" i="158"/>
  <c r="AB28" i="158"/>
  <c r="V29" i="158"/>
  <c r="D32" i="158"/>
  <c r="AB32" i="158"/>
  <c r="D36" i="158"/>
  <c r="D41" i="158"/>
  <c r="P41" i="158"/>
  <c r="AB41" i="158"/>
  <c r="V50" i="158"/>
  <c r="J51" i="158"/>
  <c r="V51" i="158"/>
  <c r="J52" i="158"/>
  <c r="D56" i="158"/>
  <c r="V57" i="158"/>
  <c r="J58" i="158"/>
  <c r="D61" i="158"/>
  <c r="P61" i="158"/>
  <c r="AB61" i="158"/>
  <c r="J62" i="158"/>
  <c r="D65" i="158"/>
  <c r="P65" i="158"/>
  <c r="AB73" i="158"/>
  <c r="V74" i="158"/>
  <c r="J76" i="158"/>
  <c r="D80" i="158"/>
  <c r="AB80" i="158"/>
  <c r="V82" i="158"/>
  <c r="J83" i="158"/>
  <c r="J84" i="158"/>
  <c r="V90" i="158"/>
  <c r="J92" i="158"/>
  <c r="AB94" i="158"/>
  <c r="J95" i="158"/>
  <c r="V95" i="158"/>
  <c r="P96" i="158"/>
  <c r="AB96" i="158"/>
  <c r="V98" i="158"/>
  <c r="D100" i="158"/>
  <c r="V101" i="158"/>
  <c r="J105" i="158"/>
  <c r="V107" i="158"/>
  <c r="J113" i="158"/>
  <c r="V115" i="158"/>
  <c r="S119" i="158"/>
  <c r="M119" i="158"/>
  <c r="AB127" i="158"/>
  <c r="P131" i="158"/>
  <c r="AB131" i="158"/>
  <c r="J132" i="158"/>
  <c r="J136" i="158"/>
  <c r="P140" i="158"/>
  <c r="AB140" i="158"/>
  <c r="V141" i="158"/>
  <c r="P144" i="158"/>
  <c r="J148" i="158"/>
  <c r="J159" i="158"/>
  <c r="J160" i="158"/>
  <c r="V160" i="158"/>
  <c r="V165" i="158"/>
  <c r="AB28" i="159"/>
  <c r="AB60" i="159"/>
  <c r="P77" i="159"/>
  <c r="P81" i="159"/>
  <c r="V93" i="159"/>
  <c r="V97" i="159"/>
  <c r="J47" i="160"/>
  <c r="AB58" i="160"/>
  <c r="P91" i="160"/>
  <c r="D136" i="160"/>
  <c r="J154" i="160"/>
  <c r="J162" i="160"/>
  <c r="V35" i="161"/>
  <c r="AB57" i="161"/>
  <c r="V83" i="161"/>
  <c r="J106" i="161"/>
  <c r="AH129" i="157"/>
  <c r="AH133" i="157"/>
  <c r="Y152" i="157"/>
  <c r="S87" i="158"/>
  <c r="AH106" i="158"/>
  <c r="AH114" i="158"/>
  <c r="G135" i="158"/>
  <c r="S135" i="158"/>
  <c r="AH156" i="158"/>
  <c r="P59" i="159"/>
  <c r="AH76" i="159"/>
  <c r="AB76" i="159"/>
  <c r="AH80" i="159"/>
  <c r="AB80" i="159"/>
  <c r="AB53" i="161"/>
  <c r="AB69" i="161"/>
  <c r="J76" i="161"/>
  <c r="V105" i="161"/>
  <c r="D69" i="157"/>
  <c r="P69" i="157"/>
  <c r="AB69" i="157"/>
  <c r="J77" i="157"/>
  <c r="J81" i="157"/>
  <c r="AB82" i="157"/>
  <c r="P85" i="157"/>
  <c r="J88" i="157"/>
  <c r="AB92" i="157"/>
  <c r="J93" i="157"/>
  <c r="V93" i="157"/>
  <c r="P94" i="157"/>
  <c r="AB96" i="157"/>
  <c r="J97" i="157"/>
  <c r="V97" i="157"/>
  <c r="J100" i="157"/>
  <c r="V100" i="157"/>
  <c r="P101" i="157"/>
  <c r="AB101" i="157"/>
  <c r="D102" i="157"/>
  <c r="P102" i="157"/>
  <c r="AB106" i="157"/>
  <c r="J107" i="157"/>
  <c r="V107" i="157"/>
  <c r="P108" i="157"/>
  <c r="V113" i="157"/>
  <c r="J115" i="157"/>
  <c r="V115" i="157"/>
  <c r="AB116" i="157"/>
  <c r="D123" i="157"/>
  <c r="P123" i="157"/>
  <c r="AB123" i="157"/>
  <c r="J124" i="157"/>
  <c r="V125" i="157"/>
  <c r="AE119" i="157"/>
  <c r="P128" i="157"/>
  <c r="P137" i="157"/>
  <c r="AB137" i="157"/>
  <c r="J138" i="157"/>
  <c r="AH141" i="157"/>
  <c r="P141" i="157"/>
  <c r="AB141" i="157"/>
  <c r="V143" i="157"/>
  <c r="D146" i="157"/>
  <c r="J148" i="157"/>
  <c r="V148" i="157"/>
  <c r="J149" i="157"/>
  <c r="AB149" i="157"/>
  <c r="J150" i="157"/>
  <c r="V153" i="157"/>
  <c r="D156" i="157"/>
  <c r="P157" i="157"/>
  <c r="J159" i="157"/>
  <c r="P160" i="157"/>
  <c r="AB160" i="157"/>
  <c r="V170" i="157"/>
  <c r="P171" i="157"/>
  <c r="AB173" i="157"/>
  <c r="V178" i="157"/>
  <c r="P179" i="157"/>
  <c r="AB181" i="157"/>
  <c r="P23" i="158"/>
  <c r="AB23" i="158"/>
  <c r="J25" i="158"/>
  <c r="V25" i="158"/>
  <c r="V26" i="158"/>
  <c r="D30" i="158"/>
  <c r="AB30" i="158"/>
  <c r="D34" i="158"/>
  <c r="AB34" i="158"/>
  <c r="V36" i="158"/>
  <c r="D39" i="158"/>
  <c r="P39" i="158"/>
  <c r="AB39" i="158"/>
  <c r="D43" i="158"/>
  <c r="P43" i="158"/>
  <c r="D53" i="158"/>
  <c r="P53" i="158"/>
  <c r="AB53" i="158"/>
  <c r="V56" i="158"/>
  <c r="D59" i="158"/>
  <c r="P59" i="158"/>
  <c r="AB59" i="158"/>
  <c r="J60" i="158"/>
  <c r="D63" i="158"/>
  <c r="P63" i="158"/>
  <c r="AB63" i="158"/>
  <c r="J64" i="158"/>
  <c r="J72" i="158"/>
  <c r="AH74" i="158"/>
  <c r="P78" i="158"/>
  <c r="AB78" i="158"/>
  <c r="V79" i="158"/>
  <c r="P81" i="158"/>
  <c r="P85" i="158"/>
  <c r="G87" i="158"/>
  <c r="P93" i="158"/>
  <c r="AB101" i="158"/>
  <c r="J109" i="158"/>
  <c r="J114" i="158"/>
  <c r="J117" i="158"/>
  <c r="J122" i="158"/>
  <c r="Y119" i="158"/>
  <c r="J130" i="158"/>
  <c r="P136" i="158"/>
  <c r="AB136" i="158"/>
  <c r="V137" i="158"/>
  <c r="J140" i="158"/>
  <c r="P145" i="158"/>
  <c r="AB145" i="158"/>
  <c r="D146" i="158"/>
  <c r="AB147" i="158"/>
  <c r="AB150" i="158"/>
  <c r="P153" i="158"/>
  <c r="AB154" i="158"/>
  <c r="J156" i="158"/>
  <c r="D30" i="159"/>
  <c r="AB58" i="159"/>
  <c r="D62" i="159"/>
  <c r="V175" i="159"/>
  <c r="S186" i="160"/>
  <c r="J25" i="160"/>
  <c r="P99" i="160"/>
  <c r="J28" i="161"/>
  <c r="AB45" i="161"/>
  <c r="S71" i="161"/>
  <c r="M71" i="161"/>
  <c r="V75" i="161"/>
  <c r="D162" i="164"/>
  <c r="AH162" i="164"/>
  <c r="H171" i="164"/>
  <c r="D171" i="164" s="1"/>
  <c r="G169" i="164"/>
  <c r="D172" i="165"/>
  <c r="AH172" i="165"/>
  <c r="V171" i="158"/>
  <c r="AB172" i="158"/>
  <c r="V181" i="158"/>
  <c r="AH22" i="159"/>
  <c r="P32" i="159"/>
  <c r="AB32" i="159"/>
  <c r="J33" i="159"/>
  <c r="AH36" i="159"/>
  <c r="P36" i="159"/>
  <c r="AB36" i="159"/>
  <c r="AB40" i="159"/>
  <c r="AH44" i="159"/>
  <c r="P44" i="159"/>
  <c r="AB44" i="159"/>
  <c r="J45" i="159"/>
  <c r="AH48" i="159"/>
  <c r="P48" i="159"/>
  <c r="AB48" i="159"/>
  <c r="J49" i="159"/>
  <c r="J50" i="159"/>
  <c r="AB53" i="159"/>
  <c r="AH64" i="159"/>
  <c r="P64" i="159"/>
  <c r="AB64" i="159"/>
  <c r="J65" i="159"/>
  <c r="AH68" i="159"/>
  <c r="P68" i="159"/>
  <c r="AB68" i="159"/>
  <c r="J69" i="159"/>
  <c r="D73" i="159"/>
  <c r="P73" i="159"/>
  <c r="AB73" i="159"/>
  <c r="V74" i="159"/>
  <c r="V75" i="159"/>
  <c r="V77" i="159"/>
  <c r="V79" i="159"/>
  <c r="V81" i="159"/>
  <c r="J82" i="159"/>
  <c r="V84" i="159"/>
  <c r="AE87" i="159"/>
  <c r="D89" i="159"/>
  <c r="P89" i="159"/>
  <c r="AB89" i="159"/>
  <c r="V90" i="159"/>
  <c r="P95" i="159"/>
  <c r="D96" i="159"/>
  <c r="AH98" i="159"/>
  <c r="AB98" i="159"/>
  <c r="J114" i="159"/>
  <c r="J115" i="159"/>
  <c r="V115" i="159"/>
  <c r="V116" i="159"/>
  <c r="P117" i="159"/>
  <c r="AB117" i="159"/>
  <c r="V123" i="159"/>
  <c r="AB126" i="159"/>
  <c r="J131" i="159"/>
  <c r="V131" i="159"/>
  <c r="J141" i="159"/>
  <c r="V141" i="159"/>
  <c r="D146" i="159"/>
  <c r="P164" i="159"/>
  <c r="AB164" i="159"/>
  <c r="J165" i="159"/>
  <c r="AB165" i="159"/>
  <c r="J172" i="159"/>
  <c r="V172" i="159"/>
  <c r="V173" i="159"/>
  <c r="P176" i="159"/>
  <c r="AB176" i="159"/>
  <c r="J177" i="159"/>
  <c r="V177" i="159"/>
  <c r="P178" i="159"/>
  <c r="J180" i="159"/>
  <c r="AB184" i="159"/>
  <c r="V25" i="160"/>
  <c r="AB26" i="160"/>
  <c r="D33" i="160"/>
  <c r="AB34" i="160"/>
  <c r="P40" i="160"/>
  <c r="P41" i="160"/>
  <c r="P45" i="160"/>
  <c r="AB45" i="160"/>
  <c r="J46" i="160"/>
  <c r="V46" i="160"/>
  <c r="V47" i="160"/>
  <c r="P48" i="160"/>
  <c r="D49" i="160"/>
  <c r="V49" i="160"/>
  <c r="P50" i="160"/>
  <c r="P53" i="160"/>
  <c r="AB53" i="160"/>
  <c r="D61" i="160"/>
  <c r="AB62" i="160"/>
  <c r="P69" i="160"/>
  <c r="AB69" i="160"/>
  <c r="S71" i="160"/>
  <c r="V77" i="160"/>
  <c r="V83" i="160"/>
  <c r="V85" i="160"/>
  <c r="J113" i="160"/>
  <c r="V113" i="160"/>
  <c r="P120" i="160"/>
  <c r="AB120" i="160"/>
  <c r="J121" i="160"/>
  <c r="AH124" i="160"/>
  <c r="AH126" i="160"/>
  <c r="AH128" i="160"/>
  <c r="P136" i="160"/>
  <c r="AB136" i="160"/>
  <c r="J137" i="160"/>
  <c r="P140" i="160"/>
  <c r="AB140" i="160"/>
  <c r="J141" i="160"/>
  <c r="AH144" i="160"/>
  <c r="AH146" i="160"/>
  <c r="V154" i="160"/>
  <c r="P155" i="160"/>
  <c r="D156" i="160"/>
  <c r="J158" i="160"/>
  <c r="V162" i="160"/>
  <c r="P163" i="160"/>
  <c r="D164" i="160"/>
  <c r="J166" i="160"/>
  <c r="J172" i="160"/>
  <c r="P173" i="160"/>
  <c r="AB173" i="160"/>
  <c r="D174" i="160"/>
  <c r="P174" i="160"/>
  <c r="AB176" i="160"/>
  <c r="J177" i="160"/>
  <c r="V177" i="160"/>
  <c r="J180" i="160"/>
  <c r="P181" i="160"/>
  <c r="AB181" i="160"/>
  <c r="D182" i="160"/>
  <c r="P182" i="160"/>
  <c r="AB184" i="160"/>
  <c r="P22" i="161"/>
  <c r="AB22" i="161"/>
  <c r="J30" i="161"/>
  <c r="AI30" i="161" s="1"/>
  <c r="AE30" i="94" s="1"/>
  <c r="J40" i="161"/>
  <c r="P41" i="161"/>
  <c r="D48" i="161"/>
  <c r="AB49" i="161"/>
  <c r="G55" i="161"/>
  <c r="D60" i="161"/>
  <c r="AB61" i="161"/>
  <c r="P65" i="161"/>
  <c r="J67" i="161"/>
  <c r="V67" i="161"/>
  <c r="V76" i="161"/>
  <c r="P77" i="161"/>
  <c r="AB77" i="161"/>
  <c r="D78" i="161"/>
  <c r="P78" i="161"/>
  <c r="V84" i="161"/>
  <c r="P85" i="161"/>
  <c r="AB85" i="161"/>
  <c r="J88" i="161"/>
  <c r="V88" i="161"/>
  <c r="P89" i="161"/>
  <c r="AB89" i="161"/>
  <c r="D90" i="161"/>
  <c r="P90" i="161"/>
  <c r="M87" i="161"/>
  <c r="AB92" i="161"/>
  <c r="J93" i="161"/>
  <c r="V93" i="161"/>
  <c r="J96" i="161"/>
  <c r="V96" i="161"/>
  <c r="P97" i="161"/>
  <c r="AB97" i="161"/>
  <c r="D98" i="161"/>
  <c r="P98" i="161"/>
  <c r="AB100" i="161"/>
  <c r="J101" i="161"/>
  <c r="V101" i="161"/>
  <c r="J111" i="161"/>
  <c r="P112" i="161"/>
  <c r="P114" i="161"/>
  <c r="P125" i="161"/>
  <c r="AB125" i="161"/>
  <c r="V126" i="161"/>
  <c r="P129" i="161"/>
  <c r="AB129" i="161"/>
  <c r="V130" i="161"/>
  <c r="AH136" i="161"/>
  <c r="AH140" i="161"/>
  <c r="P146" i="161"/>
  <c r="AB146" i="161"/>
  <c r="J147" i="161"/>
  <c r="J153" i="161"/>
  <c r="V153" i="161"/>
  <c r="J156" i="161"/>
  <c r="V156" i="161"/>
  <c r="P157" i="161"/>
  <c r="AB157" i="161"/>
  <c r="D158" i="161"/>
  <c r="P158" i="161"/>
  <c r="AB160" i="161"/>
  <c r="J161" i="161"/>
  <c r="V161" i="161"/>
  <c r="J164" i="161"/>
  <c r="V164" i="161"/>
  <c r="P165" i="161"/>
  <c r="AB165" i="161"/>
  <c r="D166" i="161"/>
  <c r="P166" i="161"/>
  <c r="M169" i="161"/>
  <c r="AB174" i="161"/>
  <c r="J175" i="161"/>
  <c r="V175" i="161"/>
  <c r="P176" i="161"/>
  <c r="AB182" i="161"/>
  <c r="J183" i="161"/>
  <c r="V183" i="161"/>
  <c r="P184" i="161"/>
  <c r="J28" i="162"/>
  <c r="V28" i="162"/>
  <c r="V29" i="162"/>
  <c r="V32" i="162"/>
  <c r="D36" i="162"/>
  <c r="P43" i="162"/>
  <c r="J45" i="162"/>
  <c r="AB46" i="162"/>
  <c r="V49" i="162"/>
  <c r="J50" i="162"/>
  <c r="P53" i="162"/>
  <c r="V57" i="162"/>
  <c r="D60" i="162"/>
  <c r="P61" i="162"/>
  <c r="AB63" i="162"/>
  <c r="V64" i="162"/>
  <c r="J73" i="162"/>
  <c r="AB76" i="162"/>
  <c r="J81" i="162"/>
  <c r="P105" i="162"/>
  <c r="V127" i="162"/>
  <c r="AB138" i="162"/>
  <c r="AB148" i="162"/>
  <c r="P167" i="162"/>
  <c r="AB176" i="162"/>
  <c r="AB184" i="162"/>
  <c r="J75" i="163"/>
  <c r="AB109" i="163"/>
  <c r="AB126" i="163"/>
  <c r="AE87" i="164"/>
  <c r="J44" i="165"/>
  <c r="V141" i="165"/>
  <c r="Y169" i="165"/>
  <c r="AH144" i="159"/>
  <c r="M169" i="159"/>
  <c r="Y169" i="159"/>
  <c r="G55" i="160"/>
  <c r="M135" i="160"/>
  <c r="Y135" i="160"/>
  <c r="G71" i="161"/>
  <c r="Y71" i="161"/>
  <c r="AH132" i="161"/>
  <c r="G87" i="163"/>
  <c r="AH111" i="163"/>
  <c r="D166" i="164"/>
  <c r="AH166" i="164"/>
  <c r="P49" i="165"/>
  <c r="M152" i="165"/>
  <c r="AE87" i="166"/>
  <c r="AB170" i="158"/>
  <c r="AB174" i="158"/>
  <c r="V175" i="158"/>
  <c r="J178" i="158"/>
  <c r="J182" i="158"/>
  <c r="V182" i="158"/>
  <c r="AB184" i="158"/>
  <c r="AB24" i="159"/>
  <c r="AB29" i="159"/>
  <c r="P30" i="159"/>
  <c r="AB30" i="159"/>
  <c r="J31" i="159"/>
  <c r="P34" i="159"/>
  <c r="AB34" i="159"/>
  <c r="J35" i="159"/>
  <c r="J43" i="159"/>
  <c r="P46" i="159"/>
  <c r="AB46" i="159"/>
  <c r="J47" i="159"/>
  <c r="AH50" i="159"/>
  <c r="D56" i="159"/>
  <c r="AB57" i="159"/>
  <c r="AB59" i="159"/>
  <c r="AB61" i="159"/>
  <c r="P62" i="159"/>
  <c r="AB62" i="159"/>
  <c r="J63" i="159"/>
  <c r="P66" i="159"/>
  <c r="AB66" i="159"/>
  <c r="J67" i="159"/>
  <c r="M71" i="159"/>
  <c r="Y71" i="159"/>
  <c r="D75" i="159"/>
  <c r="P75" i="159"/>
  <c r="D85" i="159"/>
  <c r="P85" i="159"/>
  <c r="AB85" i="159"/>
  <c r="M87" i="159"/>
  <c r="Y87" i="159"/>
  <c r="D92" i="159"/>
  <c r="AB94" i="159"/>
  <c r="P99" i="159"/>
  <c r="D100" i="159"/>
  <c r="AB102" i="159"/>
  <c r="P105" i="159"/>
  <c r="AB111" i="159"/>
  <c r="AB115" i="159"/>
  <c r="P116" i="159"/>
  <c r="AB120" i="159"/>
  <c r="J121" i="159"/>
  <c r="V121" i="159"/>
  <c r="V127" i="159"/>
  <c r="P128" i="159"/>
  <c r="AH129" i="159"/>
  <c r="J130" i="159"/>
  <c r="V130" i="159"/>
  <c r="J132" i="159"/>
  <c r="V132" i="159"/>
  <c r="P133" i="159"/>
  <c r="V137" i="159"/>
  <c r="P138" i="159"/>
  <c r="AH139" i="159"/>
  <c r="J140" i="159"/>
  <c r="V140" i="159"/>
  <c r="J142" i="159"/>
  <c r="V142" i="159"/>
  <c r="P143" i="159"/>
  <c r="AB143" i="159"/>
  <c r="J146" i="159"/>
  <c r="V146" i="159"/>
  <c r="J147" i="159"/>
  <c r="AB147" i="159"/>
  <c r="J148" i="159"/>
  <c r="J154" i="159"/>
  <c r="V156" i="159"/>
  <c r="D160" i="159"/>
  <c r="J163" i="159"/>
  <c r="J164" i="159"/>
  <c r="V166" i="159"/>
  <c r="J170" i="159"/>
  <c r="V170" i="159"/>
  <c r="V171" i="159"/>
  <c r="AB173" i="159"/>
  <c r="J176" i="159"/>
  <c r="AB180" i="159"/>
  <c r="J181" i="159"/>
  <c r="V181" i="159"/>
  <c r="P182" i="159"/>
  <c r="J184" i="159"/>
  <c r="V22" i="160"/>
  <c r="P25" i="160"/>
  <c r="J29" i="160"/>
  <c r="P39" i="160"/>
  <c r="V41" i="160"/>
  <c r="P42" i="160"/>
  <c r="AB42" i="160"/>
  <c r="AB43" i="160"/>
  <c r="J44" i="160"/>
  <c r="V44" i="160"/>
  <c r="J45" i="160"/>
  <c r="AB46" i="160"/>
  <c r="P47" i="160"/>
  <c r="AB51" i="160"/>
  <c r="J52" i="160"/>
  <c r="V52" i="160"/>
  <c r="J53" i="160"/>
  <c r="J65" i="160"/>
  <c r="J73" i="160"/>
  <c r="V74" i="160"/>
  <c r="J76" i="160"/>
  <c r="J79" i="160"/>
  <c r="V80" i="160"/>
  <c r="J82" i="160"/>
  <c r="D84" i="160"/>
  <c r="P85" i="160"/>
  <c r="S87" i="160"/>
  <c r="V108" i="160"/>
  <c r="V109" i="160"/>
  <c r="V115" i="160"/>
  <c r="J116" i="160"/>
  <c r="AB117" i="160"/>
  <c r="AH122" i="160"/>
  <c r="P122" i="160"/>
  <c r="AB122" i="160"/>
  <c r="J123" i="160"/>
  <c r="AB131" i="160"/>
  <c r="P132" i="160"/>
  <c r="AB132" i="160"/>
  <c r="J133" i="160"/>
  <c r="D138" i="160"/>
  <c r="P138" i="160"/>
  <c r="AB138" i="160"/>
  <c r="J139" i="160"/>
  <c r="AH142" i="160"/>
  <c r="P142" i="160"/>
  <c r="AB142" i="160"/>
  <c r="J143" i="160"/>
  <c r="J144" i="160"/>
  <c r="J146" i="160"/>
  <c r="J148" i="160"/>
  <c r="AB158" i="160"/>
  <c r="J159" i="160"/>
  <c r="V159" i="160"/>
  <c r="P160" i="160"/>
  <c r="AB166" i="160"/>
  <c r="J167" i="160"/>
  <c r="V167" i="160"/>
  <c r="M169" i="160"/>
  <c r="Y169" i="160"/>
  <c r="AB171" i="160"/>
  <c r="AB179" i="160"/>
  <c r="J22" i="161"/>
  <c r="AB23" i="161"/>
  <c r="D26" i="161"/>
  <c r="AB27" i="161"/>
  <c r="D34" i="161"/>
  <c r="AB35" i="161"/>
  <c r="J44" i="161"/>
  <c r="J52" i="161"/>
  <c r="Y55" i="161"/>
  <c r="J64" i="161"/>
  <c r="J65" i="161"/>
  <c r="AI65" i="161" s="1"/>
  <c r="AE65" i="94" s="1"/>
  <c r="J68" i="161"/>
  <c r="V72" i="161"/>
  <c r="P73" i="161"/>
  <c r="AB73" i="161"/>
  <c r="AI73" i="161" s="1"/>
  <c r="AE73" i="94" s="1"/>
  <c r="D74" i="161"/>
  <c r="P74" i="161"/>
  <c r="V80" i="161"/>
  <c r="P81" i="161"/>
  <c r="AB81" i="161"/>
  <c r="D82" i="161"/>
  <c r="P82" i="161"/>
  <c r="AB95" i="161"/>
  <c r="AB106" i="161"/>
  <c r="J107" i="161"/>
  <c r="V107" i="161"/>
  <c r="J110" i="161"/>
  <c r="V110" i="161"/>
  <c r="V115" i="161"/>
  <c r="P116" i="161"/>
  <c r="G119" i="161"/>
  <c r="V124" i="161"/>
  <c r="P127" i="161"/>
  <c r="AB127" i="161"/>
  <c r="V128" i="161"/>
  <c r="P131" i="161"/>
  <c r="J136" i="161"/>
  <c r="J138" i="161"/>
  <c r="J140" i="161"/>
  <c r="AB143" i="161"/>
  <c r="P144" i="161"/>
  <c r="AB144" i="161"/>
  <c r="J145" i="161"/>
  <c r="D148" i="161"/>
  <c r="D149" i="161"/>
  <c r="P149" i="161"/>
  <c r="V150" i="161"/>
  <c r="AB155" i="161"/>
  <c r="AB163" i="161"/>
  <c r="P171" i="161"/>
  <c r="D172" i="161"/>
  <c r="Y169" i="161"/>
  <c r="J174" i="161"/>
  <c r="P179" i="161"/>
  <c r="D180" i="161"/>
  <c r="J182" i="161"/>
  <c r="AB22" i="162"/>
  <c r="J26" i="162"/>
  <c r="V26" i="162"/>
  <c r="AI26" i="162" s="1"/>
  <c r="AF26" i="94" s="1"/>
  <c r="J40" i="162"/>
  <c r="P41" i="162"/>
  <c r="V43" i="162"/>
  <c r="P47" i="162"/>
  <c r="D48" i="162"/>
  <c r="P49" i="162"/>
  <c r="AB50" i="162"/>
  <c r="J51" i="162"/>
  <c r="P52" i="162"/>
  <c r="AB52" i="162"/>
  <c r="P57" i="162"/>
  <c r="AB57" i="162"/>
  <c r="V61" i="162"/>
  <c r="AE71" i="162"/>
  <c r="AB90" i="162"/>
  <c r="AB94" i="162"/>
  <c r="AB98" i="162"/>
  <c r="AB102" i="162"/>
  <c r="J111" i="162"/>
  <c r="D124" i="162"/>
  <c r="V137" i="162"/>
  <c r="P161" i="162"/>
  <c r="AB172" i="162"/>
  <c r="AB180" i="162"/>
  <c r="AH50" i="163"/>
  <c r="M71" i="163"/>
  <c r="J83" i="163"/>
  <c r="AH124" i="163"/>
  <c r="J184" i="164"/>
  <c r="J80" i="165"/>
  <c r="J65" i="162"/>
  <c r="AB66" i="162"/>
  <c r="J69" i="162"/>
  <c r="J75" i="162"/>
  <c r="J83" i="162"/>
  <c r="M87" i="162"/>
  <c r="AB88" i="162"/>
  <c r="J93" i="162"/>
  <c r="AH94" i="162"/>
  <c r="P94" i="162"/>
  <c r="P95" i="162"/>
  <c r="J101" i="162"/>
  <c r="AH102" i="162"/>
  <c r="P102" i="162"/>
  <c r="V105" i="162"/>
  <c r="AB106" i="162"/>
  <c r="AB107" i="162"/>
  <c r="J108" i="162"/>
  <c r="V108" i="162"/>
  <c r="J109" i="162"/>
  <c r="AB110" i="162"/>
  <c r="P111" i="162"/>
  <c r="AB115" i="162"/>
  <c r="J116" i="162"/>
  <c r="V116" i="162"/>
  <c r="J117" i="162"/>
  <c r="J120" i="162"/>
  <c r="V120" i="162"/>
  <c r="V121" i="162"/>
  <c r="AB123" i="162"/>
  <c r="J131" i="162"/>
  <c r="V133" i="162"/>
  <c r="AB136" i="162"/>
  <c r="AB137" i="162"/>
  <c r="V145" i="162"/>
  <c r="J146" i="162"/>
  <c r="J155" i="162"/>
  <c r="P163" i="162"/>
  <c r="J166" i="162"/>
  <c r="V166" i="162"/>
  <c r="V167" i="162"/>
  <c r="M169" i="162"/>
  <c r="J171" i="162"/>
  <c r="J175" i="162"/>
  <c r="J179" i="162"/>
  <c r="J183" i="162"/>
  <c r="V22" i="163"/>
  <c r="P25" i="163"/>
  <c r="AB25" i="163"/>
  <c r="P35" i="163"/>
  <c r="V43" i="163"/>
  <c r="V46" i="163"/>
  <c r="AB48" i="163"/>
  <c r="P53" i="163"/>
  <c r="P57" i="163"/>
  <c r="AB57" i="163"/>
  <c r="J58" i="163"/>
  <c r="J59" i="163"/>
  <c r="AB61" i="163"/>
  <c r="J62" i="163"/>
  <c r="P65" i="163"/>
  <c r="AB65" i="163"/>
  <c r="J66" i="163"/>
  <c r="J67" i="163"/>
  <c r="P68" i="163"/>
  <c r="P74" i="163"/>
  <c r="AB74" i="163"/>
  <c r="P75" i="163"/>
  <c r="V76" i="163"/>
  <c r="V77" i="163"/>
  <c r="AH78" i="163"/>
  <c r="P78" i="163"/>
  <c r="P82" i="163"/>
  <c r="AB82" i="163"/>
  <c r="P83" i="163"/>
  <c r="AB85" i="163"/>
  <c r="V95" i="163"/>
  <c r="V96" i="163"/>
  <c r="P97" i="163"/>
  <c r="J108" i="163"/>
  <c r="V111" i="163"/>
  <c r="P112" i="163"/>
  <c r="D116" i="163"/>
  <c r="P121" i="163"/>
  <c r="AB121" i="163"/>
  <c r="V122" i="163"/>
  <c r="AB124" i="163"/>
  <c r="V126" i="163"/>
  <c r="J127" i="163"/>
  <c r="AB127" i="163"/>
  <c r="V128" i="163"/>
  <c r="J129" i="163"/>
  <c r="AB129" i="163"/>
  <c r="V130" i="163"/>
  <c r="J131" i="163"/>
  <c r="AB131" i="163"/>
  <c r="P132" i="163"/>
  <c r="P136" i="163"/>
  <c r="P143" i="163"/>
  <c r="P147" i="163"/>
  <c r="AB147" i="163"/>
  <c r="AB149" i="163"/>
  <c r="D150" i="163"/>
  <c r="V156" i="163"/>
  <c r="AB160" i="163"/>
  <c r="V164" i="163"/>
  <c r="P170" i="163"/>
  <c r="AE169" i="163"/>
  <c r="M169" i="163"/>
  <c r="AB172" i="163"/>
  <c r="J173" i="163"/>
  <c r="P174" i="163"/>
  <c r="J176" i="163"/>
  <c r="P177" i="163"/>
  <c r="J178" i="163"/>
  <c r="P181" i="163"/>
  <c r="AB184" i="163"/>
  <c r="J22" i="164"/>
  <c r="V22" i="164"/>
  <c r="P27" i="164"/>
  <c r="AB30" i="164"/>
  <c r="J31" i="164"/>
  <c r="V31" i="164"/>
  <c r="P32" i="164"/>
  <c r="AB34" i="164"/>
  <c r="J35" i="164"/>
  <c r="P36" i="164"/>
  <c r="J41" i="164"/>
  <c r="J44" i="164"/>
  <c r="V44" i="164"/>
  <c r="P45" i="164"/>
  <c r="V48" i="164"/>
  <c r="P49" i="164"/>
  <c r="AB52" i="164"/>
  <c r="J53" i="164"/>
  <c r="V53" i="164"/>
  <c r="J56" i="164"/>
  <c r="AB57" i="164"/>
  <c r="D58" i="164"/>
  <c r="V59" i="164"/>
  <c r="J62" i="164"/>
  <c r="V65" i="164"/>
  <c r="AB69" i="164"/>
  <c r="AH74" i="164"/>
  <c r="V75" i="164"/>
  <c r="J78" i="164"/>
  <c r="AB85" i="164"/>
  <c r="P88" i="164"/>
  <c r="AB88" i="164"/>
  <c r="J89" i="164"/>
  <c r="V90" i="164"/>
  <c r="P91" i="164"/>
  <c r="AB91" i="164"/>
  <c r="AB92" i="164"/>
  <c r="P95" i="164"/>
  <c r="AB95" i="164"/>
  <c r="AB96" i="164"/>
  <c r="P99" i="164"/>
  <c r="AB99" i="164"/>
  <c r="AB100" i="164"/>
  <c r="J105" i="164"/>
  <c r="V105" i="164"/>
  <c r="AB108" i="164"/>
  <c r="J109" i="164"/>
  <c r="J112" i="164"/>
  <c r="V112" i="164"/>
  <c r="P113" i="164"/>
  <c r="V116" i="164"/>
  <c r="AE119" i="164"/>
  <c r="P130" i="164"/>
  <c r="V131" i="164"/>
  <c r="P138" i="164"/>
  <c r="AB138" i="164"/>
  <c r="D141" i="164"/>
  <c r="V142" i="164"/>
  <c r="V146" i="164"/>
  <c r="J147" i="164"/>
  <c r="AB154" i="164"/>
  <c r="AB157" i="164"/>
  <c r="D158" i="164"/>
  <c r="P160" i="164"/>
  <c r="P161" i="164"/>
  <c r="J163" i="164"/>
  <c r="P164" i="164"/>
  <c r="P165" i="164"/>
  <c r="J167" i="164"/>
  <c r="P170" i="164"/>
  <c r="AE169" i="164"/>
  <c r="AB172" i="164"/>
  <c r="J173" i="164"/>
  <c r="P174" i="164"/>
  <c r="AB176" i="164"/>
  <c r="J177" i="164"/>
  <c r="P178" i="164"/>
  <c r="J180" i="164"/>
  <c r="P181" i="164"/>
  <c r="J24" i="165"/>
  <c r="J27" i="165"/>
  <c r="P29" i="165"/>
  <c r="J33" i="165"/>
  <c r="V33" i="165"/>
  <c r="AB35" i="165"/>
  <c r="J36" i="165"/>
  <c r="V44" i="165"/>
  <c r="V45" i="165"/>
  <c r="J47" i="165"/>
  <c r="AB48" i="165"/>
  <c r="J50" i="165"/>
  <c r="V50" i="165"/>
  <c r="V53" i="165"/>
  <c r="J56" i="165"/>
  <c r="V56" i="165"/>
  <c r="P57" i="165"/>
  <c r="J58" i="165"/>
  <c r="V58" i="165"/>
  <c r="AB64" i="165"/>
  <c r="D67" i="165"/>
  <c r="P67" i="165"/>
  <c r="P68" i="165"/>
  <c r="D73" i="165"/>
  <c r="P73" i="165"/>
  <c r="P74" i="165"/>
  <c r="V80" i="165"/>
  <c r="V81" i="165"/>
  <c r="AB88" i="165"/>
  <c r="J89" i="165"/>
  <c r="P90" i="165"/>
  <c r="AB90" i="165"/>
  <c r="P95" i="165"/>
  <c r="P99" i="165"/>
  <c r="J101" i="165"/>
  <c r="J105" i="165"/>
  <c r="V105" i="165"/>
  <c r="AB106" i="165"/>
  <c r="J108" i="165"/>
  <c r="V108" i="165"/>
  <c r="AB110" i="165"/>
  <c r="V116" i="165"/>
  <c r="J122" i="165"/>
  <c r="V123" i="165"/>
  <c r="AB128" i="165"/>
  <c r="J129" i="165"/>
  <c r="AI129" i="165" s="1"/>
  <c r="V129" i="165"/>
  <c r="V130" i="165"/>
  <c r="P132" i="165"/>
  <c r="J133" i="165"/>
  <c r="Y135" i="165"/>
  <c r="D138" i="165"/>
  <c r="P138" i="165"/>
  <c r="AB138" i="165"/>
  <c r="P143" i="165"/>
  <c r="AB144" i="165"/>
  <c r="V145" i="165"/>
  <c r="D150" i="165"/>
  <c r="AB156" i="165"/>
  <c r="V157" i="165"/>
  <c r="V160" i="165"/>
  <c r="AB164" i="165"/>
  <c r="V165" i="165"/>
  <c r="P171" i="165"/>
  <c r="D174" i="165"/>
  <c r="AH174" i="165"/>
  <c r="AB28" i="166"/>
  <c r="AE71" i="166"/>
  <c r="AB73" i="166"/>
  <c r="P77" i="166"/>
  <c r="AB90" i="166"/>
  <c r="V28" i="167"/>
  <c r="AB65" i="167"/>
  <c r="P72" i="167"/>
  <c r="AH85" i="164"/>
  <c r="P63" i="165"/>
  <c r="AB66" i="165"/>
  <c r="J69" i="165"/>
  <c r="AB72" i="165"/>
  <c r="J75" i="165"/>
  <c r="AH76" i="165"/>
  <c r="V77" i="165"/>
  <c r="AH78" i="165"/>
  <c r="V79" i="165"/>
  <c r="D81" i="165"/>
  <c r="P82" i="165"/>
  <c r="AB82" i="165"/>
  <c r="J85" i="165"/>
  <c r="V85" i="165"/>
  <c r="J88" i="165"/>
  <c r="P92" i="165"/>
  <c r="V93" i="165"/>
  <c r="V95" i="165"/>
  <c r="V96" i="165"/>
  <c r="D98" i="165"/>
  <c r="AB98" i="165"/>
  <c r="V100" i="165"/>
  <c r="P101" i="165"/>
  <c r="D102" i="165"/>
  <c r="P102" i="165"/>
  <c r="P105" i="165"/>
  <c r="P109" i="165"/>
  <c r="V111" i="165"/>
  <c r="D112" i="165"/>
  <c r="V114" i="165"/>
  <c r="J121" i="165"/>
  <c r="V121" i="165"/>
  <c r="V122" i="165"/>
  <c r="AB124" i="165"/>
  <c r="J126" i="165"/>
  <c r="AB129" i="165"/>
  <c r="AB133" i="165"/>
  <c r="J136" i="165"/>
  <c r="P137" i="165"/>
  <c r="J138" i="165"/>
  <c r="P142" i="165"/>
  <c r="J144" i="165"/>
  <c r="AB145" i="165"/>
  <c r="D146" i="165"/>
  <c r="J148" i="165"/>
  <c r="P149" i="165"/>
  <c r="J150" i="165"/>
  <c r="AH154" i="165"/>
  <c r="V154" i="165"/>
  <c r="AB158" i="165"/>
  <c r="V159" i="165"/>
  <c r="AH162" i="165"/>
  <c r="V162" i="165"/>
  <c r="AB166" i="165"/>
  <c r="V167" i="165"/>
  <c r="D170" i="165"/>
  <c r="V171" i="165"/>
  <c r="AB76" i="166"/>
  <c r="P89" i="166"/>
  <c r="P93" i="166"/>
  <c r="Y135" i="166"/>
  <c r="M152" i="166"/>
  <c r="V175" i="166"/>
  <c r="J67" i="162"/>
  <c r="AB68" i="162"/>
  <c r="M71" i="162"/>
  <c r="AB72" i="162"/>
  <c r="D79" i="162"/>
  <c r="AB80" i="162"/>
  <c r="AH90" i="162"/>
  <c r="P90" i="162"/>
  <c r="P91" i="162"/>
  <c r="J97" i="162"/>
  <c r="AH98" i="162"/>
  <c r="P98" i="162"/>
  <c r="P99" i="162"/>
  <c r="V106" i="162"/>
  <c r="P109" i="162"/>
  <c r="AB109" i="162"/>
  <c r="J110" i="162"/>
  <c r="V110" i="162"/>
  <c r="P112" i="162"/>
  <c r="V113" i="162"/>
  <c r="P114" i="162"/>
  <c r="P117" i="162"/>
  <c r="AB117" i="162"/>
  <c r="AB121" i="162"/>
  <c r="J122" i="162"/>
  <c r="V122" i="162"/>
  <c r="V123" i="162"/>
  <c r="J132" i="162"/>
  <c r="J140" i="162"/>
  <c r="AB143" i="162"/>
  <c r="P146" i="162"/>
  <c r="AB146" i="162"/>
  <c r="J149" i="162"/>
  <c r="D158" i="162"/>
  <c r="D162" i="162"/>
  <c r="AB162" i="162"/>
  <c r="V164" i="162"/>
  <c r="AB167" i="162"/>
  <c r="J173" i="162"/>
  <c r="J177" i="162"/>
  <c r="J181" i="162"/>
  <c r="J25" i="163"/>
  <c r="AB28" i="163"/>
  <c r="V34" i="163"/>
  <c r="AB36" i="163"/>
  <c r="AB40" i="163"/>
  <c r="P43" i="163"/>
  <c r="AB43" i="163"/>
  <c r="J45" i="163"/>
  <c r="P47" i="163"/>
  <c r="J49" i="163"/>
  <c r="V52" i="163"/>
  <c r="M55" i="163"/>
  <c r="P58" i="163"/>
  <c r="V60" i="163"/>
  <c r="V61" i="163"/>
  <c r="P62" i="163"/>
  <c r="AB62" i="163"/>
  <c r="P66" i="163"/>
  <c r="J68" i="163"/>
  <c r="V68" i="163"/>
  <c r="J69" i="163"/>
  <c r="P73" i="163"/>
  <c r="AB73" i="163"/>
  <c r="J74" i="163"/>
  <c r="AB76" i="163"/>
  <c r="J77" i="163"/>
  <c r="AB77" i="163"/>
  <c r="J78" i="163"/>
  <c r="J79" i="163"/>
  <c r="AB80" i="163"/>
  <c r="P81" i="163"/>
  <c r="AB81" i="163"/>
  <c r="J82" i="163"/>
  <c r="P90" i="163"/>
  <c r="AE87" i="163"/>
  <c r="AB96" i="163"/>
  <c r="V97" i="163"/>
  <c r="J98" i="163"/>
  <c r="P100" i="163"/>
  <c r="AB100" i="163"/>
  <c r="V105" i="163"/>
  <c r="AB107" i="163"/>
  <c r="AB114" i="163"/>
  <c r="J116" i="163"/>
  <c r="AB117" i="163"/>
  <c r="M119" i="163"/>
  <c r="Y119" i="163"/>
  <c r="V121" i="163"/>
  <c r="P123" i="163"/>
  <c r="AB123" i="163"/>
  <c r="D126" i="163"/>
  <c r="V129" i="163"/>
  <c r="J136" i="163"/>
  <c r="P141" i="163"/>
  <c r="P145" i="163"/>
  <c r="V146" i="163"/>
  <c r="V147" i="163"/>
  <c r="V149" i="163"/>
  <c r="AB156" i="163"/>
  <c r="V160" i="163"/>
  <c r="AB164" i="163"/>
  <c r="J170" i="163"/>
  <c r="P173" i="163"/>
  <c r="AB176" i="163"/>
  <c r="J177" i="163"/>
  <c r="P178" i="163"/>
  <c r="AB180" i="163"/>
  <c r="J181" i="163"/>
  <c r="P182" i="163"/>
  <c r="J184" i="163"/>
  <c r="AB22" i="164"/>
  <c r="AB26" i="164"/>
  <c r="J27" i="164"/>
  <c r="V27" i="164"/>
  <c r="P28" i="164"/>
  <c r="J30" i="164"/>
  <c r="V30" i="164"/>
  <c r="P31" i="164"/>
  <c r="V34" i="164"/>
  <c r="P35" i="164"/>
  <c r="J36" i="164"/>
  <c r="J40" i="164"/>
  <c r="P41" i="164"/>
  <c r="J42" i="164"/>
  <c r="AB44" i="164"/>
  <c r="J45" i="164"/>
  <c r="V45" i="164"/>
  <c r="P46" i="164"/>
  <c r="AB48" i="164"/>
  <c r="J49" i="164"/>
  <c r="V49" i="164"/>
  <c r="P50" i="164"/>
  <c r="J52" i="164"/>
  <c r="V52" i="164"/>
  <c r="P53" i="164"/>
  <c r="AB61" i="164"/>
  <c r="D62" i="164"/>
  <c r="AB65" i="164"/>
  <c r="D66" i="164"/>
  <c r="AI66" i="164" s="1"/>
  <c r="AH66" i="94" s="1"/>
  <c r="V67" i="164"/>
  <c r="V73" i="164"/>
  <c r="AB77" i="164"/>
  <c r="D78" i="164"/>
  <c r="AB81" i="164"/>
  <c r="D82" i="164"/>
  <c r="V83" i="164"/>
  <c r="V88" i="164"/>
  <c r="P89" i="164"/>
  <c r="AB89" i="164"/>
  <c r="AB90" i="164"/>
  <c r="J91" i="164"/>
  <c r="P93" i="164"/>
  <c r="AB93" i="164"/>
  <c r="AB94" i="164"/>
  <c r="P97" i="164"/>
  <c r="AB97" i="164"/>
  <c r="AB98" i="164"/>
  <c r="P101" i="164"/>
  <c r="AB101" i="164"/>
  <c r="AB102" i="164"/>
  <c r="P105" i="164"/>
  <c r="V108" i="164"/>
  <c r="P109" i="164"/>
  <c r="AB112" i="164"/>
  <c r="J113" i="164"/>
  <c r="V113" i="164"/>
  <c r="P114" i="164"/>
  <c r="AB116" i="164"/>
  <c r="AB120" i="164"/>
  <c r="P132" i="164"/>
  <c r="AB132" i="164"/>
  <c r="V133" i="164"/>
  <c r="P136" i="164"/>
  <c r="AB136" i="164"/>
  <c r="V137" i="164"/>
  <c r="V138" i="164"/>
  <c r="V141" i="164"/>
  <c r="J142" i="164"/>
  <c r="AB142" i="164"/>
  <c r="V143" i="164"/>
  <c r="J144" i="164"/>
  <c r="AB144" i="164"/>
  <c r="V145" i="164"/>
  <c r="J146" i="164"/>
  <c r="AB146" i="164"/>
  <c r="P147" i="164"/>
  <c r="AB147" i="164"/>
  <c r="P148" i="164"/>
  <c r="P159" i="164"/>
  <c r="AH160" i="164"/>
  <c r="P162" i="164"/>
  <c r="P163" i="164"/>
  <c r="AH164" i="164"/>
  <c r="J165" i="164"/>
  <c r="P166" i="164"/>
  <c r="P167" i="164"/>
  <c r="J170" i="164"/>
  <c r="Y169" i="164"/>
  <c r="P173" i="164"/>
  <c r="P177" i="164"/>
  <c r="J178" i="164"/>
  <c r="AB180" i="164"/>
  <c r="J181" i="164"/>
  <c r="V181" i="164"/>
  <c r="P182" i="164"/>
  <c r="AB184" i="164"/>
  <c r="AB25" i="165"/>
  <c r="P27" i="165"/>
  <c r="J28" i="165"/>
  <c r="V32" i="165"/>
  <c r="J35" i="165"/>
  <c r="V35" i="165"/>
  <c r="V46" i="165"/>
  <c r="P47" i="165"/>
  <c r="V48" i="165"/>
  <c r="AB50" i="165"/>
  <c r="V51" i="165"/>
  <c r="D53" i="165"/>
  <c r="P53" i="165"/>
  <c r="AB56" i="165"/>
  <c r="AB58" i="165"/>
  <c r="J59" i="165"/>
  <c r="J61" i="165"/>
  <c r="J64" i="165"/>
  <c r="V64" i="165"/>
  <c r="V67" i="165"/>
  <c r="V68" i="165"/>
  <c r="P69" i="165"/>
  <c r="V73" i="165"/>
  <c r="V74" i="165"/>
  <c r="P75" i="165"/>
  <c r="V82" i="165"/>
  <c r="P83" i="165"/>
  <c r="P85" i="165"/>
  <c r="J98" i="165"/>
  <c r="AB100" i="165"/>
  <c r="P116" i="165"/>
  <c r="AB116" i="165"/>
  <c r="Y119" i="165"/>
  <c r="AB121" i="165"/>
  <c r="G135" i="165"/>
  <c r="V137" i="165"/>
  <c r="P140" i="165"/>
  <c r="J142" i="165"/>
  <c r="V149" i="165"/>
  <c r="V153" i="165"/>
  <c r="AH156" i="165"/>
  <c r="AH164" i="165"/>
  <c r="J170" i="165"/>
  <c r="G21" i="166"/>
  <c r="AE55" i="166"/>
  <c r="P75" i="166"/>
  <c r="AB88" i="166"/>
  <c r="AB92" i="166"/>
  <c r="P172" i="165"/>
  <c r="P173" i="165"/>
  <c r="J174" i="165"/>
  <c r="J175" i="165"/>
  <c r="AB176" i="165"/>
  <c r="J177" i="165"/>
  <c r="V177" i="165"/>
  <c r="V179" i="165"/>
  <c r="P182" i="165"/>
  <c r="P26" i="166"/>
  <c r="V27" i="166"/>
  <c r="AB29" i="166"/>
  <c r="AB30" i="166"/>
  <c r="J31" i="166"/>
  <c r="P34" i="166"/>
  <c r="AB34" i="166"/>
  <c r="V35" i="166"/>
  <c r="J39" i="166"/>
  <c r="V39" i="166"/>
  <c r="J42" i="166"/>
  <c r="V42" i="166"/>
  <c r="P43" i="166"/>
  <c r="J45" i="166"/>
  <c r="V46" i="166"/>
  <c r="J49" i="166"/>
  <c r="D51" i="166"/>
  <c r="P51" i="166"/>
  <c r="AB51" i="166"/>
  <c r="J53" i="166"/>
  <c r="P56" i="166"/>
  <c r="AB59" i="166"/>
  <c r="P60" i="166"/>
  <c r="J63" i="166"/>
  <c r="P68" i="166"/>
  <c r="AB68" i="166"/>
  <c r="V69" i="166"/>
  <c r="D72" i="166"/>
  <c r="AB75" i="166"/>
  <c r="AB77" i="166"/>
  <c r="P78" i="166"/>
  <c r="AB78" i="166"/>
  <c r="V79" i="166"/>
  <c r="P82" i="166"/>
  <c r="AB82" i="166"/>
  <c r="AB89" i="166"/>
  <c r="AB91" i="166"/>
  <c r="AB93" i="166"/>
  <c r="P94" i="166"/>
  <c r="AB94" i="166"/>
  <c r="V95" i="166"/>
  <c r="P98" i="166"/>
  <c r="AB98" i="166"/>
  <c r="P102" i="166"/>
  <c r="P106" i="166"/>
  <c r="AB106" i="166"/>
  <c r="V107" i="166"/>
  <c r="P110" i="166"/>
  <c r="J111" i="166"/>
  <c r="V111" i="166"/>
  <c r="AB114" i="166"/>
  <c r="V121" i="166"/>
  <c r="P122" i="166"/>
  <c r="P123" i="166"/>
  <c r="J125" i="166"/>
  <c r="V125" i="166"/>
  <c r="P126" i="166"/>
  <c r="P130" i="166"/>
  <c r="AB130" i="166"/>
  <c r="P138" i="166"/>
  <c r="AB138" i="166"/>
  <c r="V140" i="166"/>
  <c r="AB141" i="166"/>
  <c r="V144" i="166"/>
  <c r="D145" i="166"/>
  <c r="V146" i="166"/>
  <c r="J147" i="166"/>
  <c r="D149" i="166"/>
  <c r="P149" i="166"/>
  <c r="J154" i="166"/>
  <c r="V154" i="166"/>
  <c r="P157" i="166"/>
  <c r="P160" i="166"/>
  <c r="J161" i="166"/>
  <c r="J163" i="166"/>
  <c r="V163" i="166"/>
  <c r="V165" i="166"/>
  <c r="V170" i="166"/>
  <c r="P171" i="166"/>
  <c r="J172" i="166"/>
  <c r="V172" i="166"/>
  <c r="P173" i="166"/>
  <c r="AB176" i="166"/>
  <c r="J177" i="166"/>
  <c r="V177" i="166"/>
  <c r="P182" i="166"/>
  <c r="P24" i="167"/>
  <c r="D25" i="167"/>
  <c r="AI25" i="167" s="1"/>
  <c r="AK25" i="94" s="1"/>
  <c r="AB25" i="167"/>
  <c r="AB26" i="167"/>
  <c r="P28" i="167"/>
  <c r="V29" i="167"/>
  <c r="P30" i="167"/>
  <c r="P31" i="167"/>
  <c r="P34" i="167"/>
  <c r="P42" i="167"/>
  <c r="P43" i="167"/>
  <c r="J45" i="167"/>
  <c r="V45" i="167"/>
  <c r="P46" i="167"/>
  <c r="D47" i="167"/>
  <c r="J49" i="167"/>
  <c r="P51" i="167"/>
  <c r="P53" i="167"/>
  <c r="AB53" i="167"/>
  <c r="P57" i="167"/>
  <c r="AB57" i="167"/>
  <c r="P61" i="167"/>
  <c r="J66" i="167"/>
  <c r="V66" i="167"/>
  <c r="D73" i="167"/>
  <c r="AB73" i="167"/>
  <c r="V74" i="167"/>
  <c r="AB77" i="167"/>
  <c r="D81" i="167"/>
  <c r="AB85" i="167"/>
  <c r="D89" i="167"/>
  <c r="V90" i="167"/>
  <c r="V91" i="167"/>
  <c r="P92" i="167"/>
  <c r="D93" i="167"/>
  <c r="V95" i="167"/>
  <c r="J96" i="167"/>
  <c r="J98" i="167"/>
  <c r="P100" i="167"/>
  <c r="AB100" i="167"/>
  <c r="J102" i="167"/>
  <c r="J113" i="167"/>
  <c r="P127" i="167"/>
  <c r="AB144" i="167"/>
  <c r="AE169" i="167"/>
  <c r="J35" i="168"/>
  <c r="P75" i="168"/>
  <c r="P79" i="168"/>
  <c r="AH141" i="166"/>
  <c r="Y152" i="166"/>
  <c r="M169" i="166"/>
  <c r="M169" i="167"/>
  <c r="J172" i="165"/>
  <c r="J173" i="165"/>
  <c r="P174" i="165"/>
  <c r="P175" i="165"/>
  <c r="J176" i="165"/>
  <c r="V176" i="165"/>
  <c r="P177" i="165"/>
  <c r="AB179" i="165"/>
  <c r="P23" i="166"/>
  <c r="P24" i="166"/>
  <c r="AB24" i="166"/>
  <c r="V25" i="166"/>
  <c r="J26" i="166"/>
  <c r="P27" i="166"/>
  <c r="J29" i="166"/>
  <c r="V29" i="166"/>
  <c r="P31" i="166"/>
  <c r="AB32" i="166"/>
  <c r="J34" i="166"/>
  <c r="D36" i="166"/>
  <c r="AB36" i="166"/>
  <c r="V43" i="166"/>
  <c r="P49" i="166"/>
  <c r="AB49" i="166"/>
  <c r="J50" i="166"/>
  <c r="P53" i="166"/>
  <c r="AB53" i="166"/>
  <c r="V56" i="166"/>
  <c r="D58" i="166"/>
  <c r="P58" i="166"/>
  <c r="AB58" i="166"/>
  <c r="V60" i="166"/>
  <c r="D61" i="166"/>
  <c r="P64" i="166"/>
  <c r="AB64" i="166"/>
  <c r="P73" i="166"/>
  <c r="V78" i="166"/>
  <c r="D80" i="166"/>
  <c r="P80" i="166"/>
  <c r="AB80" i="166"/>
  <c r="P84" i="166"/>
  <c r="AB84" i="166"/>
  <c r="D88" i="166"/>
  <c r="S87" i="166"/>
  <c r="V94" i="166"/>
  <c r="D96" i="166"/>
  <c r="P96" i="166"/>
  <c r="AB96" i="166"/>
  <c r="P100" i="166"/>
  <c r="AB100" i="166"/>
  <c r="V102" i="166"/>
  <c r="V106" i="166"/>
  <c r="D108" i="166"/>
  <c r="AB108" i="166"/>
  <c r="V110" i="166"/>
  <c r="V115" i="166"/>
  <c r="G119" i="166"/>
  <c r="AH121" i="166"/>
  <c r="P121" i="166"/>
  <c r="V123" i="166"/>
  <c r="P124" i="166"/>
  <c r="P125" i="166"/>
  <c r="J127" i="166"/>
  <c r="V127" i="166"/>
  <c r="P132" i="166"/>
  <c r="AB132" i="166"/>
  <c r="P136" i="166"/>
  <c r="AB136" i="166"/>
  <c r="J137" i="166"/>
  <c r="V138" i="166"/>
  <c r="AB139" i="166"/>
  <c r="V142" i="166"/>
  <c r="AB143" i="166"/>
  <c r="AB146" i="166"/>
  <c r="P147" i="166"/>
  <c r="AB147" i="166"/>
  <c r="J149" i="166"/>
  <c r="P154" i="166"/>
  <c r="AB154" i="166"/>
  <c r="J155" i="166"/>
  <c r="V155" i="166"/>
  <c r="AB158" i="166"/>
  <c r="V160" i="166"/>
  <c r="AB161" i="166"/>
  <c r="J162" i="166"/>
  <c r="V162" i="166"/>
  <c r="AB170" i="166"/>
  <c r="J171" i="166"/>
  <c r="P172" i="166"/>
  <c r="AB172" i="166"/>
  <c r="J173" i="166"/>
  <c r="V173" i="166"/>
  <c r="J178" i="166"/>
  <c r="V178" i="166"/>
  <c r="P179" i="166"/>
  <c r="J180" i="166"/>
  <c r="AB184" i="166"/>
  <c r="D23" i="167"/>
  <c r="P23" i="167"/>
  <c r="AB23" i="167"/>
  <c r="AB28" i="167"/>
  <c r="P29" i="167"/>
  <c r="AB29" i="167"/>
  <c r="J30" i="167"/>
  <c r="J31" i="167"/>
  <c r="V31" i="167"/>
  <c r="J35" i="167"/>
  <c r="J36" i="167"/>
  <c r="V36" i="167"/>
  <c r="J43" i="167"/>
  <c r="V43" i="167"/>
  <c r="P44" i="167"/>
  <c r="D45" i="167"/>
  <c r="P48" i="167"/>
  <c r="J51" i="167"/>
  <c r="V51" i="167"/>
  <c r="V52" i="167"/>
  <c r="J57" i="167"/>
  <c r="V57" i="167"/>
  <c r="P58" i="167"/>
  <c r="D59" i="167"/>
  <c r="AB59" i="167"/>
  <c r="J61" i="167"/>
  <c r="V61" i="167"/>
  <c r="P62" i="167"/>
  <c r="J63" i="167"/>
  <c r="J64" i="167"/>
  <c r="V64" i="167"/>
  <c r="D65" i="167"/>
  <c r="AB66" i="167"/>
  <c r="AB75" i="167"/>
  <c r="AB79" i="167"/>
  <c r="P82" i="167"/>
  <c r="AB83" i="167"/>
  <c r="J108" i="167"/>
  <c r="P125" i="167"/>
  <c r="P129" i="167"/>
  <c r="AB146" i="167"/>
  <c r="V28" i="168"/>
  <c r="AB68" i="168"/>
  <c r="P77" i="168"/>
  <c r="D99" i="167"/>
  <c r="AB99" i="167"/>
  <c r="V101" i="167"/>
  <c r="V105" i="167"/>
  <c r="J110" i="167"/>
  <c r="V110" i="167"/>
  <c r="J112" i="167"/>
  <c r="V112" i="167"/>
  <c r="G71" i="168"/>
  <c r="V76" i="168"/>
  <c r="J77" i="168"/>
  <c r="V78" i="168"/>
  <c r="J79" i="168"/>
  <c r="D88" i="168"/>
  <c r="P88" i="168"/>
  <c r="AB98" i="168"/>
  <c r="AH100" i="168"/>
  <c r="AB113" i="168"/>
  <c r="J114" i="168"/>
  <c r="V116" i="168"/>
  <c r="AB124" i="168"/>
  <c r="P128" i="168"/>
  <c r="P143" i="168"/>
  <c r="D144" i="168"/>
  <c r="P144" i="168"/>
  <c r="AB144" i="168"/>
  <c r="P149" i="168"/>
  <c r="V159" i="168"/>
  <c r="P165" i="168"/>
  <c r="J170" i="168"/>
  <c r="V170" i="168"/>
  <c r="P171" i="168"/>
  <c r="AB172" i="168"/>
  <c r="J173" i="168"/>
  <c r="V175" i="168"/>
  <c r="J25" i="169"/>
  <c r="V25" i="169"/>
  <c r="AB28" i="169"/>
  <c r="P29" i="169"/>
  <c r="V30" i="169"/>
  <c r="AB32" i="169"/>
  <c r="V45" i="169"/>
  <c r="P60" i="169"/>
  <c r="AB60" i="169"/>
  <c r="P63" i="169"/>
  <c r="AB63" i="169"/>
  <c r="D75" i="169"/>
  <c r="AB98" i="169"/>
  <c r="P80" i="167"/>
  <c r="AB80" i="167"/>
  <c r="J82" i="167"/>
  <c r="D83" i="167"/>
  <c r="V89" i="167"/>
  <c r="P90" i="167"/>
  <c r="D91" i="167"/>
  <c r="V93" i="167"/>
  <c r="P94" i="167"/>
  <c r="P98" i="167"/>
  <c r="AB98" i="167"/>
  <c r="J99" i="167"/>
  <c r="J100" i="167"/>
  <c r="P102" i="167"/>
  <c r="AB102" i="167"/>
  <c r="P113" i="167"/>
  <c r="J114" i="167"/>
  <c r="V114" i="167"/>
  <c r="J116" i="167"/>
  <c r="V116" i="167"/>
  <c r="P121" i="167"/>
  <c r="AB121" i="167"/>
  <c r="D124" i="167"/>
  <c r="P132" i="167"/>
  <c r="J133" i="167"/>
  <c r="P137" i="167"/>
  <c r="AB137" i="167"/>
  <c r="V138" i="167"/>
  <c r="V139" i="167"/>
  <c r="P141" i="167"/>
  <c r="AB141" i="167"/>
  <c r="V143" i="167"/>
  <c r="D144" i="167"/>
  <c r="V145" i="167"/>
  <c r="J150" i="167"/>
  <c r="AB150" i="167"/>
  <c r="J153" i="167"/>
  <c r="V153" i="167"/>
  <c r="AB156" i="167"/>
  <c r="J157" i="167"/>
  <c r="J160" i="167"/>
  <c r="V160" i="167"/>
  <c r="P161" i="167"/>
  <c r="AB163" i="167"/>
  <c r="AB175" i="167"/>
  <c r="AB183" i="167"/>
  <c r="V26" i="168"/>
  <c r="P27" i="168"/>
  <c r="J29" i="168"/>
  <c r="V29" i="168"/>
  <c r="P30" i="168"/>
  <c r="AB34" i="168"/>
  <c r="AB42" i="168"/>
  <c r="D46" i="168"/>
  <c r="P46" i="168"/>
  <c r="AB46" i="168"/>
  <c r="D50" i="168"/>
  <c r="P50" i="168"/>
  <c r="AB50" i="168"/>
  <c r="J52" i="168"/>
  <c r="AH58" i="168"/>
  <c r="P58" i="168"/>
  <c r="V59" i="168"/>
  <c r="AH62" i="168"/>
  <c r="P62" i="168"/>
  <c r="V63" i="168"/>
  <c r="D82" i="168"/>
  <c r="P82" i="168"/>
  <c r="V83" i="168"/>
  <c r="AB90" i="168"/>
  <c r="J100" i="168"/>
  <c r="P106" i="168"/>
  <c r="J111" i="168"/>
  <c r="P112" i="168"/>
  <c r="AB116" i="168"/>
  <c r="V120" i="168"/>
  <c r="J121" i="168"/>
  <c r="V122" i="168"/>
  <c r="J123" i="168"/>
  <c r="J139" i="168"/>
  <c r="V139" i="168"/>
  <c r="V140" i="168"/>
  <c r="AB142" i="168"/>
  <c r="AB143" i="168"/>
  <c r="J144" i="168"/>
  <c r="AI144" i="168" s="1"/>
  <c r="P147" i="168"/>
  <c r="AB147" i="168"/>
  <c r="P148" i="168"/>
  <c r="AB150" i="168"/>
  <c r="Y152" i="168"/>
  <c r="J154" i="168"/>
  <c r="V154" i="168"/>
  <c r="P155" i="168"/>
  <c r="AB160" i="168"/>
  <c r="J161" i="168"/>
  <c r="AB161" i="168"/>
  <c r="P22" i="169"/>
  <c r="V24" i="169"/>
  <c r="P26" i="169"/>
  <c r="P27" i="169"/>
  <c r="AB31" i="169"/>
  <c r="J32" i="169"/>
  <c r="P34" i="169"/>
  <c r="D39" i="169"/>
  <c r="AB39" i="169"/>
  <c r="D44" i="169"/>
  <c r="V44" i="169"/>
  <c r="AH45" i="169"/>
  <c r="V48" i="169"/>
  <c r="AH49" i="169"/>
  <c r="J50" i="169"/>
  <c r="AB50" i="169"/>
  <c r="J51" i="169"/>
  <c r="V51" i="169"/>
  <c r="J57" i="169"/>
  <c r="AB59" i="169"/>
  <c r="V60" i="169"/>
  <c r="J63" i="169"/>
  <c r="D65" i="169"/>
  <c r="P65" i="169"/>
  <c r="AB65" i="169"/>
  <c r="P74" i="169"/>
  <c r="AB97" i="169"/>
  <c r="V124" i="168"/>
  <c r="P126" i="168"/>
  <c r="AB126" i="168"/>
  <c r="V127" i="168"/>
  <c r="AH130" i="168"/>
  <c r="P130" i="168"/>
  <c r="AB130" i="168"/>
  <c r="V131" i="168"/>
  <c r="V136" i="168"/>
  <c r="J137" i="168"/>
  <c r="V137" i="168"/>
  <c r="G135" i="168"/>
  <c r="AB145" i="168"/>
  <c r="P146" i="168"/>
  <c r="AB157" i="168"/>
  <c r="P158" i="168"/>
  <c r="J174" i="168"/>
  <c r="V174" i="168"/>
  <c r="V179" i="168"/>
  <c r="V181" i="168"/>
  <c r="P182" i="168"/>
  <c r="AB22" i="169"/>
  <c r="J27" i="169"/>
  <c r="AB34" i="169"/>
  <c r="D41" i="169"/>
  <c r="P41" i="169"/>
  <c r="V42" i="169"/>
  <c r="J53" i="169"/>
  <c r="J65" i="169"/>
  <c r="J115" i="167"/>
  <c r="V115" i="167"/>
  <c r="J117" i="167"/>
  <c r="V117" i="167"/>
  <c r="M119" i="167"/>
  <c r="AB122" i="167"/>
  <c r="AB125" i="167"/>
  <c r="AB127" i="167"/>
  <c r="AB129" i="167"/>
  <c r="P130" i="167"/>
  <c r="P133" i="167"/>
  <c r="M135" i="167"/>
  <c r="Y135" i="167"/>
  <c r="V137" i="167"/>
  <c r="P139" i="167"/>
  <c r="AB139" i="167"/>
  <c r="V140" i="167"/>
  <c r="V141" i="167"/>
  <c r="AB142" i="167"/>
  <c r="AB145" i="167"/>
  <c r="AB147" i="167"/>
  <c r="J149" i="167"/>
  <c r="V149" i="167"/>
  <c r="V150" i="167"/>
  <c r="V156" i="167"/>
  <c r="P157" i="167"/>
  <c r="J158" i="167"/>
  <c r="AB160" i="167"/>
  <c r="J161" i="167"/>
  <c r="P162" i="167"/>
  <c r="J164" i="167"/>
  <c r="V164" i="167"/>
  <c r="P165" i="167"/>
  <c r="AB165" i="167"/>
  <c r="D166" i="167"/>
  <c r="P166" i="167"/>
  <c r="D170" i="167"/>
  <c r="P170" i="167"/>
  <c r="AB172" i="167"/>
  <c r="J173" i="167"/>
  <c r="V173" i="167"/>
  <c r="P174" i="167"/>
  <c r="J176" i="167"/>
  <c r="P177" i="167"/>
  <c r="AB177" i="167"/>
  <c r="D178" i="167"/>
  <c r="P178" i="167"/>
  <c r="AB180" i="167"/>
  <c r="J181" i="167"/>
  <c r="V181" i="167"/>
  <c r="P182" i="167"/>
  <c r="J184" i="167"/>
  <c r="V30" i="168"/>
  <c r="V32" i="168"/>
  <c r="P33" i="168"/>
  <c r="P43" i="168"/>
  <c r="J45" i="168"/>
  <c r="P48" i="168"/>
  <c r="V49" i="168"/>
  <c r="D56" i="168"/>
  <c r="P56" i="168"/>
  <c r="AB56" i="168"/>
  <c r="AB59" i="168"/>
  <c r="D60" i="168"/>
  <c r="P60" i="168"/>
  <c r="AB60" i="168"/>
  <c r="V61" i="168"/>
  <c r="P64" i="168"/>
  <c r="AB64" i="168"/>
  <c r="V65" i="168"/>
  <c r="AB80" i="168"/>
  <c r="P84" i="168"/>
  <c r="AB84" i="168"/>
  <c r="D101" i="168"/>
  <c r="AB102" i="168"/>
  <c r="V106" i="168"/>
  <c r="V112" i="168"/>
  <c r="P67" i="169"/>
  <c r="J73" i="169"/>
  <c r="J79" i="169"/>
  <c r="V79" i="169"/>
  <c r="P83" i="169"/>
  <c r="AB83" i="169"/>
  <c r="V84" i="169"/>
  <c r="P88" i="169"/>
  <c r="J93" i="169"/>
  <c r="P94" i="169"/>
  <c r="P102" i="169"/>
  <c r="AB102" i="169"/>
  <c r="AB112" i="169"/>
  <c r="AB113" i="169"/>
  <c r="P116" i="169"/>
  <c r="AB116" i="169"/>
  <c r="J117" i="169"/>
  <c r="AB124" i="169"/>
  <c r="J128" i="169"/>
  <c r="AB133" i="169"/>
  <c r="AB139" i="169"/>
  <c r="P140" i="169"/>
  <c r="AB140" i="169"/>
  <c r="J141" i="169"/>
  <c r="V143" i="169"/>
  <c r="P148" i="169"/>
  <c r="AB148" i="169"/>
  <c r="AB156" i="169"/>
  <c r="P159" i="169"/>
  <c r="AB162" i="169"/>
  <c r="J164" i="169"/>
  <c r="V166" i="169"/>
  <c r="V173" i="169"/>
  <c r="V175" i="169"/>
  <c r="J179" i="169"/>
  <c r="V179" i="169"/>
  <c r="AB180" i="169"/>
  <c r="J184" i="169"/>
  <c r="V27" i="170"/>
  <c r="AB28" i="170"/>
  <c r="D29" i="170"/>
  <c r="P29" i="170"/>
  <c r="AB30" i="170"/>
  <c r="V31" i="170"/>
  <c r="P33" i="170"/>
  <c r="AB33" i="170"/>
  <c r="J34" i="170"/>
  <c r="AB35" i="170"/>
  <c r="D40" i="170"/>
  <c r="J42" i="170"/>
  <c r="P43" i="170"/>
  <c r="J46" i="170"/>
  <c r="AB50" i="170"/>
  <c r="J56" i="170"/>
  <c r="V58" i="170"/>
  <c r="J59" i="170"/>
  <c r="V59" i="170"/>
  <c r="V60" i="170"/>
  <c r="AB65" i="170"/>
  <c r="J66" i="170"/>
  <c r="J74" i="170"/>
  <c r="V75" i="170"/>
  <c r="J76" i="170"/>
  <c r="V76" i="170"/>
  <c r="P78" i="170"/>
  <c r="AB81" i="170"/>
  <c r="J82" i="170"/>
  <c r="J90" i="170"/>
  <c r="V90" i="170"/>
  <c r="P92" i="170"/>
  <c r="V93" i="170"/>
  <c r="J94" i="170"/>
  <c r="D95" i="170"/>
  <c r="D100" i="170"/>
  <c r="P100" i="170"/>
  <c r="P102" i="170"/>
  <c r="J106" i="170"/>
  <c r="AB111" i="170"/>
  <c r="J112" i="170"/>
  <c r="J114" i="170"/>
  <c r="V114" i="170"/>
  <c r="P115" i="170"/>
  <c r="D116" i="170"/>
  <c r="P120" i="170"/>
  <c r="V123" i="170"/>
  <c r="V125" i="170"/>
  <c r="P126" i="170"/>
  <c r="J129" i="170"/>
  <c r="AB131" i="170"/>
  <c r="J136" i="170"/>
  <c r="J141" i="170"/>
  <c r="V141" i="170"/>
  <c r="P142" i="170"/>
  <c r="J143" i="170"/>
  <c r="P145" i="170"/>
  <c r="D148" i="170"/>
  <c r="J150" i="170"/>
  <c r="P153" i="170"/>
  <c r="V155" i="170"/>
  <c r="V163" i="170"/>
  <c r="D166" i="170"/>
  <c r="D170" i="170"/>
  <c r="AB170" i="170"/>
  <c r="V171" i="170"/>
  <c r="P173" i="170"/>
  <c r="AB173" i="170"/>
  <c r="P175" i="170"/>
  <c r="AB175" i="170"/>
  <c r="J176" i="170"/>
  <c r="AB180" i="170"/>
  <c r="AB181" i="170"/>
  <c r="J24" i="171"/>
  <c r="J28" i="171"/>
  <c r="V28" i="171"/>
  <c r="P29" i="171"/>
  <c r="J30" i="171"/>
  <c r="V35" i="171"/>
  <c r="V36" i="171"/>
  <c r="D48" i="171"/>
  <c r="V51" i="171"/>
  <c r="AH110" i="169"/>
  <c r="AH28" i="170"/>
  <c r="AH43" i="170"/>
  <c r="J69" i="169"/>
  <c r="P72" i="169"/>
  <c r="D73" i="169"/>
  <c r="P77" i="169"/>
  <c r="P81" i="169"/>
  <c r="AB81" i="169"/>
  <c r="J82" i="169"/>
  <c r="V82" i="169"/>
  <c r="V88" i="169"/>
  <c r="AH96" i="169"/>
  <c r="P96" i="169"/>
  <c r="P99" i="169"/>
  <c r="J102" i="169"/>
  <c r="V112" i="169"/>
  <c r="P114" i="169"/>
  <c r="AB114" i="169"/>
  <c r="P115" i="169"/>
  <c r="AB115" i="169"/>
  <c r="J116" i="169"/>
  <c r="J120" i="169"/>
  <c r="V120" i="169"/>
  <c r="J121" i="169"/>
  <c r="V121" i="169"/>
  <c r="P125" i="169"/>
  <c r="P129" i="169"/>
  <c r="P136" i="169"/>
  <c r="AB136" i="169"/>
  <c r="V137" i="169"/>
  <c r="J140" i="169"/>
  <c r="P149" i="169"/>
  <c r="V150" i="169"/>
  <c r="P157" i="169"/>
  <c r="J159" i="169"/>
  <c r="P161" i="169"/>
  <c r="AB161" i="169"/>
  <c r="J162" i="169"/>
  <c r="V162" i="169"/>
  <c r="AH163" i="169"/>
  <c r="AB164" i="169"/>
  <c r="J165" i="169"/>
  <c r="V165" i="169"/>
  <c r="AH166" i="169"/>
  <c r="V167" i="169"/>
  <c r="AB170" i="169"/>
  <c r="V172" i="169"/>
  <c r="P173" i="169"/>
  <c r="AB176" i="169"/>
  <c r="V183" i="169"/>
  <c r="V25" i="170"/>
  <c r="J28" i="170"/>
  <c r="V29" i="170"/>
  <c r="P32" i="170"/>
  <c r="AB32" i="170"/>
  <c r="J33" i="170"/>
  <c r="J44" i="170"/>
  <c r="J48" i="170"/>
  <c r="V52" i="170"/>
  <c r="P56" i="170"/>
  <c r="AB63" i="170"/>
  <c r="V69" i="170"/>
  <c r="J72" i="170"/>
  <c r="D75" i="170"/>
  <c r="P75" i="170"/>
  <c r="AB76" i="170"/>
  <c r="P79" i="170"/>
  <c r="AB79" i="170"/>
  <c r="J80" i="170"/>
  <c r="AB83" i="170"/>
  <c r="G87" i="170"/>
  <c r="D89" i="170"/>
  <c r="P89" i="170"/>
  <c r="AB89" i="170"/>
  <c r="AB90" i="170"/>
  <c r="AB93" i="170"/>
  <c r="D94" i="170"/>
  <c r="D98" i="170"/>
  <c r="P98" i="170"/>
  <c r="AB98" i="170"/>
  <c r="V99" i="170"/>
  <c r="P106" i="170"/>
  <c r="AB106" i="170"/>
  <c r="AB107" i="170"/>
  <c r="J108" i="170"/>
  <c r="AH110" i="170"/>
  <c r="P110" i="170"/>
  <c r="AB110" i="170"/>
  <c r="P113" i="170"/>
  <c r="AB113" i="170"/>
  <c r="D114" i="170"/>
  <c r="AI114" i="170" s="1"/>
  <c r="AN114" i="94" s="1"/>
  <c r="J116" i="170"/>
  <c r="J117" i="170"/>
  <c r="P122" i="170"/>
  <c r="J124" i="170"/>
  <c r="V124" i="170"/>
  <c r="V126" i="170"/>
  <c r="AB127" i="170"/>
  <c r="V128" i="170"/>
  <c r="P130" i="170"/>
  <c r="J131" i="170"/>
  <c r="AB133" i="170"/>
  <c r="P136" i="170"/>
  <c r="AB136" i="170"/>
  <c r="V137" i="170"/>
  <c r="P138" i="170"/>
  <c r="V140" i="170"/>
  <c r="J144" i="170"/>
  <c r="V153" i="170"/>
  <c r="S152" i="170"/>
  <c r="AB156" i="170"/>
  <c r="P159" i="170"/>
  <c r="J162" i="170"/>
  <c r="D164" i="170"/>
  <c r="AB164" i="170"/>
  <c r="J166" i="170"/>
  <c r="V166" i="170"/>
  <c r="P167" i="170"/>
  <c r="D172" i="170"/>
  <c r="P172" i="170"/>
  <c r="P174" i="170"/>
  <c r="AB174" i="170"/>
  <c r="J175" i="170"/>
  <c r="AB177" i="170"/>
  <c r="J180" i="170"/>
  <c r="V180" i="170"/>
  <c r="AB182" i="170"/>
  <c r="AB22" i="171"/>
  <c r="J26" i="171"/>
  <c r="V26" i="171"/>
  <c r="P28" i="171"/>
  <c r="AB31" i="171"/>
  <c r="P33" i="171"/>
  <c r="V34" i="171"/>
  <c r="P36" i="171"/>
  <c r="J43" i="171"/>
  <c r="AB46" i="171"/>
  <c r="AB62" i="171"/>
  <c r="AB184" i="170"/>
  <c r="M21" i="171"/>
  <c r="P43" i="171"/>
  <c r="M55" i="171"/>
  <c r="P48" i="171"/>
  <c r="V49" i="171"/>
  <c r="V56" i="171"/>
  <c r="P58" i="171"/>
  <c r="V59" i="171"/>
  <c r="P64" i="171"/>
  <c r="AB64" i="171"/>
  <c r="V65" i="171"/>
  <c r="D68" i="171"/>
  <c r="V75" i="171"/>
  <c r="AB80" i="171"/>
  <c r="V82" i="171"/>
  <c r="P83" i="171"/>
  <c r="J85" i="171"/>
  <c r="V85" i="171"/>
  <c r="P90" i="171"/>
  <c r="AB90" i="171"/>
  <c r="V91" i="171"/>
  <c r="J94" i="171"/>
  <c r="V94" i="171"/>
  <c r="J96" i="171"/>
  <c r="AB97" i="171"/>
  <c r="V98" i="171"/>
  <c r="J101" i="171"/>
  <c r="AB102" i="171"/>
  <c r="V109" i="171"/>
  <c r="AB110" i="171"/>
  <c r="V113" i="171"/>
  <c r="D122" i="171"/>
  <c r="P123" i="171"/>
  <c r="AB123" i="171"/>
  <c r="P127" i="171"/>
  <c r="G119" i="171"/>
  <c r="V131" i="171"/>
  <c r="V132" i="171"/>
  <c r="P133" i="171"/>
  <c r="AE135" i="171"/>
  <c r="P139" i="171"/>
  <c r="V140" i="171"/>
  <c r="J141" i="171"/>
  <c r="AB141" i="171"/>
  <c r="J143" i="171"/>
  <c r="AB143" i="171"/>
  <c r="J145" i="171"/>
  <c r="AB145" i="171"/>
  <c r="P146" i="171"/>
  <c r="J148" i="171"/>
  <c r="M152" i="171"/>
  <c r="Y152" i="171"/>
  <c r="J154" i="171"/>
  <c r="V154" i="171"/>
  <c r="AB158" i="171"/>
  <c r="V159" i="171"/>
  <c r="J162" i="171"/>
  <c r="V162" i="171"/>
  <c r="AB166" i="171"/>
  <c r="V167" i="171"/>
  <c r="AB170" i="171"/>
  <c r="J171" i="171"/>
  <c r="V171" i="171"/>
  <c r="P172" i="171"/>
  <c r="J174" i="171"/>
  <c r="P175" i="171"/>
  <c r="J176" i="171"/>
  <c r="P179" i="171"/>
  <c r="AB182" i="171"/>
  <c r="J183" i="171"/>
  <c r="P184" i="171"/>
  <c r="J22" i="172"/>
  <c r="V28" i="172"/>
  <c r="V33" i="172"/>
  <c r="P34" i="172"/>
  <c r="P39" i="172"/>
  <c r="V40" i="172"/>
  <c r="P44" i="172"/>
  <c r="V48" i="171"/>
  <c r="D50" i="171"/>
  <c r="AB51" i="171"/>
  <c r="J53" i="171"/>
  <c r="J58" i="171"/>
  <c r="V58" i="171"/>
  <c r="D60" i="171"/>
  <c r="AB61" i="171"/>
  <c r="J63" i="171"/>
  <c r="J64" i="171"/>
  <c r="V64" i="171"/>
  <c r="D66" i="171"/>
  <c r="AB66" i="171"/>
  <c r="J68" i="171"/>
  <c r="P69" i="171"/>
  <c r="J76" i="171"/>
  <c r="P79" i="171"/>
  <c r="P82" i="171"/>
  <c r="AB85" i="171"/>
  <c r="J90" i="171"/>
  <c r="V90" i="171"/>
  <c r="V93" i="171"/>
  <c r="P94" i="171"/>
  <c r="AH98" i="171"/>
  <c r="P98" i="171"/>
  <c r="V99" i="171"/>
  <c r="AB105" i="171"/>
  <c r="J110" i="171"/>
  <c r="V110" i="171"/>
  <c r="P114" i="171"/>
  <c r="V117" i="171"/>
  <c r="AB120" i="171"/>
  <c r="J122" i="171"/>
  <c r="V123" i="171"/>
  <c r="J130" i="171"/>
  <c r="AB131" i="171"/>
  <c r="P132" i="171"/>
  <c r="V133" i="171"/>
  <c r="P137" i="171"/>
  <c r="AB137" i="171"/>
  <c r="G135" i="171"/>
  <c r="V143" i="171"/>
  <c r="P147" i="171"/>
  <c r="D148" i="171"/>
  <c r="AB154" i="171"/>
  <c r="V155" i="171"/>
  <c r="J158" i="171"/>
  <c r="V158" i="171"/>
  <c r="AB162" i="171"/>
  <c r="V163" i="171"/>
  <c r="J166" i="171"/>
  <c r="V166" i="171"/>
  <c r="P171" i="171"/>
  <c r="AB174" i="171"/>
  <c r="J175" i="171"/>
  <c r="P176" i="171"/>
  <c r="AB178" i="171"/>
  <c r="J179" i="171"/>
  <c r="P180" i="171"/>
  <c r="J182" i="171"/>
  <c r="P183" i="171"/>
  <c r="J184" i="171"/>
  <c r="P22" i="172"/>
  <c r="AB22" i="172"/>
  <c r="J23" i="172"/>
  <c r="D25" i="172"/>
  <c r="AI25" i="172" s="1"/>
  <c r="AP25" i="94" s="1"/>
  <c r="V26" i="172"/>
  <c r="J27" i="172"/>
  <c r="AB32" i="172"/>
  <c r="J33" i="172"/>
  <c r="AB33" i="172"/>
  <c r="J34" i="172"/>
  <c r="J35" i="172"/>
  <c r="V41" i="172"/>
  <c r="P43" i="172"/>
  <c r="AB43" i="172"/>
  <c r="V44" i="172"/>
  <c r="AH84" i="171"/>
  <c r="AH128" i="171"/>
  <c r="Y169" i="171"/>
  <c r="AB30" i="173"/>
  <c r="J31" i="173"/>
  <c r="V31" i="173"/>
  <c r="J32" i="173"/>
  <c r="AB33" i="173"/>
  <c r="P34" i="173"/>
  <c r="AI34" i="173" s="1"/>
  <c r="AQ34" i="94" s="1"/>
  <c r="AB34" i="173"/>
  <c r="J35" i="173"/>
  <c r="J40" i="173"/>
  <c r="P41" i="173"/>
  <c r="J44" i="173"/>
  <c r="P45" i="172"/>
  <c r="J46" i="172"/>
  <c r="AB47" i="172"/>
  <c r="V48" i="172"/>
  <c r="J50" i="172"/>
  <c r="P52" i="172"/>
  <c r="V53" i="172"/>
  <c r="AB58" i="172"/>
  <c r="AB60" i="172"/>
  <c r="D61" i="172"/>
  <c r="AB64" i="172"/>
  <c r="V74" i="172"/>
  <c r="P75" i="172"/>
  <c r="AB75" i="172"/>
  <c r="AB76" i="172"/>
  <c r="J77" i="172"/>
  <c r="J81" i="172"/>
  <c r="AB82" i="172"/>
  <c r="J83" i="172"/>
  <c r="AB84" i="172"/>
  <c r="J85" i="172"/>
  <c r="AB89" i="172"/>
  <c r="P93" i="172"/>
  <c r="V94" i="172"/>
  <c r="J102" i="172"/>
  <c r="P108" i="172"/>
  <c r="AB108" i="172"/>
  <c r="J114" i="172"/>
  <c r="J115" i="172"/>
  <c r="P126" i="172"/>
  <c r="M119" i="172"/>
  <c r="J130" i="172"/>
  <c r="J132" i="172"/>
  <c r="V139" i="172"/>
  <c r="J141" i="172"/>
  <c r="V141" i="172"/>
  <c r="V143" i="172"/>
  <c r="J146" i="172"/>
  <c r="V147" i="172"/>
  <c r="P149" i="172"/>
  <c r="D156" i="172"/>
  <c r="J158" i="172"/>
  <c r="V160" i="172"/>
  <c r="V163" i="172"/>
  <c r="AB167" i="172"/>
  <c r="V170" i="172"/>
  <c r="P171" i="172"/>
  <c r="J172" i="172"/>
  <c r="V172" i="172"/>
  <c r="P173" i="172"/>
  <c r="AB175" i="172"/>
  <c r="AB177" i="172"/>
  <c r="AB178" i="172"/>
  <c r="J179" i="172"/>
  <c r="AB180" i="172"/>
  <c r="J181" i="172"/>
  <c r="V181" i="172"/>
  <c r="P22" i="173"/>
  <c r="AB25" i="173"/>
  <c r="J27" i="173"/>
  <c r="J30" i="173"/>
  <c r="D36" i="173"/>
  <c r="V36" i="173"/>
  <c r="J39" i="173"/>
  <c r="V39" i="173"/>
  <c r="V41" i="173"/>
  <c r="P43" i="173"/>
  <c r="V44" i="173"/>
  <c r="P45" i="173"/>
  <c r="P46" i="173"/>
  <c r="AB46" i="173"/>
  <c r="J47" i="173"/>
  <c r="Y135" i="172"/>
  <c r="M169" i="172"/>
  <c r="V45" i="172"/>
  <c r="P48" i="172"/>
  <c r="V49" i="172"/>
  <c r="P51" i="172"/>
  <c r="AB51" i="172"/>
  <c r="V52" i="172"/>
  <c r="P53" i="172"/>
  <c r="J61" i="172"/>
  <c r="V64" i="172"/>
  <c r="V66" i="172"/>
  <c r="P67" i="172"/>
  <c r="P68" i="172"/>
  <c r="AB68" i="172"/>
  <c r="P69" i="172"/>
  <c r="S71" i="172"/>
  <c r="J76" i="172"/>
  <c r="P78" i="172"/>
  <c r="AB78" i="172"/>
  <c r="J80" i="172"/>
  <c r="AB91" i="172"/>
  <c r="V93" i="172"/>
  <c r="AB101" i="172"/>
  <c r="P106" i="172"/>
  <c r="AB106" i="172"/>
  <c r="J107" i="172"/>
  <c r="P110" i="172"/>
  <c r="J112" i="172"/>
  <c r="D116" i="172"/>
  <c r="P116" i="172"/>
  <c r="AB123" i="172"/>
  <c r="V129" i="172"/>
  <c r="P132" i="172"/>
  <c r="J140" i="172"/>
  <c r="P141" i="172"/>
  <c r="AB143" i="172"/>
  <c r="AB145" i="172"/>
  <c r="D146" i="172"/>
  <c r="D148" i="172"/>
  <c r="AB148" i="172"/>
  <c r="J149" i="172"/>
  <c r="V150" i="172"/>
  <c r="D154" i="172"/>
  <c r="AB154" i="172"/>
  <c r="J156" i="172"/>
  <c r="P157" i="172"/>
  <c r="P160" i="172"/>
  <c r="D164" i="172"/>
  <c r="V165" i="172"/>
  <c r="AB170" i="172"/>
  <c r="J171" i="172"/>
  <c r="AB172" i="172"/>
  <c r="J173" i="172"/>
  <c r="V173" i="172"/>
  <c r="V175" i="172"/>
  <c r="V178" i="172"/>
  <c r="P179" i="172"/>
  <c r="J180" i="172"/>
  <c r="AI180" i="172" s="1"/>
  <c r="V180" i="172"/>
  <c r="P181" i="172"/>
  <c r="J25" i="173"/>
  <c r="V25" i="173"/>
  <c r="P27" i="173"/>
  <c r="AB47" i="173"/>
  <c r="J58" i="173"/>
  <c r="AH66" i="173"/>
  <c r="J136" i="173"/>
  <c r="V136" i="173"/>
  <c r="J143" i="173"/>
  <c r="V143" i="173"/>
  <c r="AB147" i="173"/>
  <c r="V158" i="173"/>
  <c r="P159" i="173"/>
  <c r="J161" i="173"/>
  <c r="V161" i="173"/>
  <c r="P163" i="173"/>
  <c r="D164" i="173"/>
  <c r="J166" i="173"/>
  <c r="V166" i="173"/>
  <c r="J170" i="173"/>
  <c r="V170" i="173"/>
  <c r="AB171" i="173"/>
  <c r="J172" i="173"/>
  <c r="V172" i="173"/>
  <c r="P173" i="173"/>
  <c r="D174" i="173"/>
  <c r="AB180" i="173"/>
  <c r="J181" i="173"/>
  <c r="AB182" i="173"/>
  <c r="J183" i="173"/>
  <c r="V183" i="173"/>
  <c r="AB28" i="174"/>
  <c r="P30" i="174"/>
  <c r="J31" i="174"/>
  <c r="V47" i="173"/>
  <c r="V49" i="173"/>
  <c r="V52" i="173"/>
  <c r="P53" i="173"/>
  <c r="AB57" i="173"/>
  <c r="J60" i="173"/>
  <c r="AB65" i="173"/>
  <c r="G71" i="173"/>
  <c r="AB73" i="173"/>
  <c r="AB76" i="173"/>
  <c r="V82" i="173"/>
  <c r="D84" i="173"/>
  <c r="P84" i="173"/>
  <c r="AB84" i="173"/>
  <c r="V85" i="173"/>
  <c r="AB88" i="173"/>
  <c r="AB92" i="173"/>
  <c r="J94" i="173"/>
  <c r="V94" i="173"/>
  <c r="AB96" i="173"/>
  <c r="AH100" i="173"/>
  <c r="P100" i="173"/>
  <c r="J101" i="173"/>
  <c r="P107" i="173"/>
  <c r="AB107" i="173"/>
  <c r="J108" i="173"/>
  <c r="P111" i="173"/>
  <c r="J112" i="173"/>
  <c r="AB114" i="173"/>
  <c r="AB117" i="173"/>
  <c r="M119" i="173"/>
  <c r="P121" i="173"/>
  <c r="P124" i="173"/>
  <c r="J125" i="173"/>
  <c r="J127" i="173"/>
  <c r="V127" i="173"/>
  <c r="AB132" i="173"/>
  <c r="AB133" i="173"/>
  <c r="AB136" i="173"/>
  <c r="AB137" i="173"/>
  <c r="J140" i="173"/>
  <c r="V140" i="173"/>
  <c r="J142" i="173"/>
  <c r="P143" i="173"/>
  <c r="J146" i="173"/>
  <c r="V146" i="173"/>
  <c r="J147" i="173"/>
  <c r="V147" i="173"/>
  <c r="V148" i="173"/>
  <c r="P150" i="173"/>
  <c r="AB150" i="173"/>
  <c r="P153" i="173"/>
  <c r="D154" i="173"/>
  <c r="J156" i="173"/>
  <c r="V156" i="173"/>
  <c r="D158" i="173"/>
  <c r="AB158" i="173"/>
  <c r="J160" i="173"/>
  <c r="V160" i="173"/>
  <c r="P161" i="173"/>
  <c r="P164" i="173"/>
  <c r="V165" i="173"/>
  <c r="D166" i="173"/>
  <c r="M169" i="173"/>
  <c r="AB174" i="173"/>
  <c r="J175" i="173"/>
  <c r="P179" i="173"/>
  <c r="V167" i="173"/>
  <c r="V177" i="173"/>
  <c r="P181" i="173"/>
  <c r="AH182" i="173"/>
  <c r="V182" i="173"/>
  <c r="J184" i="173"/>
  <c r="V184" i="173"/>
  <c r="AB22" i="174"/>
  <c r="P24" i="174"/>
  <c r="J25" i="174"/>
  <c r="J27" i="174"/>
  <c r="P29" i="174"/>
  <c r="AB29" i="174"/>
  <c r="J48" i="173"/>
  <c r="D50" i="173"/>
  <c r="P50" i="173"/>
  <c r="V53" i="173"/>
  <c r="P56" i="173"/>
  <c r="AB56" i="173"/>
  <c r="V58" i="173"/>
  <c r="P59" i="173"/>
  <c r="AB59" i="173"/>
  <c r="D60" i="173"/>
  <c r="P64" i="173"/>
  <c r="AB64" i="173"/>
  <c r="J65" i="173"/>
  <c r="V66" i="173"/>
  <c r="V69" i="173"/>
  <c r="AI69" i="173" s="1"/>
  <c r="AQ69" i="94" s="1"/>
  <c r="P72" i="173"/>
  <c r="D75" i="173"/>
  <c r="V76" i="173"/>
  <c r="AB82" i="173"/>
  <c r="V83" i="173"/>
  <c r="V89" i="173"/>
  <c r="D90" i="173"/>
  <c r="V92" i="173"/>
  <c r="AB94" i="173"/>
  <c r="V96" i="173"/>
  <c r="D98" i="173"/>
  <c r="P98" i="173"/>
  <c r="AB98" i="173"/>
  <c r="J99" i="173"/>
  <c r="P101" i="173"/>
  <c r="P102" i="173"/>
  <c r="J107" i="173"/>
  <c r="P109" i="173"/>
  <c r="AB109" i="173"/>
  <c r="P113" i="173"/>
  <c r="AB113" i="173"/>
  <c r="J114" i="173"/>
  <c r="D116" i="173"/>
  <c r="V116" i="173"/>
  <c r="V121" i="173"/>
  <c r="AB122" i="173"/>
  <c r="AB125" i="173"/>
  <c r="V126" i="173"/>
  <c r="J128" i="173"/>
  <c r="V128" i="173"/>
  <c r="J130" i="173"/>
  <c r="P131" i="173"/>
  <c r="J139" i="173"/>
  <c r="V139" i="173"/>
  <c r="V144" i="173"/>
  <c r="D146" i="173"/>
  <c r="D148" i="173"/>
  <c r="AB148" i="173"/>
  <c r="J149" i="173"/>
  <c r="J150" i="173"/>
  <c r="V150" i="173"/>
  <c r="J153" i="173"/>
  <c r="J154" i="173"/>
  <c r="V154" i="173"/>
  <c r="P156" i="173"/>
  <c r="AB156" i="173"/>
  <c r="J157" i="173"/>
  <c r="D160" i="173"/>
  <c r="P35" i="174"/>
  <c r="AB35" i="174"/>
  <c r="J36" i="174"/>
  <c r="P45" i="174"/>
  <c r="AB45" i="174"/>
  <c r="J46" i="174"/>
  <c r="AB48" i="174"/>
  <c r="J49" i="174"/>
  <c r="V49" i="174"/>
  <c r="P53" i="174"/>
  <c r="AB53" i="174"/>
  <c r="AE55" i="174"/>
  <c r="P59" i="174"/>
  <c r="V60" i="174"/>
  <c r="V63" i="174"/>
  <c r="P64" i="174"/>
  <c r="P67" i="174"/>
  <c r="V68" i="174"/>
  <c r="AE71" i="174"/>
  <c r="AB74" i="174"/>
  <c r="J75" i="174"/>
  <c r="J78" i="174"/>
  <c r="V78" i="174"/>
  <c r="P79" i="174"/>
  <c r="V82" i="174"/>
  <c r="P83" i="174"/>
  <c r="J88" i="174"/>
  <c r="V88" i="174"/>
  <c r="P89" i="174"/>
  <c r="AB94" i="174"/>
  <c r="J95" i="174"/>
  <c r="AB96" i="174"/>
  <c r="J97" i="174"/>
  <c r="V97" i="174"/>
  <c r="V102" i="174"/>
  <c r="V108" i="174"/>
  <c r="P109" i="174"/>
  <c r="J110" i="174"/>
  <c r="V115" i="174"/>
  <c r="P120" i="174"/>
  <c r="AB120" i="174"/>
  <c r="J121" i="174"/>
  <c r="V121" i="174"/>
  <c r="V125" i="174"/>
  <c r="P126" i="174"/>
  <c r="AI126" i="174" s="1"/>
  <c r="P129" i="174"/>
  <c r="AB129" i="174"/>
  <c r="J130" i="174"/>
  <c r="J133" i="174"/>
  <c r="D141" i="174"/>
  <c r="D145" i="174"/>
  <c r="P145" i="174"/>
  <c r="AB145" i="174"/>
  <c r="D148" i="174"/>
  <c r="AB150" i="174"/>
  <c r="AB155" i="174"/>
  <c r="P156" i="174"/>
  <c r="V157" i="174"/>
  <c r="AB159" i="174"/>
  <c r="P167" i="174"/>
  <c r="J170" i="174"/>
  <c r="V175" i="174"/>
  <c r="AB176" i="174"/>
  <c r="J178" i="174"/>
  <c r="J30" i="174"/>
  <c r="AB32" i="174"/>
  <c r="P34" i="174"/>
  <c r="J35" i="174"/>
  <c r="J41" i="174"/>
  <c r="J43" i="174"/>
  <c r="V43" i="174"/>
  <c r="P47" i="174"/>
  <c r="AB47" i="174"/>
  <c r="J48" i="174"/>
  <c r="V48" i="174"/>
  <c r="AB50" i="174"/>
  <c r="J51" i="174"/>
  <c r="V51" i="174"/>
  <c r="P56" i="174"/>
  <c r="J57" i="174"/>
  <c r="V57" i="174"/>
  <c r="P58" i="174"/>
  <c r="P61" i="174"/>
  <c r="V62" i="174"/>
  <c r="AB63" i="174"/>
  <c r="V65" i="174"/>
  <c r="P66" i="174"/>
  <c r="P69" i="174"/>
  <c r="AB75" i="174"/>
  <c r="D76" i="174"/>
  <c r="V77" i="174"/>
  <c r="J80" i="174"/>
  <c r="V83" i="174"/>
  <c r="Y87" i="174"/>
  <c r="V90" i="174"/>
  <c r="P91" i="174"/>
  <c r="J92" i="174"/>
  <c r="V92" i="174"/>
  <c r="P93" i="174"/>
  <c r="AB95" i="174"/>
  <c r="AB97" i="174"/>
  <c r="AB98" i="174"/>
  <c r="J99" i="174"/>
  <c r="AB100" i="174"/>
  <c r="J101" i="174"/>
  <c r="V101" i="174"/>
  <c r="J105" i="174"/>
  <c r="J107" i="174"/>
  <c r="V107" i="174"/>
  <c r="V109" i="174"/>
  <c r="V112" i="174"/>
  <c r="J116" i="174"/>
  <c r="J123" i="174"/>
  <c r="V124" i="174"/>
  <c r="V127" i="174"/>
  <c r="P128" i="174"/>
  <c r="J129" i="174"/>
  <c r="D131" i="174"/>
  <c r="AB131" i="174"/>
  <c r="J132" i="174"/>
  <c r="V132" i="174"/>
  <c r="J136" i="174"/>
  <c r="J139" i="174"/>
  <c r="P140" i="174"/>
  <c r="P144" i="174"/>
  <c r="P147" i="174"/>
  <c r="AB147" i="174"/>
  <c r="P154" i="174"/>
  <c r="AB154" i="174"/>
  <c r="J155" i="174"/>
  <c r="AB158" i="174"/>
  <c r="J159" i="174"/>
  <c r="P161" i="174"/>
  <c r="D162" i="174"/>
  <c r="J164" i="174"/>
  <c r="V164" i="174"/>
  <c r="D166" i="174"/>
  <c r="AB167" i="174"/>
  <c r="V183" i="174"/>
  <c r="V42" i="174"/>
  <c r="V50" i="174"/>
  <c r="Y55" i="174"/>
  <c r="AB57" i="174"/>
  <c r="AB65" i="174"/>
  <c r="M71" i="174"/>
  <c r="J76" i="174"/>
  <c r="P80" i="174"/>
  <c r="P84" i="174"/>
  <c r="V91" i="174"/>
  <c r="AB99" i="174"/>
  <c r="AB101" i="174"/>
  <c r="Y104" i="174"/>
  <c r="AB107" i="174"/>
  <c r="V122" i="174"/>
  <c r="V123" i="174"/>
  <c r="P125" i="174"/>
  <c r="AB125" i="174"/>
  <c r="J126" i="174"/>
  <c r="V128" i="174"/>
  <c r="P130" i="174"/>
  <c r="J131" i="174"/>
  <c r="AB133" i="174"/>
  <c r="D137" i="174"/>
  <c r="AB137" i="174"/>
  <c r="J138" i="174"/>
  <c r="V138" i="174"/>
  <c r="J141" i="174"/>
  <c r="P142" i="174"/>
  <c r="D143" i="174"/>
  <c r="V144" i="174"/>
  <c r="V147" i="174"/>
  <c r="V149" i="174"/>
  <c r="V150" i="174"/>
  <c r="M152" i="174"/>
  <c r="P157" i="174"/>
  <c r="AB161" i="174"/>
  <c r="V163" i="174"/>
  <c r="P166" i="174"/>
  <c r="J171" i="174"/>
  <c r="V171" i="174"/>
  <c r="J174" i="174"/>
  <c r="V179" i="174"/>
  <c r="P180" i="174"/>
  <c r="J182" i="174"/>
  <c r="P39" i="140"/>
  <c r="AB39" i="140"/>
  <c r="AB39" i="147"/>
  <c r="J39" i="160"/>
  <c r="AE38" i="174"/>
  <c r="AB39" i="138"/>
  <c r="V39" i="147"/>
  <c r="P40" i="145"/>
  <c r="P40" i="174"/>
  <c r="AB111" i="173"/>
  <c r="D111" i="138"/>
  <c r="Y104" i="140"/>
  <c r="J111" i="140"/>
  <c r="P111" i="148"/>
  <c r="P111" i="152"/>
  <c r="AB111" i="152"/>
  <c r="V111" i="153"/>
  <c r="V111" i="154"/>
  <c r="J111" i="155"/>
  <c r="V111" i="155"/>
  <c r="M104" i="157"/>
  <c r="J111" i="157"/>
  <c r="V111" i="157"/>
  <c r="V111" i="161"/>
  <c r="V111" i="170"/>
  <c r="P111" i="174"/>
  <c r="P111" i="140"/>
  <c r="P111" i="141"/>
  <c r="AB111" i="141"/>
  <c r="J111" i="144"/>
  <c r="V111" i="144"/>
  <c r="J111" i="145"/>
  <c r="V111" i="145"/>
  <c r="AB111" i="146"/>
  <c r="V111" i="147"/>
  <c r="J111" i="149"/>
  <c r="V111" i="149"/>
  <c r="V111" i="150"/>
  <c r="AB111" i="154"/>
  <c r="P111" i="157"/>
  <c r="P111" i="158"/>
  <c r="J111" i="160"/>
  <c r="V111" i="160"/>
  <c r="M104" i="161"/>
  <c r="V111" i="162"/>
  <c r="P111" i="168"/>
  <c r="J111" i="142"/>
  <c r="J111" i="143"/>
  <c r="AB111" i="144"/>
  <c r="P111" i="145"/>
  <c r="AB111" i="147"/>
  <c r="AB111" i="149"/>
  <c r="Y104" i="150"/>
  <c r="P111" i="150"/>
  <c r="M104" i="154"/>
  <c r="V111" i="158"/>
  <c r="P111" i="159"/>
  <c r="AI111" i="159" s="1"/>
  <c r="AC111" i="94" s="1"/>
  <c r="AB111" i="160"/>
  <c r="AB111" i="163"/>
  <c r="AB110" i="140"/>
  <c r="P110" i="143"/>
  <c r="V110" i="147"/>
  <c r="D110" i="148"/>
  <c r="J110" i="158"/>
  <c r="D110" i="159"/>
  <c r="P110" i="160"/>
  <c r="J110" i="164"/>
  <c r="J110" i="170"/>
  <c r="P110" i="171"/>
  <c r="J110" i="173"/>
  <c r="J110" i="137"/>
  <c r="J110" i="156"/>
  <c r="V110" i="174"/>
  <c r="AB110" i="138"/>
  <c r="V110" i="143"/>
  <c r="P110" i="147"/>
  <c r="AB110" i="150"/>
  <c r="P110" i="164"/>
  <c r="G104" i="171"/>
  <c r="J110" i="172"/>
  <c r="D110" i="137"/>
  <c r="V110" i="142"/>
  <c r="P110" i="144"/>
  <c r="P110" i="149"/>
  <c r="J110" i="154"/>
  <c r="P110" i="161"/>
  <c r="J110" i="165"/>
  <c r="AB110" i="166"/>
  <c r="AB106" i="140"/>
  <c r="P106" i="143"/>
  <c r="Y104" i="149"/>
  <c r="M104" i="155"/>
  <c r="J106" i="156"/>
  <c r="AE104" i="168"/>
  <c r="Y104" i="168"/>
  <c r="AE104" i="173"/>
  <c r="V106" i="174"/>
  <c r="J106" i="136"/>
  <c r="D106" i="148"/>
  <c r="J106" i="153"/>
  <c r="AI106" i="153" s="1"/>
  <c r="W106" i="94" s="1"/>
  <c r="Y104" i="162"/>
  <c r="J106" i="167"/>
  <c r="AB106" i="168"/>
  <c r="Y104" i="138"/>
  <c r="J106" i="159"/>
  <c r="V106" i="160"/>
  <c r="P106" i="162"/>
  <c r="P106" i="163"/>
  <c r="M104" i="168"/>
  <c r="AB106" i="174"/>
  <c r="P106" i="142"/>
  <c r="V106" i="150"/>
  <c r="J106" i="152"/>
  <c r="J106" i="171"/>
  <c r="AE104" i="172"/>
  <c r="G104" i="172"/>
  <c r="M104" i="174"/>
  <c r="Y38" i="138"/>
  <c r="S38" i="138"/>
  <c r="D40" i="138"/>
  <c r="G38" i="139"/>
  <c r="AB40" i="139"/>
  <c r="P40" i="144"/>
  <c r="P40" i="150"/>
  <c r="AB40" i="150"/>
  <c r="V40" i="160"/>
  <c r="V40" i="163"/>
  <c r="P40" i="169"/>
  <c r="AB40" i="149"/>
  <c r="J40" i="153"/>
  <c r="AB40" i="171"/>
  <c r="P39" i="166"/>
  <c r="J39" i="144"/>
  <c r="AB39" i="152"/>
  <c r="V39" i="154"/>
  <c r="D39" i="160"/>
  <c r="P39" i="162"/>
  <c r="AB39" i="170"/>
  <c r="S55" i="137"/>
  <c r="V56" i="136"/>
  <c r="P56" i="137"/>
  <c r="D56" i="140"/>
  <c r="P56" i="140"/>
  <c r="AB56" i="140"/>
  <c r="AB56" i="143"/>
  <c r="P56" i="144"/>
  <c r="AB56" i="144"/>
  <c r="J56" i="145"/>
  <c r="J56" i="146"/>
  <c r="V56" i="146"/>
  <c r="AB56" i="147"/>
  <c r="J56" i="148"/>
  <c r="P56" i="149"/>
  <c r="J56" i="150"/>
  <c r="P56" i="155"/>
  <c r="J56" i="161"/>
  <c r="D56" i="162"/>
  <c r="Y55" i="162"/>
  <c r="V56" i="164"/>
  <c r="P56" i="171"/>
  <c r="Y55" i="171"/>
  <c r="V56" i="172"/>
  <c r="AH56" i="139"/>
  <c r="J56" i="140"/>
  <c r="P56" i="150"/>
  <c r="J56" i="159"/>
  <c r="Y55" i="160"/>
  <c r="AH56" i="170"/>
  <c r="V56" i="138"/>
  <c r="AB56" i="141"/>
  <c r="P56" i="146"/>
  <c r="S55" i="158"/>
  <c r="Y55" i="164"/>
  <c r="AB56" i="166"/>
  <c r="V56" i="169"/>
  <c r="J56" i="173"/>
  <c r="AE55" i="143"/>
  <c r="S55" i="147"/>
  <c r="G55" i="136"/>
  <c r="D57" i="136"/>
  <c r="AB57" i="136"/>
  <c r="J57" i="138"/>
  <c r="M55" i="142"/>
  <c r="Y55" i="142"/>
  <c r="J57" i="142"/>
  <c r="V57" i="142"/>
  <c r="AE55" i="144"/>
  <c r="AB57" i="145"/>
  <c r="J57" i="146"/>
  <c r="V57" i="146"/>
  <c r="P57" i="147"/>
  <c r="J57" i="148"/>
  <c r="M55" i="149"/>
  <c r="V57" i="149"/>
  <c r="P57" i="150"/>
  <c r="AB57" i="150"/>
  <c r="AB57" i="154"/>
  <c r="J57" i="157"/>
  <c r="AB57" i="158"/>
  <c r="J57" i="160"/>
  <c r="J57" i="162"/>
  <c r="G55" i="164"/>
  <c r="V57" i="165"/>
  <c r="D57" i="172"/>
  <c r="P57" i="172"/>
  <c r="J57" i="173"/>
  <c r="J57" i="136"/>
  <c r="AI55" i="139"/>
  <c r="AE55" i="140"/>
  <c r="P57" i="142"/>
  <c r="G55" i="144"/>
  <c r="AE55" i="145"/>
  <c r="AE55" i="150"/>
  <c r="J57" i="152"/>
  <c r="S55" i="154"/>
  <c r="AE55" i="154"/>
  <c r="V57" i="154"/>
  <c r="AE55" i="158"/>
  <c r="P57" i="164"/>
  <c r="S55" i="166"/>
  <c r="S55" i="171"/>
  <c r="P57" i="174"/>
  <c r="V57" i="140"/>
  <c r="G55" i="145"/>
  <c r="J57" i="147"/>
  <c r="G55" i="152"/>
  <c r="M55" i="152"/>
  <c r="P57" i="155"/>
  <c r="AI55" i="158"/>
  <c r="J57" i="163"/>
  <c r="V57" i="164"/>
  <c r="AE55" i="165"/>
  <c r="V57" i="168"/>
  <c r="AE55" i="171"/>
  <c r="J57" i="172"/>
  <c r="G55" i="174"/>
  <c r="J42" i="138"/>
  <c r="AB42" i="140"/>
  <c r="D42" i="142"/>
  <c r="V42" i="143"/>
  <c r="V42" i="144"/>
  <c r="D42" i="145"/>
  <c r="P42" i="145"/>
  <c r="AB42" i="145"/>
  <c r="G38" i="146"/>
  <c r="J42" i="147"/>
  <c r="AB42" i="152"/>
  <c r="D42" i="153"/>
  <c r="D42" i="162"/>
  <c r="AB42" i="162"/>
  <c r="J42" i="165"/>
  <c r="V42" i="165"/>
  <c r="D42" i="166"/>
  <c r="AB42" i="169"/>
  <c r="D42" i="173"/>
  <c r="P42" i="173"/>
  <c r="M38" i="174"/>
  <c r="J42" i="174"/>
  <c r="P42" i="140"/>
  <c r="S38" i="136"/>
  <c r="D42" i="136"/>
  <c r="P42" i="136"/>
  <c r="AB42" i="136"/>
  <c r="D42" i="138"/>
  <c r="AB42" i="139"/>
  <c r="D42" i="141"/>
  <c r="M38" i="144"/>
  <c r="J42" i="145"/>
  <c r="J42" i="153"/>
  <c r="J42" i="154"/>
  <c r="G185" i="156"/>
  <c r="V42" i="156"/>
  <c r="J42" i="157"/>
  <c r="V42" i="157"/>
  <c r="G38" i="159"/>
  <c r="D42" i="159"/>
  <c r="P42" i="159"/>
  <c r="AB42" i="159"/>
  <c r="J42" i="162"/>
  <c r="D42" i="171"/>
  <c r="AB42" i="171"/>
  <c r="AB42" i="172"/>
  <c r="J42" i="173"/>
  <c r="J42" i="141"/>
  <c r="P42" i="161"/>
  <c r="P42" i="164"/>
  <c r="J42" i="172"/>
  <c r="V42" i="173"/>
  <c r="P42" i="174"/>
  <c r="AB42" i="174"/>
  <c r="AH42" i="137"/>
  <c r="P42" i="138"/>
  <c r="V42" i="140"/>
  <c r="AB42" i="141"/>
  <c r="P42" i="142"/>
  <c r="AE38" i="143"/>
  <c r="S38" i="143"/>
  <c r="AB42" i="144"/>
  <c r="V42" i="145"/>
  <c r="V42" i="146"/>
  <c r="P42" i="147"/>
  <c r="D42" i="148"/>
  <c r="P42" i="149"/>
  <c r="AB42" i="149"/>
  <c r="AB42" i="153"/>
  <c r="J42" i="156"/>
  <c r="J42" i="158"/>
  <c r="V42" i="159"/>
  <c r="V42" i="162"/>
  <c r="AB42" i="165"/>
  <c r="P42" i="166"/>
  <c r="AB42" i="167"/>
  <c r="P42" i="169"/>
  <c r="D42" i="140"/>
  <c r="J42" i="144"/>
  <c r="V42" i="148"/>
  <c r="V42" i="149"/>
  <c r="AH42" i="165"/>
  <c r="V42" i="136"/>
  <c r="P42" i="144"/>
  <c r="P42" i="156"/>
  <c r="D42" i="161"/>
  <c r="V42" i="161"/>
  <c r="AB42" i="163"/>
  <c r="D42" i="164"/>
  <c r="AB42" i="170"/>
  <c r="P41" i="137"/>
  <c r="V41" i="138"/>
  <c r="V41" i="142"/>
  <c r="V41" i="146"/>
  <c r="J41" i="147"/>
  <c r="V41" i="148"/>
  <c r="J41" i="149"/>
  <c r="D41" i="150"/>
  <c r="AB41" i="150"/>
  <c r="AB41" i="151"/>
  <c r="J41" i="157"/>
  <c r="S38" i="160"/>
  <c r="AB41" i="161"/>
  <c r="J41" i="162"/>
  <c r="AB41" i="162"/>
  <c r="J41" i="163"/>
  <c r="AB41" i="164"/>
  <c r="P41" i="165"/>
  <c r="V41" i="166"/>
  <c r="D41" i="167"/>
  <c r="V41" i="170"/>
  <c r="D41" i="172"/>
  <c r="P41" i="172"/>
  <c r="J41" i="173"/>
  <c r="AB41" i="137"/>
  <c r="V41" i="139"/>
  <c r="S38" i="150"/>
  <c r="Y186" i="151"/>
  <c r="AH41" i="154"/>
  <c r="P41" i="154"/>
  <c r="V41" i="157"/>
  <c r="S38" i="159"/>
  <c r="P41" i="163"/>
  <c r="AB41" i="168"/>
  <c r="V41" i="174"/>
  <c r="J41" i="136"/>
  <c r="J41" i="137"/>
  <c r="D41" i="138"/>
  <c r="AB41" i="140"/>
  <c r="AE38" i="145"/>
  <c r="AH41" i="147"/>
  <c r="P41" i="147"/>
  <c r="AH41" i="148"/>
  <c r="P41" i="148"/>
  <c r="V41" i="152"/>
  <c r="P41" i="156"/>
  <c r="Y38" i="167"/>
  <c r="J41" i="168"/>
  <c r="J41" i="172"/>
  <c r="P39" i="139"/>
  <c r="AB39" i="139"/>
  <c r="AB39" i="145"/>
  <c r="P39" i="163"/>
  <c r="AB39" i="163"/>
  <c r="G38" i="144"/>
  <c r="J39" i="162"/>
  <c r="V39" i="139"/>
  <c r="J39" i="141"/>
  <c r="V39" i="171"/>
  <c r="P40" i="142"/>
  <c r="AB40" i="142"/>
  <c r="J40" i="143"/>
  <c r="AB40" i="144"/>
  <c r="AB40" i="152"/>
  <c r="P40" i="155"/>
  <c r="M38" i="158"/>
  <c r="P40" i="161"/>
  <c r="AB40" i="164"/>
  <c r="V40" i="167"/>
  <c r="P40" i="173"/>
  <c r="AB40" i="173"/>
  <c r="S38" i="155"/>
  <c r="J40" i="136"/>
  <c r="M38" i="147"/>
  <c r="AE38" i="149"/>
  <c r="P40" i="151"/>
  <c r="J40" i="156"/>
  <c r="Y186" i="170"/>
  <c r="J40" i="174"/>
  <c r="G38" i="136"/>
  <c r="P39" i="137"/>
  <c r="V39" i="142"/>
  <c r="P39" i="149"/>
  <c r="AB39" i="149"/>
  <c r="P39" i="150"/>
  <c r="AB39" i="150"/>
  <c r="J39" i="151"/>
  <c r="V39" i="151"/>
  <c r="J39" i="155"/>
  <c r="V39" i="155"/>
  <c r="S38" i="156"/>
  <c r="V39" i="157"/>
  <c r="V39" i="158"/>
  <c r="AB39" i="161"/>
  <c r="V39" i="162"/>
  <c r="G38" i="163"/>
  <c r="J39" i="167"/>
  <c r="P39" i="171"/>
  <c r="Y38" i="174"/>
  <c r="S38" i="174"/>
  <c r="S38" i="149"/>
  <c r="V39" i="152"/>
  <c r="J39" i="165"/>
  <c r="AB39" i="167"/>
  <c r="Y186" i="142"/>
  <c r="V39" i="143"/>
  <c r="P39" i="174"/>
  <c r="AE38" i="136"/>
  <c r="J40" i="142"/>
  <c r="V40" i="142"/>
  <c r="J40" i="145"/>
  <c r="AE38" i="148"/>
  <c r="P40" i="148"/>
  <c r="AB40" i="148"/>
  <c r="J40" i="154"/>
  <c r="J40" i="155"/>
  <c r="V40" i="155"/>
  <c r="AB40" i="160"/>
  <c r="AB40" i="162"/>
  <c r="P40" i="163"/>
  <c r="V40" i="164"/>
  <c r="V40" i="165"/>
  <c r="P40" i="166"/>
  <c r="AB40" i="166"/>
  <c r="V40" i="169"/>
  <c r="D40" i="171"/>
  <c r="P40" i="171"/>
  <c r="V40" i="173"/>
  <c r="J40" i="139"/>
  <c r="S38" i="144"/>
  <c r="AB40" i="146"/>
  <c r="J40" i="147"/>
  <c r="AB40" i="147"/>
  <c r="Y186" i="149"/>
  <c r="J40" i="152"/>
  <c r="P40" i="153"/>
  <c r="AB40" i="153"/>
  <c r="V40" i="154"/>
  <c r="M38" i="155"/>
  <c r="AB40" i="155"/>
  <c r="J40" i="157"/>
  <c r="V40" i="157"/>
  <c r="D40" i="158"/>
  <c r="AB40" i="158"/>
  <c r="Y38" i="159"/>
  <c r="V40" i="161"/>
  <c r="AE38" i="166"/>
  <c r="P40" i="167"/>
  <c r="P40" i="168"/>
  <c r="AB40" i="170"/>
  <c r="P40" i="172"/>
  <c r="AB40" i="172"/>
  <c r="D40" i="173"/>
  <c r="AB40" i="174"/>
  <c r="V40" i="136"/>
  <c r="P40" i="138"/>
  <c r="AE186" i="152"/>
  <c r="D40" i="157"/>
  <c r="J40" i="158"/>
  <c r="Y38" i="160"/>
  <c r="D40" i="161"/>
  <c r="J40" i="170"/>
  <c r="V40" i="174"/>
  <c r="S38" i="141"/>
  <c r="G38" i="151"/>
  <c r="AB39" i="137"/>
  <c r="V39" i="138"/>
  <c r="V39" i="140"/>
  <c r="P39" i="141"/>
  <c r="AB39" i="141"/>
  <c r="AE186" i="142"/>
  <c r="AB39" i="144"/>
  <c r="P39" i="145"/>
  <c r="J39" i="146"/>
  <c r="V39" i="146"/>
  <c r="AB39" i="148"/>
  <c r="J39" i="149"/>
  <c r="Y186" i="153"/>
  <c r="P39" i="153"/>
  <c r="AB39" i="153"/>
  <c r="AB39" i="159"/>
  <c r="J39" i="161"/>
  <c r="V39" i="161"/>
  <c r="D39" i="167"/>
  <c r="AE38" i="167"/>
  <c r="J39" i="168"/>
  <c r="V39" i="168"/>
  <c r="J39" i="169"/>
  <c r="V39" i="169"/>
  <c r="J39" i="170"/>
  <c r="J39" i="174"/>
  <c r="V39" i="174"/>
  <c r="V39" i="136"/>
  <c r="J39" i="137"/>
  <c r="V39" i="137"/>
  <c r="S38" i="139"/>
  <c r="J39" i="148"/>
  <c r="M38" i="151"/>
  <c r="Y186" i="152"/>
  <c r="P39" i="152"/>
  <c r="AB39" i="155"/>
  <c r="AH39" i="156"/>
  <c r="P39" i="156"/>
  <c r="D39" i="157"/>
  <c r="V39" i="160"/>
  <c r="S38" i="161"/>
  <c r="AB39" i="166"/>
  <c r="P39" i="167"/>
  <c r="AB39" i="172"/>
  <c r="AB39" i="173"/>
  <c r="G38" i="174"/>
  <c r="AE38" i="138"/>
  <c r="D39" i="138"/>
  <c r="AE186" i="139"/>
  <c r="Y38" i="148"/>
  <c r="Y38" i="150"/>
  <c r="AB39" i="151"/>
  <c r="S186" i="153"/>
  <c r="S186" i="154"/>
  <c r="AB39" i="154"/>
  <c r="AI38" i="156"/>
  <c r="V39" i="156"/>
  <c r="Y186" i="157"/>
  <c r="M38" i="160"/>
  <c r="J39" i="163"/>
  <c r="P39" i="165"/>
  <c r="AE186" i="166"/>
  <c r="AB39" i="174"/>
  <c r="D26" i="136"/>
  <c r="P26" i="136"/>
  <c r="AB26" i="136"/>
  <c r="AE21" i="137"/>
  <c r="P26" i="142"/>
  <c r="D26" i="143"/>
  <c r="P26" i="145"/>
  <c r="J26" i="146"/>
  <c r="D26" i="148"/>
  <c r="P26" i="148"/>
  <c r="D26" i="154"/>
  <c r="D26" i="162"/>
  <c r="AB26" i="163"/>
  <c r="AB26" i="165"/>
  <c r="P26" i="171"/>
  <c r="P26" i="173"/>
  <c r="AB26" i="173"/>
  <c r="P26" i="174"/>
  <c r="V26" i="136"/>
  <c r="J26" i="152"/>
  <c r="J26" i="153"/>
  <c r="P26" i="155"/>
  <c r="AB26" i="155"/>
  <c r="P26" i="160"/>
  <c r="V26" i="161"/>
  <c r="V26" i="164"/>
  <c r="J26" i="165"/>
  <c r="D26" i="166"/>
  <c r="AB26" i="166"/>
  <c r="J26" i="172"/>
  <c r="AB26" i="174"/>
  <c r="J26" i="139"/>
  <c r="D26" i="140"/>
  <c r="P26" i="140"/>
  <c r="D26" i="146"/>
  <c r="P26" i="147"/>
  <c r="AE21" i="153"/>
  <c r="AE21" i="154"/>
  <c r="AB26" i="157"/>
  <c r="AH26" i="159"/>
  <c r="G21" i="162"/>
  <c r="V26" i="173"/>
  <c r="J26" i="174"/>
  <c r="D24" i="145"/>
  <c r="P24" i="145"/>
  <c r="AB24" i="162"/>
  <c r="AB24" i="172"/>
  <c r="P24" i="146"/>
  <c r="J23" i="140"/>
  <c r="J23" i="144"/>
  <c r="D23" i="148"/>
  <c r="P23" i="148"/>
  <c r="AB23" i="148"/>
  <c r="M186" i="149"/>
  <c r="V23" i="150"/>
  <c r="J23" i="151"/>
  <c r="V23" i="151"/>
  <c r="J23" i="153"/>
  <c r="V23" i="153"/>
  <c r="AB23" i="154"/>
  <c r="S21" i="158"/>
  <c r="P23" i="160"/>
  <c r="AB23" i="160"/>
  <c r="P23" i="165"/>
  <c r="P23" i="171"/>
  <c r="J23" i="142"/>
  <c r="J23" i="152"/>
  <c r="AB23" i="157"/>
  <c r="AB23" i="147"/>
  <c r="V23" i="157"/>
  <c r="J23" i="162"/>
  <c r="J23" i="167"/>
  <c r="J22" i="137"/>
  <c r="V22" i="137"/>
  <c r="J22" i="138"/>
  <c r="P22" i="140"/>
  <c r="AB22" i="140"/>
  <c r="S21" i="141"/>
  <c r="S21" i="142"/>
  <c r="D22" i="143"/>
  <c r="P22" i="143"/>
  <c r="P22" i="144"/>
  <c r="V22" i="147"/>
  <c r="AB22" i="148"/>
  <c r="AB22" i="150"/>
  <c r="AE21" i="152"/>
  <c r="V22" i="155"/>
  <c r="S21" i="156"/>
  <c r="AB22" i="157"/>
  <c r="AE21" i="162"/>
  <c r="J22" i="165"/>
  <c r="J22" i="171"/>
  <c r="V22" i="171"/>
  <c r="AB22" i="173"/>
  <c r="J22" i="174"/>
  <c r="D22" i="137"/>
  <c r="AB22" i="142"/>
  <c r="J22" i="150"/>
  <c r="P22" i="160"/>
  <c r="M21" i="162"/>
  <c r="AH22" i="166"/>
  <c r="M21" i="166"/>
  <c r="S21" i="173"/>
  <c r="AB22" i="139"/>
  <c r="P22" i="141"/>
  <c r="J22" i="142"/>
  <c r="P22" i="146"/>
  <c r="J22" i="147"/>
  <c r="D22" i="166"/>
  <c r="AB22" i="166"/>
  <c r="P22" i="167"/>
  <c r="V22" i="173"/>
  <c r="D24" i="138"/>
  <c r="P24" i="138"/>
  <c r="AB24" i="138"/>
  <c r="AB24" i="139"/>
  <c r="D24" i="140"/>
  <c r="P24" i="140"/>
  <c r="AB24" i="140"/>
  <c r="V24" i="145"/>
  <c r="P24" i="151"/>
  <c r="AB24" i="151"/>
  <c r="AB24" i="163"/>
  <c r="G21" i="165"/>
  <c r="M186" i="166"/>
  <c r="J24" i="173"/>
  <c r="V24" i="138"/>
  <c r="J24" i="140"/>
  <c r="G21" i="141"/>
  <c r="J97" i="141"/>
  <c r="J24" i="142"/>
  <c r="V24" i="144"/>
  <c r="J24" i="147"/>
  <c r="V24" i="147"/>
  <c r="G21" i="148"/>
  <c r="D24" i="148"/>
  <c r="P24" i="149"/>
  <c r="AB24" i="149"/>
  <c r="M186" i="151"/>
  <c r="D24" i="157"/>
  <c r="P24" i="157"/>
  <c r="AB24" i="157"/>
  <c r="V24" i="158"/>
  <c r="AE21" i="158"/>
  <c r="J24" i="159"/>
  <c r="G185" i="163"/>
  <c r="V24" i="172"/>
  <c r="Y21" i="137"/>
  <c r="V24" i="148"/>
  <c r="AE21" i="156"/>
  <c r="J24" i="157"/>
  <c r="V24" i="168"/>
  <c r="J24" i="138"/>
  <c r="J24" i="139"/>
  <c r="J24" i="141"/>
  <c r="V24" i="141"/>
  <c r="AB24" i="142"/>
  <c r="P24" i="144"/>
  <c r="AB24" i="145"/>
  <c r="J24" i="146"/>
  <c r="J24" i="160"/>
  <c r="V24" i="160"/>
  <c r="J24" i="163"/>
  <c r="V24" i="163"/>
  <c r="J24" i="166"/>
  <c r="AB24" i="167"/>
  <c r="AB24" i="171"/>
  <c r="AE21" i="173"/>
  <c r="AB24" i="174"/>
  <c r="D24" i="136"/>
  <c r="P24" i="136"/>
  <c r="AB24" i="136"/>
  <c r="P24" i="137"/>
  <c r="AB24" i="137"/>
  <c r="D24" i="139"/>
  <c r="V24" i="140"/>
  <c r="G21" i="143"/>
  <c r="P24" i="143"/>
  <c r="AB24" i="143"/>
  <c r="AE21" i="145"/>
  <c r="M21" i="145"/>
  <c r="J24" i="145"/>
  <c r="S21" i="147"/>
  <c r="P24" i="147"/>
  <c r="AB24" i="147"/>
  <c r="M185" i="149"/>
  <c r="J24" i="149"/>
  <c r="V24" i="149"/>
  <c r="J24" i="150"/>
  <c r="J24" i="151"/>
  <c r="V24" i="151"/>
  <c r="V24" i="154"/>
  <c r="J24" i="155"/>
  <c r="P24" i="156"/>
  <c r="AB24" i="156"/>
  <c r="G21" i="158"/>
  <c r="AH24" i="159"/>
  <c r="P24" i="161"/>
  <c r="AB24" i="161"/>
  <c r="Y21" i="162"/>
  <c r="J24" i="162"/>
  <c r="Y21" i="163"/>
  <c r="D24" i="164"/>
  <c r="J24" i="167"/>
  <c r="J24" i="168"/>
  <c r="M21" i="168"/>
  <c r="P24" i="173"/>
  <c r="AB24" i="173"/>
  <c r="J24" i="174"/>
  <c r="V24" i="136"/>
  <c r="J24" i="137"/>
  <c r="Y185" i="141"/>
  <c r="D24" i="146"/>
  <c r="P24" i="150"/>
  <c r="AI87" i="150"/>
  <c r="P24" i="154"/>
  <c r="AB24" i="155"/>
  <c r="AB24" i="160"/>
  <c r="AE21" i="161"/>
  <c r="J24" i="164"/>
  <c r="G185" i="167"/>
  <c r="Y21" i="168"/>
  <c r="J24" i="170"/>
  <c r="S21" i="172"/>
  <c r="M21" i="174"/>
  <c r="AB23" i="138"/>
  <c r="M186" i="139"/>
  <c r="S21" i="139"/>
  <c r="D23" i="139"/>
  <c r="AB23" i="142"/>
  <c r="S21" i="143"/>
  <c r="D23" i="143"/>
  <c r="AB23" i="143"/>
  <c r="V23" i="144"/>
  <c r="AB23" i="145"/>
  <c r="P23" i="146"/>
  <c r="AE21" i="147"/>
  <c r="D23" i="149"/>
  <c r="AB23" i="150"/>
  <c r="G21" i="152"/>
  <c r="AB23" i="152"/>
  <c r="J23" i="156"/>
  <c r="J23" i="158"/>
  <c r="J23" i="160"/>
  <c r="J23" i="161"/>
  <c r="V23" i="161"/>
  <c r="V23" i="162"/>
  <c r="AB23" i="163"/>
  <c r="J23" i="164"/>
  <c r="M21" i="164"/>
  <c r="AB23" i="165"/>
  <c r="AB23" i="166"/>
  <c r="AB23" i="168"/>
  <c r="AB23" i="171"/>
  <c r="P23" i="172"/>
  <c r="P23" i="173"/>
  <c r="P23" i="174"/>
  <c r="AB23" i="174"/>
  <c r="AH23" i="150"/>
  <c r="M21" i="154"/>
  <c r="Y21" i="154"/>
  <c r="J23" i="154"/>
  <c r="M186" i="155"/>
  <c r="AB23" i="155"/>
  <c r="J23" i="157"/>
  <c r="Y185" i="161"/>
  <c r="J23" i="163"/>
  <c r="J23" i="165"/>
  <c r="S21" i="166"/>
  <c r="D23" i="169"/>
  <c r="G21" i="173"/>
  <c r="G185" i="174"/>
  <c r="AE185" i="174"/>
  <c r="AE21" i="165"/>
  <c r="G21" i="142"/>
  <c r="J23" i="136"/>
  <c r="J23" i="137"/>
  <c r="V23" i="137"/>
  <c r="G21" i="138"/>
  <c r="V23" i="138"/>
  <c r="V23" i="139"/>
  <c r="V23" i="140"/>
  <c r="V23" i="141"/>
  <c r="Y21" i="142"/>
  <c r="J97" i="142"/>
  <c r="Y185" i="143"/>
  <c r="AE185" i="144"/>
  <c r="P23" i="144"/>
  <c r="Y185" i="146"/>
  <c r="V23" i="146"/>
  <c r="V23" i="147"/>
  <c r="J23" i="149"/>
  <c r="AE21" i="150"/>
  <c r="J23" i="155"/>
  <c r="AB23" i="156"/>
  <c r="V23" i="159"/>
  <c r="AB23" i="162"/>
  <c r="P23" i="164"/>
  <c r="Y21" i="165"/>
  <c r="J23" i="166"/>
  <c r="V23" i="166"/>
  <c r="P23" i="169"/>
  <c r="J97" i="169"/>
  <c r="P23" i="170"/>
  <c r="AB23" i="170"/>
  <c r="J23" i="171"/>
  <c r="V23" i="171"/>
  <c r="J23" i="173"/>
  <c r="V23" i="173"/>
  <c r="AI99" i="136"/>
  <c r="F99" i="94" s="1"/>
  <c r="AH169" i="136"/>
  <c r="M152" i="137"/>
  <c r="S135" i="138"/>
  <c r="AE135" i="138"/>
  <c r="V92" i="140"/>
  <c r="Y87" i="140"/>
  <c r="D109" i="140"/>
  <c r="AH109" i="140"/>
  <c r="D174" i="140"/>
  <c r="AH174" i="140"/>
  <c r="Y185" i="136"/>
  <c r="V25" i="136"/>
  <c r="J26" i="136"/>
  <c r="V29" i="136"/>
  <c r="J30" i="136"/>
  <c r="AB34" i="136"/>
  <c r="AB36" i="136"/>
  <c r="V41" i="136"/>
  <c r="J42" i="136"/>
  <c r="V43" i="136"/>
  <c r="J44" i="136"/>
  <c r="V45" i="136"/>
  <c r="J46" i="136"/>
  <c r="AI46" i="136" s="1"/>
  <c r="F46" i="94" s="1"/>
  <c r="AB48" i="136"/>
  <c r="AB50" i="136"/>
  <c r="AB52" i="136"/>
  <c r="V57" i="136"/>
  <c r="J58" i="136"/>
  <c r="V59" i="136"/>
  <c r="J60" i="136"/>
  <c r="V61" i="136"/>
  <c r="J62" i="136"/>
  <c r="AI62" i="136" s="1"/>
  <c r="F62" i="94" s="1"/>
  <c r="AB64" i="136"/>
  <c r="AB66" i="136"/>
  <c r="AB68" i="136"/>
  <c r="J78" i="136"/>
  <c r="J80" i="136"/>
  <c r="J82" i="136"/>
  <c r="J84" i="136"/>
  <c r="D88" i="136"/>
  <c r="G87" i="136"/>
  <c r="V92" i="136"/>
  <c r="J95" i="136"/>
  <c r="AB97" i="136"/>
  <c r="AB98" i="136"/>
  <c r="P101" i="136"/>
  <c r="AH102" i="136"/>
  <c r="J107" i="136"/>
  <c r="V110" i="136"/>
  <c r="AB114" i="136"/>
  <c r="AB116" i="136"/>
  <c r="AE119" i="136"/>
  <c r="D121" i="136"/>
  <c r="V123" i="136"/>
  <c r="J124" i="136"/>
  <c r="D127" i="136"/>
  <c r="D129" i="136"/>
  <c r="V131" i="136"/>
  <c r="J132" i="136"/>
  <c r="AE135" i="136"/>
  <c r="D137" i="136"/>
  <c r="J139" i="136"/>
  <c r="V142" i="136"/>
  <c r="J143" i="136"/>
  <c r="D150" i="136"/>
  <c r="J153" i="136"/>
  <c r="V158" i="136"/>
  <c r="J159" i="136"/>
  <c r="AB159" i="136"/>
  <c r="D164" i="136"/>
  <c r="D166" i="136"/>
  <c r="D176" i="136"/>
  <c r="D180" i="136"/>
  <c r="D182" i="136"/>
  <c r="G21" i="137"/>
  <c r="S185" i="137"/>
  <c r="V24" i="137"/>
  <c r="P26" i="137"/>
  <c r="AI26" i="137" s="1"/>
  <c r="G26" i="94" s="1"/>
  <c r="D28" i="137"/>
  <c r="J31" i="137"/>
  <c r="AB31" i="137"/>
  <c r="P32" i="137"/>
  <c r="AI32" i="137" s="1"/>
  <c r="G32" i="94" s="1"/>
  <c r="V34" i="137"/>
  <c r="AE38" i="137"/>
  <c r="J42" i="137"/>
  <c r="V42" i="137"/>
  <c r="AH44" i="137"/>
  <c r="P44" i="137"/>
  <c r="AH46" i="137"/>
  <c r="P46" i="137"/>
  <c r="AH48" i="137"/>
  <c r="P48" i="137"/>
  <c r="AH50" i="137"/>
  <c r="P50" i="137"/>
  <c r="AH52" i="137"/>
  <c r="P52" i="137"/>
  <c r="J56" i="137"/>
  <c r="Y55" i="137"/>
  <c r="AB57" i="137"/>
  <c r="D59" i="137"/>
  <c r="D61" i="137"/>
  <c r="D63" i="137"/>
  <c r="AH64" i="137"/>
  <c r="P64" i="137"/>
  <c r="AI64" i="137" s="1"/>
  <c r="G64" i="94" s="1"/>
  <c r="V65" i="137"/>
  <c r="M71" i="137"/>
  <c r="S71" i="137"/>
  <c r="P74" i="137"/>
  <c r="D75" i="137"/>
  <c r="V75" i="137"/>
  <c r="P76" i="137"/>
  <c r="D77" i="137"/>
  <c r="V77" i="137"/>
  <c r="P78" i="137"/>
  <c r="AB78" i="137"/>
  <c r="D79" i="137"/>
  <c r="V79" i="137"/>
  <c r="J82" i="137"/>
  <c r="AB83" i="137"/>
  <c r="J84" i="137"/>
  <c r="AB85" i="137"/>
  <c r="D88" i="137"/>
  <c r="P88" i="137"/>
  <c r="G87" i="137"/>
  <c r="D90" i="137"/>
  <c r="V90" i="137"/>
  <c r="D92" i="137"/>
  <c r="D96" i="137"/>
  <c r="V96" i="137"/>
  <c r="V97" i="137"/>
  <c r="AB98" i="137"/>
  <c r="J99" i="137"/>
  <c r="AH100" i="137"/>
  <c r="P100" i="137"/>
  <c r="AB100" i="137"/>
  <c r="P102" i="137"/>
  <c r="P105" i="137"/>
  <c r="AE104" i="137"/>
  <c r="S104" i="137"/>
  <c r="AB109" i="137"/>
  <c r="AH112" i="137"/>
  <c r="P112" i="137"/>
  <c r="AB112" i="137"/>
  <c r="AB116" i="137"/>
  <c r="J124" i="137"/>
  <c r="AB125" i="137"/>
  <c r="J132" i="137"/>
  <c r="J133" i="137"/>
  <c r="V133" i="137"/>
  <c r="AB136" i="137"/>
  <c r="J139" i="137"/>
  <c r="J141" i="137"/>
  <c r="V143" i="137"/>
  <c r="J144" i="137"/>
  <c r="V144" i="137"/>
  <c r="V145" i="137"/>
  <c r="J146" i="137"/>
  <c r="V146" i="137"/>
  <c r="V147" i="137"/>
  <c r="J148" i="137"/>
  <c r="V148" i="137"/>
  <c r="V149" i="137"/>
  <c r="J153" i="137"/>
  <c r="AB153" i="137"/>
  <c r="D157" i="137"/>
  <c r="P157" i="137"/>
  <c r="J158" i="137"/>
  <c r="D22" i="138"/>
  <c r="AE21" i="138"/>
  <c r="S21" i="138"/>
  <c r="V25" i="138"/>
  <c r="J26" i="138"/>
  <c r="V26" i="138"/>
  <c r="V27" i="138"/>
  <c r="J28" i="138"/>
  <c r="V28" i="138"/>
  <c r="V29" i="138"/>
  <c r="J30" i="138"/>
  <c r="V30" i="138"/>
  <c r="J31" i="138"/>
  <c r="AB32" i="138"/>
  <c r="D34" i="138"/>
  <c r="D35" i="138"/>
  <c r="D36" i="138"/>
  <c r="G38" i="138"/>
  <c r="F38" i="138" s="1"/>
  <c r="J39" i="138"/>
  <c r="AB40" i="138"/>
  <c r="J41" i="138"/>
  <c r="AB42" i="138"/>
  <c r="D44" i="138"/>
  <c r="V51" i="138"/>
  <c r="J52" i="138"/>
  <c r="V52" i="138"/>
  <c r="J53" i="138"/>
  <c r="G55" i="138"/>
  <c r="V57" i="138"/>
  <c r="J58" i="138"/>
  <c r="V58" i="138"/>
  <c r="J59" i="138"/>
  <c r="AB60" i="138"/>
  <c r="J61" i="138"/>
  <c r="AB62" i="138"/>
  <c r="J63" i="138"/>
  <c r="AB64" i="138"/>
  <c r="D66" i="138"/>
  <c r="AB72" i="138"/>
  <c r="V73" i="138"/>
  <c r="J74" i="138"/>
  <c r="V74" i="138"/>
  <c r="AH76" i="138"/>
  <c r="P76" i="138"/>
  <c r="AB76" i="138"/>
  <c r="D77" i="138"/>
  <c r="P77" i="138"/>
  <c r="AH78" i="138"/>
  <c r="P78" i="138"/>
  <c r="AB78" i="138"/>
  <c r="D79" i="138"/>
  <c r="P79" i="138"/>
  <c r="AB81" i="138"/>
  <c r="J82" i="138"/>
  <c r="V85" i="138"/>
  <c r="J88" i="138"/>
  <c r="Y87" i="138"/>
  <c r="V91" i="138"/>
  <c r="P92" i="138"/>
  <c r="AB92" i="138"/>
  <c r="D93" i="138"/>
  <c r="P93" i="138"/>
  <c r="AB95" i="138"/>
  <c r="J96" i="138"/>
  <c r="J97" i="138"/>
  <c r="V97" i="138"/>
  <c r="P98" i="138"/>
  <c r="AB98" i="138"/>
  <c r="D99" i="138"/>
  <c r="P99" i="138"/>
  <c r="AB101" i="138"/>
  <c r="J102" i="138"/>
  <c r="AB105" i="138"/>
  <c r="AB107" i="138"/>
  <c r="AB109" i="138"/>
  <c r="AI109" i="138" s="1"/>
  <c r="H109" i="94" s="1"/>
  <c r="AB111" i="138"/>
  <c r="AB113" i="138"/>
  <c r="V115" i="138"/>
  <c r="J117" i="138"/>
  <c r="D121" i="138"/>
  <c r="P121" i="138"/>
  <c r="D122" i="138"/>
  <c r="P122" i="138"/>
  <c r="AB122" i="138"/>
  <c r="J123" i="138"/>
  <c r="AB123" i="138"/>
  <c r="J124" i="138"/>
  <c r="D125" i="138"/>
  <c r="P125" i="138"/>
  <c r="D126" i="138"/>
  <c r="P126" i="138"/>
  <c r="AB126" i="138"/>
  <c r="J127" i="138"/>
  <c r="AB127" i="138"/>
  <c r="D129" i="138"/>
  <c r="P129" i="138"/>
  <c r="V131" i="138"/>
  <c r="V132" i="138"/>
  <c r="AI132" i="138" s="1"/>
  <c r="J133" i="138"/>
  <c r="V133" i="138"/>
  <c r="V137" i="138"/>
  <c r="J138" i="138"/>
  <c r="J142" i="138"/>
  <c r="V144" i="138"/>
  <c r="J145" i="138"/>
  <c r="AB145" i="138"/>
  <c r="J150" i="138"/>
  <c r="J153" i="138"/>
  <c r="V156" i="138"/>
  <c r="P158" i="138"/>
  <c r="D160" i="138"/>
  <c r="J163" i="138"/>
  <c r="AB163" i="138"/>
  <c r="V166" i="138"/>
  <c r="S169" i="138"/>
  <c r="AB170" i="138"/>
  <c r="P173" i="138"/>
  <c r="AB174" i="138"/>
  <c r="P176" i="138"/>
  <c r="J177" i="138"/>
  <c r="V178" i="138"/>
  <c r="P179" i="138"/>
  <c r="P180" i="138"/>
  <c r="J181" i="138"/>
  <c r="V182" i="138"/>
  <c r="P184" i="138"/>
  <c r="Y186" i="139"/>
  <c r="M185" i="139"/>
  <c r="V22" i="139"/>
  <c r="J23" i="139"/>
  <c r="AB23" i="139"/>
  <c r="AH24" i="139"/>
  <c r="P24" i="139"/>
  <c r="D25" i="139"/>
  <c r="AH26" i="139"/>
  <c r="P26" i="139"/>
  <c r="D27" i="139"/>
  <c r="AH28" i="139"/>
  <c r="P28" i="139"/>
  <c r="D29" i="139"/>
  <c r="V31" i="139"/>
  <c r="J32" i="139"/>
  <c r="J34" i="139"/>
  <c r="J36" i="139"/>
  <c r="AE38" i="139"/>
  <c r="D39" i="139"/>
  <c r="AH40" i="139"/>
  <c r="P40" i="139"/>
  <c r="D41" i="139"/>
  <c r="AH42" i="139"/>
  <c r="P42" i="139"/>
  <c r="D43" i="139"/>
  <c r="V45" i="139"/>
  <c r="J46" i="139"/>
  <c r="J48" i="139"/>
  <c r="J50" i="139"/>
  <c r="V52" i="139"/>
  <c r="J53" i="139"/>
  <c r="AB53" i="139"/>
  <c r="M55" i="139"/>
  <c r="Y55" i="139"/>
  <c r="J57" i="139"/>
  <c r="AB57" i="139"/>
  <c r="AH58" i="139"/>
  <c r="P58" i="139"/>
  <c r="P60" i="139"/>
  <c r="P62" i="139"/>
  <c r="P64" i="139"/>
  <c r="P65" i="139"/>
  <c r="AB65" i="139"/>
  <c r="AB66" i="139"/>
  <c r="P74" i="139"/>
  <c r="P78" i="139"/>
  <c r="AH80" i="139"/>
  <c r="J81" i="139"/>
  <c r="V82" i="139"/>
  <c r="P84" i="139"/>
  <c r="S87" i="139"/>
  <c r="AB88" i="139"/>
  <c r="J89" i="139"/>
  <c r="V90" i="139"/>
  <c r="P91" i="139"/>
  <c r="AB91" i="139"/>
  <c r="AB92" i="139"/>
  <c r="J93" i="139"/>
  <c r="V94" i="139"/>
  <c r="P95" i="139"/>
  <c r="AB95" i="139"/>
  <c r="AB96" i="139"/>
  <c r="AH98" i="139"/>
  <c r="J99" i="139"/>
  <c r="V100" i="139"/>
  <c r="P101" i="139"/>
  <c r="AB101" i="139"/>
  <c r="AB102" i="139"/>
  <c r="J105" i="139"/>
  <c r="V106" i="139"/>
  <c r="P107" i="139"/>
  <c r="AB107" i="139"/>
  <c r="AB110" i="139"/>
  <c r="AB114" i="139"/>
  <c r="Y119" i="139"/>
  <c r="V121" i="139"/>
  <c r="J124" i="139"/>
  <c r="AB124" i="139"/>
  <c r="AH125" i="139"/>
  <c r="P125" i="139"/>
  <c r="V128" i="139"/>
  <c r="V130" i="139"/>
  <c r="V132" i="139"/>
  <c r="J133" i="139"/>
  <c r="V136" i="139"/>
  <c r="V137" i="139"/>
  <c r="J138" i="139"/>
  <c r="V138" i="139"/>
  <c r="J139" i="139"/>
  <c r="AB140" i="139"/>
  <c r="J141" i="139"/>
  <c r="AB142" i="139"/>
  <c r="J143" i="139"/>
  <c r="AB150" i="139"/>
  <c r="AB153" i="139"/>
  <c r="J155" i="139"/>
  <c r="J158" i="139"/>
  <c r="V158" i="139"/>
  <c r="V162" i="139"/>
  <c r="V165" i="139"/>
  <c r="J174" i="139"/>
  <c r="V174" i="139"/>
  <c r="P175" i="139"/>
  <c r="AB175" i="139"/>
  <c r="AB176" i="139"/>
  <c r="J177" i="139"/>
  <c r="Y185" i="140"/>
  <c r="V29" i="140"/>
  <c r="S38" i="140"/>
  <c r="P40" i="140"/>
  <c r="H61" i="140"/>
  <c r="G55" i="140"/>
  <c r="V76" i="140"/>
  <c r="Y71" i="140"/>
  <c r="D111" i="140"/>
  <c r="AH111" i="140"/>
  <c r="V177" i="140"/>
  <c r="AB27" i="141"/>
  <c r="V39" i="141"/>
  <c r="V47" i="141"/>
  <c r="J51" i="141"/>
  <c r="J22" i="136"/>
  <c r="V23" i="136"/>
  <c r="J24" i="136"/>
  <c r="V27" i="136"/>
  <c r="J28" i="136"/>
  <c r="V31" i="136"/>
  <c r="J32" i="136"/>
  <c r="AI32" i="136" s="1"/>
  <c r="F32" i="94" s="1"/>
  <c r="G185" i="136"/>
  <c r="S21" i="136"/>
  <c r="V33" i="136"/>
  <c r="J34" i="136"/>
  <c r="V34" i="136"/>
  <c r="V35" i="136"/>
  <c r="J36" i="136"/>
  <c r="V36" i="136"/>
  <c r="Y38" i="136"/>
  <c r="D39" i="136"/>
  <c r="D40" i="136"/>
  <c r="V47" i="136"/>
  <c r="J48" i="136"/>
  <c r="V48" i="136"/>
  <c r="V49" i="136"/>
  <c r="J50" i="136"/>
  <c r="V50" i="136"/>
  <c r="V51" i="136"/>
  <c r="J52" i="136"/>
  <c r="V52" i="136"/>
  <c r="V53" i="136"/>
  <c r="D56" i="136"/>
  <c r="AE55" i="136"/>
  <c r="S55" i="136"/>
  <c r="V63" i="136"/>
  <c r="J64" i="136"/>
  <c r="V64" i="136"/>
  <c r="V65" i="136"/>
  <c r="J66" i="136"/>
  <c r="V66" i="136"/>
  <c r="V67" i="136"/>
  <c r="J68" i="136"/>
  <c r="V68" i="136"/>
  <c r="V69" i="136"/>
  <c r="D72" i="136"/>
  <c r="AE71" i="136"/>
  <c r="S71" i="136"/>
  <c r="V74" i="136"/>
  <c r="V76" i="136"/>
  <c r="P78" i="136"/>
  <c r="D79" i="136"/>
  <c r="AH79" i="136"/>
  <c r="V79" i="136"/>
  <c r="P80" i="136"/>
  <c r="D81" i="136"/>
  <c r="AH81" i="136"/>
  <c r="V81" i="136"/>
  <c r="P82" i="136"/>
  <c r="D83" i="136"/>
  <c r="V83" i="136"/>
  <c r="P84" i="136"/>
  <c r="D85" i="136"/>
  <c r="AI85" i="136" s="1"/>
  <c r="F85" i="94" s="1"/>
  <c r="J88" i="136"/>
  <c r="D90" i="136"/>
  <c r="P90" i="136"/>
  <c r="D91" i="136"/>
  <c r="AI91" i="136" s="1"/>
  <c r="F91" i="94" s="1"/>
  <c r="P93" i="136"/>
  <c r="AH94" i="136"/>
  <c r="S87" i="136"/>
  <c r="V96" i="136"/>
  <c r="V97" i="136"/>
  <c r="AH100" i="136"/>
  <c r="P100" i="136"/>
  <c r="AB100" i="136"/>
  <c r="V101" i="136"/>
  <c r="P105" i="136"/>
  <c r="AH106" i="136"/>
  <c r="J109" i="136"/>
  <c r="AI109" i="136" s="1"/>
  <c r="F109" i="94" s="1"/>
  <c r="P111" i="136"/>
  <c r="AB111" i="136"/>
  <c r="D112" i="136"/>
  <c r="P112" i="136"/>
  <c r="AH113" i="136"/>
  <c r="P113" i="136"/>
  <c r="J117" i="136"/>
  <c r="AI117" i="136" s="1"/>
  <c r="P121" i="136"/>
  <c r="V125" i="136"/>
  <c r="J126" i="136"/>
  <c r="AB126" i="136"/>
  <c r="J127" i="136"/>
  <c r="P129" i="136"/>
  <c r="V133" i="136"/>
  <c r="J141" i="136"/>
  <c r="V144" i="136"/>
  <c r="J145" i="136"/>
  <c r="V145" i="136"/>
  <c r="V148" i="136"/>
  <c r="J149" i="136"/>
  <c r="AB149" i="136"/>
  <c r="D156" i="136"/>
  <c r="D158" i="136"/>
  <c r="V162" i="136"/>
  <c r="J163" i="136"/>
  <c r="J164" i="136"/>
  <c r="D170" i="136"/>
  <c r="D172" i="136"/>
  <c r="V174" i="136"/>
  <c r="J175" i="136"/>
  <c r="AB175" i="136"/>
  <c r="V178" i="136"/>
  <c r="J179" i="136"/>
  <c r="J180" i="136"/>
  <c r="V184" i="136"/>
  <c r="S21" i="137"/>
  <c r="P22" i="137"/>
  <c r="D24" i="137"/>
  <c r="J27" i="137"/>
  <c r="AB27" i="137"/>
  <c r="P28" i="137"/>
  <c r="AH30" i="137"/>
  <c r="J33" i="137"/>
  <c r="AB33" i="137"/>
  <c r="V36" i="137"/>
  <c r="AI36" i="137" s="1"/>
  <c r="G36" i="94" s="1"/>
  <c r="M38" i="137"/>
  <c r="D40" i="137"/>
  <c r="S38" i="137"/>
  <c r="D42" i="137"/>
  <c r="AB42" i="137"/>
  <c r="D45" i="137"/>
  <c r="P45" i="137"/>
  <c r="D47" i="137"/>
  <c r="P47" i="137"/>
  <c r="D49" i="137"/>
  <c r="P49" i="137"/>
  <c r="D51" i="137"/>
  <c r="P51" i="137"/>
  <c r="D53" i="137"/>
  <c r="P53" i="137"/>
  <c r="J58" i="137"/>
  <c r="AB59" i="137"/>
  <c r="J60" i="137"/>
  <c r="AB61" i="137"/>
  <c r="J62" i="137"/>
  <c r="AB63" i="137"/>
  <c r="D65" i="137"/>
  <c r="P65" i="137"/>
  <c r="AH66" i="137"/>
  <c r="P66" i="137"/>
  <c r="AI66" i="137" s="1"/>
  <c r="G66" i="94" s="1"/>
  <c r="V67" i="137"/>
  <c r="AH68" i="137"/>
  <c r="P68" i="137"/>
  <c r="V69" i="137"/>
  <c r="J72" i="137"/>
  <c r="Y71" i="137"/>
  <c r="AB73" i="137"/>
  <c r="AI73" i="137" s="1"/>
  <c r="G73" i="94" s="1"/>
  <c r="AB80" i="137"/>
  <c r="AI80" i="137" s="1"/>
  <c r="G80" i="94" s="1"/>
  <c r="D81" i="137"/>
  <c r="V81" i="137"/>
  <c r="AH91" i="137"/>
  <c r="P93" i="137"/>
  <c r="AB93" i="137"/>
  <c r="J100" i="137"/>
  <c r="J102" i="137"/>
  <c r="M104" i="137"/>
  <c r="AH106" i="137"/>
  <c r="V109" i="137"/>
  <c r="V111" i="137"/>
  <c r="J112" i="137"/>
  <c r="P124" i="137"/>
  <c r="AH129" i="137"/>
  <c r="P132" i="137"/>
  <c r="AB133" i="137"/>
  <c r="G135" i="137"/>
  <c r="Y135" i="137"/>
  <c r="V140" i="137"/>
  <c r="V142" i="137"/>
  <c r="AE152" i="137"/>
  <c r="AE169" i="137"/>
  <c r="M21" i="138"/>
  <c r="V32" i="138"/>
  <c r="J33" i="138"/>
  <c r="J35" i="138"/>
  <c r="AI38" i="138"/>
  <c r="V40" i="138"/>
  <c r="V42" i="138"/>
  <c r="J43" i="138"/>
  <c r="AI50" i="138"/>
  <c r="H50" i="94" s="1"/>
  <c r="AI56" i="138"/>
  <c r="H56" i="94" s="1"/>
  <c r="AE55" i="138"/>
  <c r="S55" i="138"/>
  <c r="V60" i="138"/>
  <c r="V62" i="138"/>
  <c r="V64" i="138"/>
  <c r="J65" i="138"/>
  <c r="V72" i="138"/>
  <c r="S71" i="138"/>
  <c r="J77" i="138"/>
  <c r="AB84" i="138"/>
  <c r="P85" i="138"/>
  <c r="AB90" i="138"/>
  <c r="P91" i="138"/>
  <c r="P97" i="138"/>
  <c r="AH105" i="138"/>
  <c r="AH107" i="138"/>
  <c r="AH109" i="138"/>
  <c r="AH111" i="138"/>
  <c r="P115" i="138"/>
  <c r="AE104" i="138"/>
  <c r="P117" i="138"/>
  <c r="J122" i="138"/>
  <c r="J125" i="138"/>
  <c r="J126" i="138"/>
  <c r="J129" i="138"/>
  <c r="AH136" i="138"/>
  <c r="D144" i="138"/>
  <c r="V145" i="138"/>
  <c r="J146" i="138"/>
  <c r="V147" i="138"/>
  <c r="Y152" i="138"/>
  <c r="J174" i="138"/>
  <c r="P177" i="138"/>
  <c r="AB178" i="138"/>
  <c r="P182" i="138"/>
  <c r="AB183" i="138"/>
  <c r="D22" i="139"/>
  <c r="V24" i="139"/>
  <c r="J25" i="139"/>
  <c r="V26" i="139"/>
  <c r="J27" i="139"/>
  <c r="V28" i="139"/>
  <c r="J29" i="139"/>
  <c r="AH30" i="139"/>
  <c r="Y38" i="139"/>
  <c r="J39" i="139"/>
  <c r="V40" i="139"/>
  <c r="J41" i="139"/>
  <c r="V42" i="139"/>
  <c r="J43" i="139"/>
  <c r="AH44" i="139"/>
  <c r="D52" i="139"/>
  <c r="D56" i="139"/>
  <c r="V58" i="139"/>
  <c r="AH59" i="139"/>
  <c r="J61" i="139"/>
  <c r="AB61" i="139"/>
  <c r="AH66" i="139"/>
  <c r="AB69" i="139"/>
  <c r="AB73" i="139"/>
  <c r="AB77" i="139"/>
  <c r="P82" i="139"/>
  <c r="AB83" i="139"/>
  <c r="P90" i="139"/>
  <c r="P94" i="139"/>
  <c r="AH96" i="139"/>
  <c r="P100" i="139"/>
  <c r="AH109" i="139"/>
  <c r="AH113" i="139"/>
  <c r="AH117" i="139"/>
  <c r="AH127" i="139"/>
  <c r="AH129" i="139"/>
  <c r="AH131" i="139"/>
  <c r="D139" i="139"/>
  <c r="V147" i="139"/>
  <c r="V148" i="139"/>
  <c r="J153" i="139"/>
  <c r="J156" i="139"/>
  <c r="V156" i="139"/>
  <c r="P184" i="139"/>
  <c r="AI60" i="140"/>
  <c r="J60" i="94" s="1"/>
  <c r="AI68" i="140"/>
  <c r="J68" i="94" s="1"/>
  <c r="AE104" i="140"/>
  <c r="D105" i="140"/>
  <c r="AH105" i="140"/>
  <c r="D113" i="140"/>
  <c r="AH113" i="140"/>
  <c r="AE21" i="141"/>
  <c r="P26" i="141"/>
  <c r="AE185" i="136"/>
  <c r="J39" i="136"/>
  <c r="M55" i="136"/>
  <c r="AI60" i="136"/>
  <c r="F60" i="94" s="1"/>
  <c r="M71" i="136"/>
  <c r="AB73" i="136"/>
  <c r="P74" i="136"/>
  <c r="AB75" i="136"/>
  <c r="P76" i="136"/>
  <c r="AB77" i="136"/>
  <c r="AB79" i="136"/>
  <c r="AB81" i="136"/>
  <c r="AB83" i="136"/>
  <c r="AE87" i="136"/>
  <c r="V93" i="136"/>
  <c r="AB95" i="136"/>
  <c r="J100" i="136"/>
  <c r="M104" i="136"/>
  <c r="V105" i="136"/>
  <c r="AB107" i="136"/>
  <c r="P108" i="136"/>
  <c r="D115" i="136"/>
  <c r="V120" i="136"/>
  <c r="V128" i="136"/>
  <c r="J156" i="136"/>
  <c r="V165" i="136"/>
  <c r="AE169" i="136"/>
  <c r="V181" i="136"/>
  <c r="M21" i="137"/>
  <c r="AB56" i="137"/>
  <c r="D58" i="137"/>
  <c r="P67" i="137"/>
  <c r="P69" i="137"/>
  <c r="AB82" i="137"/>
  <c r="AB84" i="137"/>
  <c r="M87" i="137"/>
  <c r="AH94" i="137"/>
  <c r="J106" i="137"/>
  <c r="AI108" i="137"/>
  <c r="G108" i="94" s="1"/>
  <c r="D113" i="137"/>
  <c r="AI113" i="137" s="1"/>
  <c r="AH120" i="137"/>
  <c r="S119" i="137"/>
  <c r="AH123" i="137"/>
  <c r="D131" i="137"/>
  <c r="D139" i="137"/>
  <c r="AH143" i="137"/>
  <c r="AH147" i="137"/>
  <c r="S152" i="137"/>
  <c r="P159" i="137"/>
  <c r="AB160" i="137"/>
  <c r="Y185" i="138"/>
  <c r="J23" i="138"/>
  <c r="V34" i="138"/>
  <c r="V36" i="138"/>
  <c r="V44" i="138"/>
  <c r="J45" i="138"/>
  <c r="J47" i="138"/>
  <c r="J49" i="138"/>
  <c r="V66" i="138"/>
  <c r="J67" i="138"/>
  <c r="J69" i="138"/>
  <c r="G71" i="138"/>
  <c r="AB82" i="138"/>
  <c r="P83" i="138"/>
  <c r="AB96" i="138"/>
  <c r="AB102" i="138"/>
  <c r="S104" i="138"/>
  <c r="AH114" i="138"/>
  <c r="AB114" i="138"/>
  <c r="S119" i="138"/>
  <c r="J130" i="138"/>
  <c r="J131" i="138"/>
  <c r="AH132" i="138"/>
  <c r="J137" i="138"/>
  <c r="AH138" i="138"/>
  <c r="AH140" i="138"/>
  <c r="AH142" i="138"/>
  <c r="M152" i="138"/>
  <c r="P171" i="138"/>
  <c r="AB172" i="138"/>
  <c r="S186" i="139"/>
  <c r="AE21" i="139"/>
  <c r="V30" i="139"/>
  <c r="AI30" i="139" s="1"/>
  <c r="I30" i="94" s="1"/>
  <c r="J31" i="139"/>
  <c r="AH32" i="139"/>
  <c r="AH34" i="139"/>
  <c r="AI35" i="139"/>
  <c r="I35" i="94" s="1"/>
  <c r="AH36" i="139"/>
  <c r="V44" i="139"/>
  <c r="J45" i="139"/>
  <c r="AH46" i="139"/>
  <c r="AH48" i="139"/>
  <c r="AH50" i="139"/>
  <c r="G55" i="139"/>
  <c r="AB56" i="139"/>
  <c r="P57" i="139"/>
  <c r="AB59" i="139"/>
  <c r="AB63" i="139"/>
  <c r="P68" i="139"/>
  <c r="AH72" i="139"/>
  <c r="P72" i="139"/>
  <c r="P76" i="139"/>
  <c r="P80" i="139"/>
  <c r="AB81" i="139"/>
  <c r="AB89" i="139"/>
  <c r="AB93" i="139"/>
  <c r="P98" i="139"/>
  <c r="AB99" i="139"/>
  <c r="P105" i="139"/>
  <c r="AB106" i="139"/>
  <c r="J107" i="139"/>
  <c r="V108" i="139"/>
  <c r="P109" i="139"/>
  <c r="P111" i="139"/>
  <c r="P113" i="139"/>
  <c r="P115" i="139"/>
  <c r="P117" i="139"/>
  <c r="D121" i="139"/>
  <c r="V124" i="139"/>
  <c r="D125" i="139"/>
  <c r="J125" i="139"/>
  <c r="J127" i="139"/>
  <c r="J128" i="139"/>
  <c r="AB128" i="139"/>
  <c r="J130" i="139"/>
  <c r="AB130" i="139"/>
  <c r="J132" i="139"/>
  <c r="AB132" i="139"/>
  <c r="AH133" i="139"/>
  <c r="P133" i="139"/>
  <c r="AB136" i="139"/>
  <c r="AH137" i="139"/>
  <c r="P137" i="139"/>
  <c r="J145" i="139"/>
  <c r="P146" i="139"/>
  <c r="V150" i="139"/>
  <c r="AB162" i="139"/>
  <c r="J163" i="139"/>
  <c r="P164" i="139"/>
  <c r="J170" i="139"/>
  <c r="V170" i="139"/>
  <c r="D174" i="139"/>
  <c r="P180" i="139"/>
  <c r="J182" i="139"/>
  <c r="V182" i="139"/>
  <c r="S21" i="140"/>
  <c r="AE21" i="140"/>
  <c r="M21" i="140"/>
  <c r="AB31" i="140"/>
  <c r="AI36" i="140"/>
  <c r="J36" i="94" s="1"/>
  <c r="P58" i="140"/>
  <c r="S55" i="140"/>
  <c r="M87" i="140"/>
  <c r="D107" i="140"/>
  <c r="AH107" i="140"/>
  <c r="AE119" i="140"/>
  <c r="J166" i="140"/>
  <c r="P40" i="141"/>
  <c r="J46" i="141"/>
  <c r="P48" i="141"/>
  <c r="V52" i="141"/>
  <c r="S104" i="142"/>
  <c r="AE135" i="143"/>
  <c r="S55" i="144"/>
  <c r="S104" i="145"/>
  <c r="G55" i="146"/>
  <c r="AI78" i="146"/>
  <c r="P78" i="94" s="1"/>
  <c r="Y152" i="146"/>
  <c r="AI48" i="147"/>
  <c r="Q48" i="94" s="1"/>
  <c r="AI64" i="147"/>
  <c r="Q64" i="94" s="1"/>
  <c r="AE71" i="147"/>
  <c r="AH29" i="148"/>
  <c r="D29" i="148"/>
  <c r="AH51" i="148"/>
  <c r="D51" i="148"/>
  <c r="P90" i="148"/>
  <c r="S87" i="148"/>
  <c r="AB144" i="139"/>
  <c r="P145" i="139"/>
  <c r="V146" i="139"/>
  <c r="J147" i="139"/>
  <c r="AB147" i="139"/>
  <c r="Y152" i="139"/>
  <c r="V154" i="139"/>
  <c r="P156" i="139"/>
  <c r="P160" i="139"/>
  <c r="D162" i="139"/>
  <c r="J165" i="139"/>
  <c r="AB165" i="139"/>
  <c r="AB171" i="139"/>
  <c r="D172" i="139"/>
  <c r="P172" i="139"/>
  <c r="AB174" i="139"/>
  <c r="J175" i="139"/>
  <c r="V176" i="139"/>
  <c r="P177" i="139"/>
  <c r="AB177" i="139"/>
  <c r="AB178" i="139"/>
  <c r="J179" i="139"/>
  <c r="V180" i="139"/>
  <c r="P181" i="139"/>
  <c r="AB181" i="139"/>
  <c r="AB182" i="139"/>
  <c r="D22" i="140"/>
  <c r="V22" i="140"/>
  <c r="P23" i="140"/>
  <c r="AB26" i="140"/>
  <c r="J27" i="140"/>
  <c r="D30" i="140"/>
  <c r="V30" i="140"/>
  <c r="P31" i="140"/>
  <c r="AB34" i="140"/>
  <c r="J35" i="140"/>
  <c r="AB40" i="140"/>
  <c r="J41" i="140"/>
  <c r="D44" i="140"/>
  <c r="V44" i="140"/>
  <c r="P45" i="140"/>
  <c r="AB48" i="140"/>
  <c r="J49" i="140"/>
  <c r="D52" i="140"/>
  <c r="V52" i="140"/>
  <c r="P53" i="140"/>
  <c r="Y55" i="140"/>
  <c r="AB58" i="140"/>
  <c r="J59" i="140"/>
  <c r="D62" i="140"/>
  <c r="V62" i="140"/>
  <c r="P63" i="140"/>
  <c r="AB66" i="140"/>
  <c r="J67" i="140"/>
  <c r="AB73" i="140"/>
  <c r="J74" i="140"/>
  <c r="V77" i="140"/>
  <c r="P78" i="140"/>
  <c r="AB78" i="140"/>
  <c r="D79" i="140"/>
  <c r="P79" i="140"/>
  <c r="AB81" i="140"/>
  <c r="J82" i="140"/>
  <c r="V85" i="140"/>
  <c r="AB89" i="140"/>
  <c r="J90" i="140"/>
  <c r="V93" i="140"/>
  <c r="P94" i="140"/>
  <c r="AB94" i="140"/>
  <c r="D95" i="140"/>
  <c r="P95" i="140"/>
  <c r="V99" i="140"/>
  <c r="P100" i="140"/>
  <c r="AB100" i="140"/>
  <c r="D101" i="140"/>
  <c r="P101" i="140"/>
  <c r="AB105" i="140"/>
  <c r="AB107" i="140"/>
  <c r="AB109" i="140"/>
  <c r="AB111" i="140"/>
  <c r="AB113" i="140"/>
  <c r="M104" i="140"/>
  <c r="V115" i="140"/>
  <c r="P116" i="140"/>
  <c r="AB116" i="140"/>
  <c r="S119" i="140"/>
  <c r="AB120" i="140"/>
  <c r="AB121" i="140"/>
  <c r="P125" i="140"/>
  <c r="P129" i="140"/>
  <c r="AH131" i="140"/>
  <c r="J132" i="140"/>
  <c r="J136" i="140"/>
  <c r="V137" i="140"/>
  <c r="P138" i="140"/>
  <c r="AB138" i="140"/>
  <c r="AB139" i="140"/>
  <c r="J140" i="140"/>
  <c r="V141" i="140"/>
  <c r="P142" i="140"/>
  <c r="AB142" i="140"/>
  <c r="AB143" i="140"/>
  <c r="J144" i="140"/>
  <c r="V146" i="140"/>
  <c r="V148" i="140"/>
  <c r="J149" i="140"/>
  <c r="AB149" i="140"/>
  <c r="Y152" i="140"/>
  <c r="D156" i="140"/>
  <c r="J159" i="140"/>
  <c r="P160" i="140"/>
  <c r="AB162" i="140"/>
  <c r="J163" i="140"/>
  <c r="V166" i="140"/>
  <c r="P167" i="140"/>
  <c r="AB167" i="140"/>
  <c r="J171" i="140"/>
  <c r="V172" i="140"/>
  <c r="P173" i="140"/>
  <c r="AB173" i="140"/>
  <c r="AB174" i="140"/>
  <c r="P178" i="140"/>
  <c r="P182" i="140"/>
  <c r="D22" i="141"/>
  <c r="V22" i="141"/>
  <c r="P23" i="141"/>
  <c r="AB26" i="141"/>
  <c r="J27" i="141"/>
  <c r="D30" i="141"/>
  <c r="V30" i="141"/>
  <c r="P31" i="141"/>
  <c r="AB34" i="141"/>
  <c r="J35" i="141"/>
  <c r="AB40" i="141"/>
  <c r="J41" i="141"/>
  <c r="D44" i="141"/>
  <c r="V44" i="141"/>
  <c r="P45" i="141"/>
  <c r="AB48" i="141"/>
  <c r="D57" i="141"/>
  <c r="S55" i="141"/>
  <c r="D59" i="141"/>
  <c r="P59" i="141"/>
  <c r="D61" i="141"/>
  <c r="P61" i="141"/>
  <c r="D63" i="141"/>
  <c r="P63" i="141"/>
  <c r="D65" i="141"/>
  <c r="P65" i="141"/>
  <c r="D67" i="141"/>
  <c r="P67" i="141"/>
  <c r="D69" i="141"/>
  <c r="P69" i="141"/>
  <c r="AB79" i="141"/>
  <c r="AH84" i="141"/>
  <c r="P84" i="141"/>
  <c r="S87" i="141"/>
  <c r="AH92" i="141"/>
  <c r="P92" i="141"/>
  <c r="AB95" i="141"/>
  <c r="AH100" i="141"/>
  <c r="P100" i="141"/>
  <c r="AB105" i="141"/>
  <c r="J106" i="141"/>
  <c r="P109" i="141"/>
  <c r="P133" i="141"/>
  <c r="P136" i="141"/>
  <c r="AB137" i="141"/>
  <c r="P140" i="141"/>
  <c r="AB141" i="141"/>
  <c r="AB142" i="141"/>
  <c r="D148" i="141"/>
  <c r="J150" i="141"/>
  <c r="J153" i="141"/>
  <c r="P154" i="141"/>
  <c r="V156" i="141"/>
  <c r="J159" i="141"/>
  <c r="AB159" i="141"/>
  <c r="V162" i="141"/>
  <c r="D166" i="141"/>
  <c r="D172" i="141"/>
  <c r="J173" i="141"/>
  <c r="J175" i="141"/>
  <c r="V176" i="141"/>
  <c r="P177" i="141"/>
  <c r="AB177" i="141"/>
  <c r="AB178" i="141"/>
  <c r="J179" i="141"/>
  <c r="V180" i="141"/>
  <c r="P181" i="141"/>
  <c r="AB181" i="141"/>
  <c r="AB182" i="141"/>
  <c r="J183" i="141"/>
  <c r="V184" i="141"/>
  <c r="M21" i="142"/>
  <c r="S186" i="142"/>
  <c r="V22" i="142"/>
  <c r="V24" i="142"/>
  <c r="J27" i="142"/>
  <c r="AB27" i="142"/>
  <c r="P32" i="142"/>
  <c r="D34" i="142"/>
  <c r="AE38" i="142"/>
  <c r="S38" i="142"/>
  <c r="J43" i="142"/>
  <c r="AB43" i="142"/>
  <c r="P44" i="142"/>
  <c r="V46" i="142"/>
  <c r="J49" i="142"/>
  <c r="AB49" i="142"/>
  <c r="P56" i="142"/>
  <c r="P58" i="142"/>
  <c r="P60" i="142"/>
  <c r="P62" i="142"/>
  <c r="P64" i="142"/>
  <c r="P66" i="142"/>
  <c r="P68" i="142"/>
  <c r="G71" i="142"/>
  <c r="V73" i="142"/>
  <c r="J74" i="142"/>
  <c r="V79" i="142"/>
  <c r="AH83" i="142"/>
  <c r="J85" i="142"/>
  <c r="G87" i="142"/>
  <c r="S87" i="142"/>
  <c r="AH93" i="142"/>
  <c r="P93" i="142"/>
  <c r="J95" i="142"/>
  <c r="AB96" i="142"/>
  <c r="V97" i="142"/>
  <c r="J98" i="142"/>
  <c r="V98" i="142"/>
  <c r="AH101" i="142"/>
  <c r="P101" i="142"/>
  <c r="G104" i="142"/>
  <c r="AB106" i="142"/>
  <c r="V107" i="142"/>
  <c r="J108" i="142"/>
  <c r="V108" i="142"/>
  <c r="AH111" i="142"/>
  <c r="P111" i="142"/>
  <c r="AH113" i="142"/>
  <c r="P113" i="142"/>
  <c r="D114" i="142"/>
  <c r="J123" i="142"/>
  <c r="AB124" i="142"/>
  <c r="V126" i="142"/>
  <c r="P127" i="142"/>
  <c r="AB130" i="142"/>
  <c r="V132" i="142"/>
  <c r="AH133" i="142"/>
  <c r="P133" i="142"/>
  <c r="AH139" i="142"/>
  <c r="P139" i="142"/>
  <c r="J141" i="142"/>
  <c r="V144" i="142"/>
  <c r="D148" i="142"/>
  <c r="V154" i="142"/>
  <c r="V156" i="142"/>
  <c r="D160" i="142"/>
  <c r="J163" i="142"/>
  <c r="V166" i="142"/>
  <c r="V170" i="142"/>
  <c r="J173" i="142"/>
  <c r="V176" i="142"/>
  <c r="D180" i="142"/>
  <c r="S169" i="142"/>
  <c r="P183" i="142"/>
  <c r="AB183" i="142"/>
  <c r="AB184" i="142"/>
  <c r="J23" i="143"/>
  <c r="V23" i="143"/>
  <c r="J24" i="143"/>
  <c r="V25" i="143"/>
  <c r="J26" i="143"/>
  <c r="AB26" i="143"/>
  <c r="J27" i="143"/>
  <c r="J28" i="143"/>
  <c r="AB28" i="143"/>
  <c r="J29" i="143"/>
  <c r="J30" i="143"/>
  <c r="AB30" i="143"/>
  <c r="AH31" i="143"/>
  <c r="P31" i="143"/>
  <c r="D32" i="143"/>
  <c r="AI32" i="143" s="1"/>
  <c r="M32" i="94" s="1"/>
  <c r="V34" i="143"/>
  <c r="AH39" i="143"/>
  <c r="P39" i="143"/>
  <c r="D40" i="143"/>
  <c r="AI40" i="143" s="1"/>
  <c r="M40" i="94" s="1"/>
  <c r="AH41" i="143"/>
  <c r="P41" i="143"/>
  <c r="D42" i="143"/>
  <c r="AH43" i="143"/>
  <c r="P43" i="143"/>
  <c r="D44" i="143"/>
  <c r="AI44" i="143" s="1"/>
  <c r="M44" i="94" s="1"/>
  <c r="V46" i="143"/>
  <c r="V47" i="143"/>
  <c r="J48" i="143"/>
  <c r="V49" i="143"/>
  <c r="J51" i="143"/>
  <c r="V51" i="143"/>
  <c r="V53" i="143"/>
  <c r="D56" i="143"/>
  <c r="AH57" i="143"/>
  <c r="P57" i="143"/>
  <c r="D58" i="143"/>
  <c r="AH59" i="143"/>
  <c r="P59" i="143"/>
  <c r="D60" i="143"/>
  <c r="AI60" i="143" s="1"/>
  <c r="M60" i="94" s="1"/>
  <c r="V62" i="143"/>
  <c r="J63" i="143"/>
  <c r="J65" i="143"/>
  <c r="J67" i="143"/>
  <c r="V69" i="143"/>
  <c r="D72" i="143"/>
  <c r="AI72" i="143" s="1"/>
  <c r="M72" i="94" s="1"/>
  <c r="AH73" i="143"/>
  <c r="P73" i="143"/>
  <c r="D74" i="143"/>
  <c r="AH75" i="143"/>
  <c r="P75" i="143"/>
  <c r="D76" i="143"/>
  <c r="AI76" i="143" s="1"/>
  <c r="M76" i="94" s="1"/>
  <c r="V78" i="143"/>
  <c r="J79" i="143"/>
  <c r="J81" i="143"/>
  <c r="J83" i="143"/>
  <c r="V85" i="143"/>
  <c r="Y87" i="143"/>
  <c r="AB90" i="143"/>
  <c r="J91" i="143"/>
  <c r="AB92" i="143"/>
  <c r="J93" i="143"/>
  <c r="AB94" i="143"/>
  <c r="AB106" i="143"/>
  <c r="J107" i="143"/>
  <c r="AB108" i="143"/>
  <c r="J109" i="143"/>
  <c r="AB110" i="143"/>
  <c r="M119" i="143"/>
  <c r="AB121" i="143"/>
  <c r="AB124" i="143"/>
  <c r="AB125" i="143"/>
  <c r="AB128" i="143"/>
  <c r="AB130" i="143"/>
  <c r="V132" i="143"/>
  <c r="P133" i="143"/>
  <c r="G135" i="143"/>
  <c r="AH136" i="143"/>
  <c r="AB136" i="143"/>
  <c r="AB137" i="143"/>
  <c r="P139" i="143"/>
  <c r="S135" i="143"/>
  <c r="AB140" i="143"/>
  <c r="P143" i="143"/>
  <c r="AB144" i="143"/>
  <c r="AB145" i="143"/>
  <c r="V148" i="143"/>
  <c r="V150" i="143"/>
  <c r="Y152" i="143"/>
  <c r="P154" i="143"/>
  <c r="D156" i="143"/>
  <c r="J163" i="143"/>
  <c r="AB163" i="143"/>
  <c r="J165" i="143"/>
  <c r="P166" i="143"/>
  <c r="S169" i="143"/>
  <c r="AB170" i="143"/>
  <c r="P175" i="143"/>
  <c r="AB175" i="143"/>
  <c r="P176" i="143"/>
  <c r="AB176" i="143"/>
  <c r="J177" i="143"/>
  <c r="V178" i="143"/>
  <c r="P179" i="143"/>
  <c r="AB179" i="143"/>
  <c r="AB180" i="143"/>
  <c r="J181" i="143"/>
  <c r="V182" i="143"/>
  <c r="P184" i="143"/>
  <c r="J22" i="144"/>
  <c r="AB22" i="144"/>
  <c r="M21" i="144"/>
  <c r="J24" i="144"/>
  <c r="AB24" i="144"/>
  <c r="J26" i="144"/>
  <c r="AB26" i="144"/>
  <c r="J28" i="144"/>
  <c r="AB28" i="144"/>
  <c r="J30" i="144"/>
  <c r="AB30" i="144"/>
  <c r="J32" i="144"/>
  <c r="AB32" i="144"/>
  <c r="J34" i="144"/>
  <c r="AB34" i="144"/>
  <c r="J36" i="144"/>
  <c r="AB36" i="144"/>
  <c r="V39" i="144"/>
  <c r="V41" i="144"/>
  <c r="V43" i="144"/>
  <c r="V45" i="144"/>
  <c r="V47" i="144"/>
  <c r="V49" i="144"/>
  <c r="V51" i="144"/>
  <c r="V53" i="144"/>
  <c r="J57" i="144"/>
  <c r="P57" i="144"/>
  <c r="P59" i="144"/>
  <c r="P61" i="144"/>
  <c r="P63" i="144"/>
  <c r="AH65" i="144"/>
  <c r="AB65" i="144"/>
  <c r="AH67" i="144"/>
  <c r="J72" i="144"/>
  <c r="V72" i="144"/>
  <c r="P73" i="144"/>
  <c r="AB73" i="144"/>
  <c r="AB74" i="144"/>
  <c r="J75" i="144"/>
  <c r="V76" i="144"/>
  <c r="P78" i="144"/>
  <c r="P79" i="144"/>
  <c r="AB79" i="144"/>
  <c r="AB80" i="144"/>
  <c r="J81" i="144"/>
  <c r="V82" i="144"/>
  <c r="P83" i="144"/>
  <c r="AB83" i="144"/>
  <c r="AB84" i="144"/>
  <c r="J85" i="144"/>
  <c r="V88" i="144"/>
  <c r="P89" i="144"/>
  <c r="AB89" i="144"/>
  <c r="AB90" i="144"/>
  <c r="J91" i="144"/>
  <c r="V92" i="144"/>
  <c r="P93" i="144"/>
  <c r="AB93" i="144"/>
  <c r="AB94" i="144"/>
  <c r="AB96" i="144"/>
  <c r="V100" i="144"/>
  <c r="P101" i="144"/>
  <c r="AB101" i="144"/>
  <c r="D102" i="144"/>
  <c r="P102" i="144"/>
  <c r="AB108" i="144"/>
  <c r="AB110" i="144"/>
  <c r="AB112" i="144"/>
  <c r="J116" i="144"/>
  <c r="AB120" i="144"/>
  <c r="J121" i="144"/>
  <c r="V123" i="144"/>
  <c r="AB124" i="144"/>
  <c r="J125" i="144"/>
  <c r="P127" i="144"/>
  <c r="AB127" i="144"/>
  <c r="AB128" i="144"/>
  <c r="J129" i="144"/>
  <c r="V130" i="144"/>
  <c r="P131" i="144"/>
  <c r="AB131" i="144"/>
  <c r="AB132" i="144"/>
  <c r="Y135" i="144"/>
  <c r="P138" i="144"/>
  <c r="AH140" i="144"/>
  <c r="J141" i="144"/>
  <c r="P143" i="144"/>
  <c r="AB143" i="144"/>
  <c r="AB144" i="144"/>
  <c r="J145" i="144"/>
  <c r="D150" i="144"/>
  <c r="Y152" i="144"/>
  <c r="M152" i="144"/>
  <c r="J155" i="144"/>
  <c r="J157" i="144"/>
  <c r="AB157" i="144"/>
  <c r="J159" i="144"/>
  <c r="AB160" i="144"/>
  <c r="J161" i="144"/>
  <c r="V164" i="144"/>
  <c r="P165" i="144"/>
  <c r="D166" i="144"/>
  <c r="P172" i="144"/>
  <c r="P176" i="144"/>
  <c r="P180" i="144"/>
  <c r="P184" i="144"/>
  <c r="AB22" i="145"/>
  <c r="J23" i="145"/>
  <c r="D26" i="145"/>
  <c r="V26" i="145"/>
  <c r="P27" i="145"/>
  <c r="AB30" i="145"/>
  <c r="J31" i="145"/>
  <c r="D34" i="145"/>
  <c r="V34" i="145"/>
  <c r="P35" i="145"/>
  <c r="M38" i="145"/>
  <c r="D40" i="145"/>
  <c r="V40" i="145"/>
  <c r="P41" i="145"/>
  <c r="AB44" i="145"/>
  <c r="J45" i="145"/>
  <c r="D48" i="145"/>
  <c r="V48" i="145"/>
  <c r="P49" i="145"/>
  <c r="AB52" i="145"/>
  <c r="J53" i="145"/>
  <c r="D56" i="145"/>
  <c r="V56" i="145"/>
  <c r="P57" i="145"/>
  <c r="AB60" i="145"/>
  <c r="J61" i="145"/>
  <c r="D64" i="145"/>
  <c r="V64" i="145"/>
  <c r="P65" i="145"/>
  <c r="AB65" i="145"/>
  <c r="AH67" i="145"/>
  <c r="J72" i="145"/>
  <c r="V74" i="145"/>
  <c r="J75" i="145"/>
  <c r="V80" i="145"/>
  <c r="J81" i="145"/>
  <c r="AB81" i="145"/>
  <c r="AH82" i="145"/>
  <c r="P82" i="145"/>
  <c r="AH84" i="145"/>
  <c r="P84" i="145"/>
  <c r="J89" i="145"/>
  <c r="AB89" i="145"/>
  <c r="V90" i="145"/>
  <c r="J91" i="145"/>
  <c r="AB91" i="145"/>
  <c r="V92" i="145"/>
  <c r="J93" i="145"/>
  <c r="AB93" i="145"/>
  <c r="AH94" i="145"/>
  <c r="P94" i="145"/>
  <c r="V99" i="145"/>
  <c r="AH106" i="145"/>
  <c r="P106" i="145"/>
  <c r="V109" i="145"/>
  <c r="AB110" i="145"/>
  <c r="AE104" i="145"/>
  <c r="J113" i="145"/>
  <c r="V113" i="145"/>
  <c r="P115" i="145"/>
  <c r="AB116" i="145"/>
  <c r="P121" i="145"/>
  <c r="AB121" i="145"/>
  <c r="V133" i="145"/>
  <c r="Y135" i="145"/>
  <c r="V137" i="145"/>
  <c r="J138" i="145"/>
  <c r="AB138" i="145"/>
  <c r="V139" i="145"/>
  <c r="J140" i="145"/>
  <c r="AB140" i="145"/>
  <c r="V141" i="145"/>
  <c r="J142" i="145"/>
  <c r="AB142" i="145"/>
  <c r="AH143" i="145"/>
  <c r="P143" i="145"/>
  <c r="V146" i="145"/>
  <c r="V148" i="145"/>
  <c r="J153" i="145"/>
  <c r="P156" i="145"/>
  <c r="AB158" i="145"/>
  <c r="AB160" i="145"/>
  <c r="AB162" i="145"/>
  <c r="AB164" i="145"/>
  <c r="AB166" i="145"/>
  <c r="AB170" i="145"/>
  <c r="AB172" i="145"/>
  <c r="AB174" i="145"/>
  <c r="P178" i="145"/>
  <c r="P182" i="145"/>
  <c r="AI182" i="145" s="1"/>
  <c r="M186" i="146"/>
  <c r="G21" i="146"/>
  <c r="S21" i="146"/>
  <c r="V27" i="146"/>
  <c r="J28" i="146"/>
  <c r="V28" i="146"/>
  <c r="J29" i="146"/>
  <c r="AB30" i="146"/>
  <c r="J31" i="146"/>
  <c r="AB32" i="146"/>
  <c r="J33" i="146"/>
  <c r="AB34" i="146"/>
  <c r="AH35" i="146"/>
  <c r="P35" i="146"/>
  <c r="J36" i="146"/>
  <c r="S38" i="146"/>
  <c r="P47" i="146"/>
  <c r="P50" i="146"/>
  <c r="AB51" i="146"/>
  <c r="AH56" i="146"/>
  <c r="P57" i="146"/>
  <c r="J58" i="146"/>
  <c r="AB61" i="146"/>
  <c r="J62" i="146"/>
  <c r="V62" i="146"/>
  <c r="V64" i="146"/>
  <c r="V65" i="146"/>
  <c r="AH66" i="146"/>
  <c r="AB66" i="146"/>
  <c r="D67" i="146"/>
  <c r="V67" i="146"/>
  <c r="AH69" i="146"/>
  <c r="P73" i="146"/>
  <c r="AB73" i="146"/>
  <c r="AH75" i="146"/>
  <c r="P75" i="146"/>
  <c r="P76" i="146"/>
  <c r="D77" i="146"/>
  <c r="P77" i="146"/>
  <c r="AB89" i="146"/>
  <c r="J91" i="146"/>
  <c r="P100" i="146"/>
  <c r="Y104" i="146"/>
  <c r="AB110" i="146"/>
  <c r="J111" i="146"/>
  <c r="V114" i="146"/>
  <c r="AH115" i="146"/>
  <c r="P115" i="146"/>
  <c r="V116" i="146"/>
  <c r="P117" i="146"/>
  <c r="M119" i="146"/>
  <c r="J122" i="146"/>
  <c r="V122" i="146"/>
  <c r="V127" i="146"/>
  <c r="J128" i="146"/>
  <c r="AB128" i="146"/>
  <c r="J136" i="146"/>
  <c r="Y135" i="146"/>
  <c r="V143" i="146"/>
  <c r="J144" i="146"/>
  <c r="V144" i="146"/>
  <c r="V145" i="146"/>
  <c r="J146" i="146"/>
  <c r="V146" i="146"/>
  <c r="V147" i="146"/>
  <c r="J148" i="146"/>
  <c r="V148" i="146"/>
  <c r="J149" i="146"/>
  <c r="AB150" i="146"/>
  <c r="V154" i="146"/>
  <c r="P155" i="146"/>
  <c r="AB155" i="146"/>
  <c r="D156" i="146"/>
  <c r="P156" i="146"/>
  <c r="AB158" i="146"/>
  <c r="J159" i="146"/>
  <c r="V162" i="146"/>
  <c r="P163" i="146"/>
  <c r="AB163" i="146"/>
  <c r="D164" i="146"/>
  <c r="P164" i="146"/>
  <c r="AB166" i="146"/>
  <c r="J167" i="146"/>
  <c r="D170" i="146"/>
  <c r="P170" i="146"/>
  <c r="P171" i="146"/>
  <c r="AB171" i="146"/>
  <c r="D172" i="146"/>
  <c r="P172" i="146"/>
  <c r="P173" i="146"/>
  <c r="AB173" i="146"/>
  <c r="D174" i="146"/>
  <c r="P174" i="146"/>
  <c r="P175" i="146"/>
  <c r="AB175" i="146"/>
  <c r="D176" i="146"/>
  <c r="P176" i="146"/>
  <c r="P177" i="146"/>
  <c r="AB177" i="146"/>
  <c r="D178" i="146"/>
  <c r="P178" i="146"/>
  <c r="P179" i="146"/>
  <c r="AB179" i="146"/>
  <c r="AB180" i="146"/>
  <c r="J181" i="146"/>
  <c r="S185" i="147"/>
  <c r="AH23" i="147"/>
  <c r="P23" i="147"/>
  <c r="AB26" i="147"/>
  <c r="AH29" i="147"/>
  <c r="P29" i="147"/>
  <c r="AB32" i="147"/>
  <c r="S38" i="147"/>
  <c r="D42" i="147"/>
  <c r="V42" i="147"/>
  <c r="P43" i="147"/>
  <c r="AB46" i="147"/>
  <c r="J47" i="147"/>
  <c r="D50" i="147"/>
  <c r="V50" i="147"/>
  <c r="P51" i="147"/>
  <c r="M55" i="147"/>
  <c r="D58" i="147"/>
  <c r="P58" i="147"/>
  <c r="V58" i="147"/>
  <c r="P59" i="147"/>
  <c r="AB62" i="147"/>
  <c r="J63" i="147"/>
  <c r="D66" i="147"/>
  <c r="V66" i="147"/>
  <c r="P67" i="147"/>
  <c r="AB72" i="147"/>
  <c r="J73" i="147"/>
  <c r="P75" i="147"/>
  <c r="AB75" i="147"/>
  <c r="J77" i="147"/>
  <c r="AB78" i="147"/>
  <c r="M87" i="147"/>
  <c r="AB88" i="147"/>
  <c r="J89" i="147"/>
  <c r="AB90" i="147"/>
  <c r="J91" i="147"/>
  <c r="AB92" i="147"/>
  <c r="V101" i="147"/>
  <c r="J102" i="147"/>
  <c r="V102" i="147"/>
  <c r="V105" i="147"/>
  <c r="J106" i="147"/>
  <c r="J107" i="147"/>
  <c r="AB108" i="147"/>
  <c r="J109" i="147"/>
  <c r="AB110" i="147"/>
  <c r="J111" i="147"/>
  <c r="AB112" i="147"/>
  <c r="D114" i="147"/>
  <c r="P116" i="147"/>
  <c r="AH117" i="147"/>
  <c r="P117" i="147"/>
  <c r="V121" i="147"/>
  <c r="J122" i="147"/>
  <c r="V122" i="147"/>
  <c r="J127" i="147"/>
  <c r="P129" i="147"/>
  <c r="P133" i="147"/>
  <c r="V137" i="147"/>
  <c r="V139" i="147"/>
  <c r="V141" i="147"/>
  <c r="V143" i="147"/>
  <c r="P144" i="147"/>
  <c r="AB145" i="147"/>
  <c r="D146" i="147"/>
  <c r="P146" i="147"/>
  <c r="V148" i="147"/>
  <c r="P149" i="147"/>
  <c r="AB149" i="147"/>
  <c r="D150" i="147"/>
  <c r="P150" i="147"/>
  <c r="J153" i="147"/>
  <c r="Y152" i="147"/>
  <c r="V156" i="147"/>
  <c r="P157" i="147"/>
  <c r="AB157" i="147"/>
  <c r="D158" i="147"/>
  <c r="P158" i="147"/>
  <c r="AB160" i="147"/>
  <c r="J161" i="147"/>
  <c r="V163" i="147"/>
  <c r="P165" i="147"/>
  <c r="AH166" i="147"/>
  <c r="V167" i="147"/>
  <c r="J172" i="147"/>
  <c r="P173" i="147"/>
  <c r="AB173" i="147"/>
  <c r="D174" i="147"/>
  <c r="P174" i="147"/>
  <c r="AB176" i="147"/>
  <c r="J177" i="147"/>
  <c r="D180" i="147"/>
  <c r="P24" i="148"/>
  <c r="AB24" i="148"/>
  <c r="J25" i="148"/>
  <c r="J26" i="148"/>
  <c r="P28" i="148"/>
  <c r="AB28" i="148"/>
  <c r="AB30" i="148"/>
  <c r="AH31" i="148"/>
  <c r="P31" i="148"/>
  <c r="D32" i="148"/>
  <c r="AH33" i="148"/>
  <c r="P33" i="148"/>
  <c r="D34" i="148"/>
  <c r="AH35" i="148"/>
  <c r="P35" i="148"/>
  <c r="D36" i="148"/>
  <c r="G38" i="148"/>
  <c r="P50" i="148"/>
  <c r="AB50" i="148"/>
  <c r="AB52" i="148"/>
  <c r="G55" i="148"/>
  <c r="D57" i="148"/>
  <c r="V57" i="148"/>
  <c r="AH59" i="148"/>
  <c r="AB59" i="148"/>
  <c r="V61" i="148"/>
  <c r="AH63" i="148"/>
  <c r="D63" i="148"/>
  <c r="P63" i="148"/>
  <c r="D64" i="148"/>
  <c r="M71" i="148"/>
  <c r="J73" i="148"/>
  <c r="Y87" i="148"/>
  <c r="AB89" i="148"/>
  <c r="AE87" i="148"/>
  <c r="M104" i="148"/>
  <c r="AE38" i="140"/>
  <c r="M152" i="140"/>
  <c r="M21" i="141"/>
  <c r="AE38" i="141"/>
  <c r="AH74" i="141"/>
  <c r="AH76" i="141"/>
  <c r="AH78" i="141"/>
  <c r="AH94" i="141"/>
  <c r="AH102" i="141"/>
  <c r="Y104" i="141"/>
  <c r="AH133" i="141"/>
  <c r="Y135" i="141"/>
  <c r="AH144" i="141"/>
  <c r="Y152" i="141"/>
  <c r="S185" i="142"/>
  <c r="G55" i="142"/>
  <c r="AE87" i="142"/>
  <c r="AH89" i="142"/>
  <c r="AH91" i="142"/>
  <c r="AH99" i="142"/>
  <c r="AH109" i="142"/>
  <c r="G119" i="142"/>
  <c r="S119" i="142"/>
  <c r="AH129" i="142"/>
  <c r="Y119" i="142"/>
  <c r="S135" i="142"/>
  <c r="AE21" i="143"/>
  <c r="D25" i="143"/>
  <c r="AH33" i="143"/>
  <c r="AH35" i="143"/>
  <c r="G38" i="143"/>
  <c r="Y38" i="143"/>
  <c r="M38" i="143"/>
  <c r="AH45" i="143"/>
  <c r="D53" i="143"/>
  <c r="AH61" i="143"/>
  <c r="D69" i="143"/>
  <c r="AI69" i="143" s="1"/>
  <c r="M69" i="94" s="1"/>
  <c r="AH77" i="143"/>
  <c r="D85" i="143"/>
  <c r="G104" i="143"/>
  <c r="S104" i="143"/>
  <c r="Y119" i="143"/>
  <c r="AH121" i="143"/>
  <c r="M152" i="143"/>
  <c r="AH94" i="144"/>
  <c r="AH96" i="144"/>
  <c r="AH108" i="144"/>
  <c r="AH110" i="144"/>
  <c r="AH112" i="144"/>
  <c r="AH132" i="144"/>
  <c r="G21" i="145"/>
  <c r="S21" i="145"/>
  <c r="Y185" i="145"/>
  <c r="S38" i="145"/>
  <c r="M55" i="145"/>
  <c r="AH68" i="145"/>
  <c r="AE71" i="145"/>
  <c r="D80" i="145"/>
  <c r="D88" i="145"/>
  <c r="AH96" i="145"/>
  <c r="AH98" i="145"/>
  <c r="AH100" i="145"/>
  <c r="J115" i="145"/>
  <c r="AH125" i="145"/>
  <c r="AH127" i="145"/>
  <c r="AH129" i="145"/>
  <c r="D133" i="145"/>
  <c r="D137" i="145"/>
  <c r="AH147" i="145"/>
  <c r="AH158" i="145"/>
  <c r="AH160" i="145"/>
  <c r="AH162" i="145"/>
  <c r="AH164" i="145"/>
  <c r="AH166" i="145"/>
  <c r="AH172" i="145"/>
  <c r="AH174" i="145"/>
  <c r="AE21" i="146"/>
  <c r="AH23" i="146"/>
  <c r="AH25" i="146"/>
  <c r="D29" i="146"/>
  <c r="AE38" i="146"/>
  <c r="M38" i="146"/>
  <c r="AH44" i="146"/>
  <c r="AH46" i="146"/>
  <c r="AH64" i="146"/>
  <c r="P79" i="146"/>
  <c r="AH82" i="146"/>
  <c r="G87" i="146"/>
  <c r="AH92" i="146"/>
  <c r="AH107" i="146"/>
  <c r="AH150" i="146"/>
  <c r="AH25" i="147"/>
  <c r="AH31" i="147"/>
  <c r="Y71" i="147"/>
  <c r="S104" i="147"/>
  <c r="Y119" i="147"/>
  <c r="S119" i="147"/>
  <c r="J150" i="147"/>
  <c r="M21" i="148"/>
  <c r="AH23" i="148"/>
  <c r="AH27" i="148"/>
  <c r="S38" i="148"/>
  <c r="D41" i="148"/>
  <c r="AH49" i="148"/>
  <c r="AH65" i="148"/>
  <c r="AH67" i="148"/>
  <c r="AB30" i="140"/>
  <c r="J31" i="140"/>
  <c r="D34" i="140"/>
  <c r="V34" i="140"/>
  <c r="P35" i="140"/>
  <c r="M38" i="140"/>
  <c r="D40" i="140"/>
  <c r="V40" i="140"/>
  <c r="P41" i="140"/>
  <c r="AB44" i="140"/>
  <c r="J45" i="140"/>
  <c r="D48" i="140"/>
  <c r="V48" i="140"/>
  <c r="P49" i="140"/>
  <c r="AB52" i="140"/>
  <c r="J53" i="140"/>
  <c r="M55" i="140"/>
  <c r="D58" i="140"/>
  <c r="V58" i="140"/>
  <c r="P59" i="140"/>
  <c r="AB62" i="140"/>
  <c r="J63" i="140"/>
  <c r="D66" i="140"/>
  <c r="V66" i="140"/>
  <c r="P67" i="140"/>
  <c r="P69" i="140"/>
  <c r="V73" i="140"/>
  <c r="P74" i="140"/>
  <c r="AB74" i="140"/>
  <c r="D75" i="140"/>
  <c r="P75" i="140"/>
  <c r="AB77" i="140"/>
  <c r="J78" i="140"/>
  <c r="V81" i="140"/>
  <c r="P82" i="140"/>
  <c r="AB82" i="140"/>
  <c r="D83" i="140"/>
  <c r="P83" i="140"/>
  <c r="AB85" i="140"/>
  <c r="V89" i="140"/>
  <c r="P90" i="140"/>
  <c r="AB90" i="140"/>
  <c r="D91" i="140"/>
  <c r="P91" i="140"/>
  <c r="AB93" i="140"/>
  <c r="J94" i="140"/>
  <c r="P97" i="140"/>
  <c r="AB99" i="140"/>
  <c r="J100" i="140"/>
  <c r="V105" i="140"/>
  <c r="V107" i="140"/>
  <c r="V109" i="140"/>
  <c r="V111" i="140"/>
  <c r="V113" i="140"/>
  <c r="J117" i="140"/>
  <c r="V117" i="140"/>
  <c r="P121" i="140"/>
  <c r="P123" i="140"/>
  <c r="P127" i="140"/>
  <c r="P131" i="140"/>
  <c r="P132" i="140"/>
  <c r="AB132" i="140"/>
  <c r="AB133" i="140"/>
  <c r="P136" i="140"/>
  <c r="AB137" i="140"/>
  <c r="J138" i="140"/>
  <c r="V139" i="140"/>
  <c r="P140" i="140"/>
  <c r="AB140" i="140"/>
  <c r="AB141" i="140"/>
  <c r="J142" i="140"/>
  <c r="P144" i="140"/>
  <c r="P145" i="140"/>
  <c r="D146" i="140"/>
  <c r="V150" i="140"/>
  <c r="V154" i="140"/>
  <c r="J157" i="140"/>
  <c r="AB157" i="140"/>
  <c r="V160" i="140"/>
  <c r="V162" i="140"/>
  <c r="P163" i="140"/>
  <c r="D164" i="140"/>
  <c r="AB166" i="140"/>
  <c r="J167" i="140"/>
  <c r="V170" i="140"/>
  <c r="P172" i="140"/>
  <c r="AB172" i="140"/>
  <c r="J173" i="140"/>
  <c r="V174" i="140"/>
  <c r="P180" i="140"/>
  <c r="P184" i="140"/>
  <c r="AB22" i="141"/>
  <c r="J23" i="141"/>
  <c r="D26" i="141"/>
  <c r="V26" i="141"/>
  <c r="P27" i="141"/>
  <c r="AB30" i="141"/>
  <c r="J31" i="141"/>
  <c r="D34" i="141"/>
  <c r="V34" i="141"/>
  <c r="P35" i="141"/>
  <c r="M38" i="141"/>
  <c r="D40" i="141"/>
  <c r="V40" i="141"/>
  <c r="P41" i="141"/>
  <c r="AB44" i="141"/>
  <c r="J45" i="141"/>
  <c r="D48" i="141"/>
  <c r="V48" i="141"/>
  <c r="P49" i="141"/>
  <c r="AB49" i="141"/>
  <c r="Y55" i="141"/>
  <c r="AE71" i="141"/>
  <c r="D73" i="141"/>
  <c r="S71" i="141"/>
  <c r="D75" i="141"/>
  <c r="P75" i="141"/>
  <c r="D77" i="141"/>
  <c r="P77" i="141"/>
  <c r="V79" i="141"/>
  <c r="AH80" i="141"/>
  <c r="P80" i="141"/>
  <c r="AB83" i="141"/>
  <c r="J84" i="141"/>
  <c r="G87" i="141"/>
  <c r="P88" i="141"/>
  <c r="AB91" i="141"/>
  <c r="J92" i="141"/>
  <c r="V95" i="141"/>
  <c r="AH96" i="141"/>
  <c r="P96" i="141"/>
  <c r="AB99" i="141"/>
  <c r="J100" i="141"/>
  <c r="AH106" i="141"/>
  <c r="P106" i="141"/>
  <c r="D112" i="141"/>
  <c r="P113" i="141"/>
  <c r="P115" i="141"/>
  <c r="P117" i="141"/>
  <c r="J120" i="141"/>
  <c r="AB120" i="141"/>
  <c r="M119" i="141"/>
  <c r="J122" i="141"/>
  <c r="AB122" i="141"/>
  <c r="J124" i="141"/>
  <c r="J126" i="141"/>
  <c r="J128" i="141"/>
  <c r="J130" i="141"/>
  <c r="AB130" i="141"/>
  <c r="J132" i="141"/>
  <c r="V133" i="141"/>
  <c r="AB136" i="141"/>
  <c r="P138" i="141"/>
  <c r="AB139" i="141"/>
  <c r="J145" i="141"/>
  <c r="AB145" i="141"/>
  <c r="J146" i="141"/>
  <c r="J147" i="141"/>
  <c r="V147" i="141"/>
  <c r="V154" i="141"/>
  <c r="D158" i="141"/>
  <c r="AI158" i="141" s="1"/>
  <c r="J161" i="141"/>
  <c r="P162" i="141"/>
  <c r="V164" i="141"/>
  <c r="J167" i="141"/>
  <c r="AB167" i="141"/>
  <c r="J171" i="141"/>
  <c r="P173" i="141"/>
  <c r="D174" i="141"/>
  <c r="P175" i="141"/>
  <c r="AB175" i="141"/>
  <c r="J177" i="141"/>
  <c r="V178" i="141"/>
  <c r="P179" i="141"/>
  <c r="AB179" i="141"/>
  <c r="AB180" i="141"/>
  <c r="J181" i="141"/>
  <c r="V182" i="141"/>
  <c r="P183" i="141"/>
  <c r="AB183" i="141"/>
  <c r="AB184" i="141"/>
  <c r="AE21" i="142"/>
  <c r="P22" i="142"/>
  <c r="P24" i="142"/>
  <c r="D26" i="142"/>
  <c r="J29" i="142"/>
  <c r="AB29" i="142"/>
  <c r="P30" i="142"/>
  <c r="V32" i="142"/>
  <c r="J35" i="142"/>
  <c r="AB35" i="142"/>
  <c r="J39" i="142"/>
  <c r="AB39" i="142"/>
  <c r="M38" i="142"/>
  <c r="J41" i="142"/>
  <c r="AB41" i="142"/>
  <c r="P46" i="142"/>
  <c r="D48" i="142"/>
  <c r="J51" i="142"/>
  <c r="AB51" i="142"/>
  <c r="J53" i="142"/>
  <c r="AB53" i="142"/>
  <c r="V56" i="142"/>
  <c r="V58" i="142"/>
  <c r="V60" i="142"/>
  <c r="V62" i="142"/>
  <c r="V64" i="142"/>
  <c r="V66" i="142"/>
  <c r="V68" i="142"/>
  <c r="P72" i="142"/>
  <c r="V75" i="142"/>
  <c r="J76" i="142"/>
  <c r="D79" i="142"/>
  <c r="J81" i="142"/>
  <c r="J82" i="142"/>
  <c r="V82" i="142"/>
  <c r="V83" i="142"/>
  <c r="J84" i="142"/>
  <c r="V84" i="142"/>
  <c r="AB88" i="142"/>
  <c r="AB90" i="142"/>
  <c r="J91" i="142"/>
  <c r="AB92" i="142"/>
  <c r="V93" i="142"/>
  <c r="J94" i="142"/>
  <c r="V94" i="142"/>
  <c r="AH97" i="142"/>
  <c r="P97" i="142"/>
  <c r="J99" i="142"/>
  <c r="AB100" i="142"/>
  <c r="V101" i="142"/>
  <c r="J102" i="142"/>
  <c r="V102" i="142"/>
  <c r="AH107" i="142"/>
  <c r="P107" i="142"/>
  <c r="J109" i="142"/>
  <c r="AB110" i="142"/>
  <c r="V111" i="142"/>
  <c r="J112" i="142"/>
  <c r="V112" i="142"/>
  <c r="V113" i="142"/>
  <c r="J114" i="142"/>
  <c r="V114" i="142"/>
  <c r="J115" i="142"/>
  <c r="V115" i="142"/>
  <c r="V116" i="142"/>
  <c r="J117" i="142"/>
  <c r="V117" i="142"/>
  <c r="AE119" i="142"/>
  <c r="AH120" i="142"/>
  <c r="P120" i="142"/>
  <c r="D122" i="142"/>
  <c r="P122" i="142"/>
  <c r="P123" i="142"/>
  <c r="V124" i="142"/>
  <c r="D125" i="142"/>
  <c r="AB126" i="142"/>
  <c r="M119" i="142"/>
  <c r="D131" i="142"/>
  <c r="AB132" i="142"/>
  <c r="J133" i="142"/>
  <c r="AB138" i="142"/>
  <c r="AH141" i="142"/>
  <c r="P141" i="142"/>
  <c r="AI141" i="142" s="1"/>
  <c r="AE135" i="142"/>
  <c r="D146" i="142"/>
  <c r="V148" i="142"/>
  <c r="V150" i="142"/>
  <c r="D154" i="142"/>
  <c r="V158" i="142"/>
  <c r="J161" i="142"/>
  <c r="V164" i="142"/>
  <c r="D172" i="142"/>
  <c r="J175" i="142"/>
  <c r="AE169" i="142"/>
  <c r="V178" i="142"/>
  <c r="J181" i="142"/>
  <c r="J183" i="142"/>
  <c r="V184" i="142"/>
  <c r="M21" i="143"/>
  <c r="AB22" i="143"/>
  <c r="AH23" i="143"/>
  <c r="P23" i="143"/>
  <c r="D24" i="143"/>
  <c r="V26" i="143"/>
  <c r="V28" i="143"/>
  <c r="V30" i="143"/>
  <c r="V31" i="143"/>
  <c r="J33" i="143"/>
  <c r="J34" i="143"/>
  <c r="AB34" i="143"/>
  <c r="J35" i="143"/>
  <c r="AB36" i="143"/>
  <c r="AI38" i="143"/>
  <c r="D39" i="143"/>
  <c r="J39" i="143"/>
  <c r="J41" i="143"/>
  <c r="V43" i="143"/>
  <c r="J45" i="143"/>
  <c r="J46" i="143"/>
  <c r="AB46" i="143"/>
  <c r="AH47" i="143"/>
  <c r="P47" i="143"/>
  <c r="D48" i="143"/>
  <c r="AH49" i="143"/>
  <c r="P49" i="143"/>
  <c r="D50" i="143"/>
  <c r="AI50" i="143" s="1"/>
  <c r="M50" i="94" s="1"/>
  <c r="AH51" i="143"/>
  <c r="P51" i="143"/>
  <c r="D52" i="143"/>
  <c r="AI52" i="143" s="1"/>
  <c r="M52" i="94" s="1"/>
  <c r="Y55" i="143"/>
  <c r="J57" i="143"/>
  <c r="J59" i="143"/>
  <c r="V61" i="143"/>
  <c r="J62" i="143"/>
  <c r="AB62" i="143"/>
  <c r="AH63" i="143"/>
  <c r="P63" i="143"/>
  <c r="D64" i="143"/>
  <c r="AH65" i="143"/>
  <c r="P65" i="143"/>
  <c r="D66" i="143"/>
  <c r="AH67" i="143"/>
  <c r="P67" i="143"/>
  <c r="D68" i="143"/>
  <c r="Y71" i="143"/>
  <c r="J73" i="143"/>
  <c r="J75" i="143"/>
  <c r="V77" i="143"/>
  <c r="J78" i="143"/>
  <c r="AB78" i="143"/>
  <c r="AH79" i="143"/>
  <c r="P79" i="143"/>
  <c r="D80" i="143"/>
  <c r="AH81" i="143"/>
  <c r="P81" i="143"/>
  <c r="D82" i="143"/>
  <c r="AH83" i="143"/>
  <c r="P83" i="143"/>
  <c r="D84" i="143"/>
  <c r="AI84" i="143" s="1"/>
  <c r="M84" i="94" s="1"/>
  <c r="D88" i="143"/>
  <c r="AE87" i="143"/>
  <c r="P89" i="143"/>
  <c r="V95" i="143"/>
  <c r="J96" i="143"/>
  <c r="V96" i="143"/>
  <c r="AB98" i="143"/>
  <c r="J99" i="143"/>
  <c r="AB100" i="143"/>
  <c r="J101" i="143"/>
  <c r="AB102" i="143"/>
  <c r="AE104" i="143"/>
  <c r="V111" i="143"/>
  <c r="J112" i="143"/>
  <c r="V112" i="143"/>
  <c r="J113" i="143"/>
  <c r="AB114" i="143"/>
  <c r="J115" i="143"/>
  <c r="AB116" i="143"/>
  <c r="J117" i="143"/>
  <c r="V121" i="143"/>
  <c r="P123" i="143"/>
  <c r="P125" i="143"/>
  <c r="P130" i="143"/>
  <c r="AB131" i="143"/>
  <c r="AB132" i="143"/>
  <c r="J133" i="143"/>
  <c r="P137" i="143"/>
  <c r="AB138" i="143"/>
  <c r="AB139" i="143"/>
  <c r="P141" i="143"/>
  <c r="AB142" i="143"/>
  <c r="AI142" i="143" s="1"/>
  <c r="AB143" i="143"/>
  <c r="P145" i="143"/>
  <c r="AB146" i="143"/>
  <c r="D148" i="143"/>
  <c r="P150" i="143"/>
  <c r="V154" i="143"/>
  <c r="J157" i="143"/>
  <c r="J159" i="143"/>
  <c r="AB159" i="143"/>
  <c r="J161" i="143"/>
  <c r="V166" i="143"/>
  <c r="AH174" i="143"/>
  <c r="J175" i="143"/>
  <c r="V176" i="143"/>
  <c r="P177" i="143"/>
  <c r="AB177" i="143"/>
  <c r="AB178" i="143"/>
  <c r="J179" i="143"/>
  <c r="V180" i="143"/>
  <c r="P181" i="143"/>
  <c r="AB181" i="143"/>
  <c r="AB182" i="143"/>
  <c r="G185" i="144"/>
  <c r="S21" i="144"/>
  <c r="Y38" i="144"/>
  <c r="AE38" i="144"/>
  <c r="P39" i="144"/>
  <c r="P41" i="144"/>
  <c r="P43" i="144"/>
  <c r="P45" i="144"/>
  <c r="P47" i="144"/>
  <c r="P49" i="144"/>
  <c r="P51" i="144"/>
  <c r="P53" i="144"/>
  <c r="Y55" i="144"/>
  <c r="V57" i="144"/>
  <c r="V59" i="144"/>
  <c r="V61" i="144"/>
  <c r="V63" i="144"/>
  <c r="J65" i="144"/>
  <c r="J67" i="144"/>
  <c r="V67" i="144"/>
  <c r="V69" i="144"/>
  <c r="AB72" i="144"/>
  <c r="J73" i="144"/>
  <c r="V74" i="144"/>
  <c r="P75" i="144"/>
  <c r="AB75" i="144"/>
  <c r="AB76" i="144"/>
  <c r="AH78" i="144"/>
  <c r="J79" i="144"/>
  <c r="V80" i="144"/>
  <c r="P81" i="144"/>
  <c r="AB81" i="144"/>
  <c r="AB82" i="144"/>
  <c r="J83" i="144"/>
  <c r="V84" i="144"/>
  <c r="P85" i="144"/>
  <c r="AB85" i="144"/>
  <c r="AB88" i="144"/>
  <c r="J89" i="144"/>
  <c r="V90" i="144"/>
  <c r="P91" i="144"/>
  <c r="AB91" i="144"/>
  <c r="AB92" i="144"/>
  <c r="J93" i="144"/>
  <c r="V94" i="144"/>
  <c r="V96" i="144"/>
  <c r="P98" i="144"/>
  <c r="AB100" i="144"/>
  <c r="J101" i="144"/>
  <c r="V108" i="144"/>
  <c r="V110" i="144"/>
  <c r="V112" i="144"/>
  <c r="V114" i="144"/>
  <c r="P116" i="144"/>
  <c r="AB116" i="144"/>
  <c r="J120" i="144"/>
  <c r="V120" i="144"/>
  <c r="P121" i="144"/>
  <c r="AB121" i="144"/>
  <c r="P122" i="144"/>
  <c r="P123" i="144"/>
  <c r="J124" i="144"/>
  <c r="V124" i="144"/>
  <c r="P125" i="144"/>
  <c r="AB125" i="144"/>
  <c r="AB126" i="144"/>
  <c r="J127" i="144"/>
  <c r="V128" i="144"/>
  <c r="P129" i="144"/>
  <c r="AB129" i="144"/>
  <c r="AB130" i="144"/>
  <c r="J131" i="144"/>
  <c r="V132" i="144"/>
  <c r="P140" i="144"/>
  <c r="P141" i="144"/>
  <c r="AB141" i="144"/>
  <c r="AB142" i="144"/>
  <c r="J143" i="144"/>
  <c r="V144" i="144"/>
  <c r="P145" i="144"/>
  <c r="AB145" i="144"/>
  <c r="V150" i="144"/>
  <c r="D154" i="144"/>
  <c r="V160" i="144"/>
  <c r="P161" i="144"/>
  <c r="AB161" i="144"/>
  <c r="D162" i="144"/>
  <c r="AB164" i="144"/>
  <c r="J165" i="144"/>
  <c r="P174" i="144"/>
  <c r="AI174" i="144" s="1"/>
  <c r="P178" i="144"/>
  <c r="P182" i="144"/>
  <c r="AI182" i="144" s="1"/>
  <c r="D22" i="145"/>
  <c r="V22" i="145"/>
  <c r="P23" i="145"/>
  <c r="AB26" i="145"/>
  <c r="J27" i="145"/>
  <c r="D30" i="145"/>
  <c r="V30" i="145"/>
  <c r="P31" i="145"/>
  <c r="AB34" i="145"/>
  <c r="J35" i="145"/>
  <c r="AB40" i="145"/>
  <c r="J41" i="145"/>
  <c r="D44" i="145"/>
  <c r="V44" i="145"/>
  <c r="P45" i="145"/>
  <c r="AB48" i="145"/>
  <c r="J49" i="145"/>
  <c r="D52" i="145"/>
  <c r="V52" i="145"/>
  <c r="P53" i="145"/>
  <c r="AB56" i="145"/>
  <c r="J57" i="145"/>
  <c r="D60" i="145"/>
  <c r="V60" i="145"/>
  <c r="P61" i="145"/>
  <c r="AB64" i="145"/>
  <c r="J66" i="145"/>
  <c r="V66" i="145"/>
  <c r="J68" i="145"/>
  <c r="J69" i="145"/>
  <c r="AH73" i="145"/>
  <c r="AH76" i="145"/>
  <c r="P76" i="145"/>
  <c r="AH78" i="145"/>
  <c r="P78" i="145"/>
  <c r="G87" i="145"/>
  <c r="AB88" i="145"/>
  <c r="P89" i="145"/>
  <c r="V91" i="145"/>
  <c r="V96" i="145"/>
  <c r="AI96" i="145" s="1"/>
  <c r="O96" i="94" s="1"/>
  <c r="J97" i="145"/>
  <c r="AB97" i="145"/>
  <c r="V98" i="145"/>
  <c r="J99" i="145"/>
  <c r="AB99" i="145"/>
  <c r="V100" i="145"/>
  <c r="J101" i="145"/>
  <c r="AB101" i="145"/>
  <c r="AH102" i="145"/>
  <c r="P102" i="145"/>
  <c r="J106" i="145"/>
  <c r="V108" i="145"/>
  <c r="J109" i="145"/>
  <c r="J110" i="145"/>
  <c r="V112" i="145"/>
  <c r="P117" i="145"/>
  <c r="G119" i="145"/>
  <c r="V123" i="145"/>
  <c r="J124" i="145"/>
  <c r="V125" i="145"/>
  <c r="J126" i="145"/>
  <c r="AB126" i="145"/>
  <c r="V127" i="145"/>
  <c r="J128" i="145"/>
  <c r="AB128" i="145"/>
  <c r="V129" i="145"/>
  <c r="J130" i="145"/>
  <c r="AB130" i="145"/>
  <c r="AH131" i="145"/>
  <c r="P131" i="145"/>
  <c r="AE135" i="145"/>
  <c r="V138" i="145"/>
  <c r="V140" i="145"/>
  <c r="V142" i="145"/>
  <c r="J143" i="145"/>
  <c r="V145" i="145"/>
  <c r="J146" i="145"/>
  <c r="AB146" i="145"/>
  <c r="V147" i="145"/>
  <c r="J148" i="145"/>
  <c r="AB150" i="145"/>
  <c r="P153" i="145"/>
  <c r="Y152" i="145"/>
  <c r="V158" i="145"/>
  <c r="V160" i="145"/>
  <c r="V162" i="145"/>
  <c r="V164" i="145"/>
  <c r="V166" i="145"/>
  <c r="V170" i="145"/>
  <c r="V172" i="145"/>
  <c r="V174" i="145"/>
  <c r="P176" i="145"/>
  <c r="P180" i="145"/>
  <c r="P184" i="145"/>
  <c r="S186" i="146"/>
  <c r="AE186" i="146"/>
  <c r="M21" i="146"/>
  <c r="AB22" i="146"/>
  <c r="J23" i="146"/>
  <c r="AB24" i="146"/>
  <c r="J25" i="146"/>
  <c r="AB26" i="146"/>
  <c r="AH27" i="146"/>
  <c r="P27" i="146"/>
  <c r="D28" i="146"/>
  <c r="D35" i="146"/>
  <c r="V35" i="146"/>
  <c r="AB39" i="146"/>
  <c r="J40" i="146"/>
  <c r="V40" i="146"/>
  <c r="AH42" i="146"/>
  <c r="P43" i="146"/>
  <c r="J44" i="146"/>
  <c r="AB47" i="146"/>
  <c r="J48" i="146"/>
  <c r="V48" i="146"/>
  <c r="D50" i="146"/>
  <c r="V50" i="146"/>
  <c r="V51" i="146"/>
  <c r="AH52" i="146"/>
  <c r="AB52" i="146"/>
  <c r="D53" i="146"/>
  <c r="V53" i="146"/>
  <c r="P61" i="146"/>
  <c r="P64" i="146"/>
  <c r="AB65" i="146"/>
  <c r="V68" i="146"/>
  <c r="D79" i="146"/>
  <c r="P81" i="146"/>
  <c r="AB81" i="146"/>
  <c r="AH83" i="146"/>
  <c r="P83" i="146"/>
  <c r="P84" i="146"/>
  <c r="D85" i="146"/>
  <c r="P85" i="146"/>
  <c r="D89" i="146"/>
  <c r="D90" i="146"/>
  <c r="AH93" i="146"/>
  <c r="P94" i="146"/>
  <c r="AB96" i="146"/>
  <c r="AH99" i="146"/>
  <c r="P99" i="146"/>
  <c r="AB99" i="146"/>
  <c r="J100" i="146"/>
  <c r="AH101" i="146"/>
  <c r="P102" i="146"/>
  <c r="V110" i="146"/>
  <c r="P111" i="146"/>
  <c r="AB114" i="146"/>
  <c r="J115" i="146"/>
  <c r="AB116" i="146"/>
  <c r="J117" i="146"/>
  <c r="J120" i="146"/>
  <c r="AB120" i="146"/>
  <c r="S119" i="146"/>
  <c r="D123" i="146"/>
  <c r="V129" i="146"/>
  <c r="J130" i="146"/>
  <c r="AB130" i="146"/>
  <c r="V137" i="146"/>
  <c r="V139" i="146"/>
  <c r="J140" i="146"/>
  <c r="V140" i="146"/>
  <c r="J141" i="146"/>
  <c r="AB142" i="146"/>
  <c r="D145" i="146"/>
  <c r="D147" i="146"/>
  <c r="M152" i="146"/>
  <c r="AB154" i="146"/>
  <c r="J155" i="146"/>
  <c r="V158" i="146"/>
  <c r="P159" i="146"/>
  <c r="AB159" i="146"/>
  <c r="D160" i="146"/>
  <c r="P160" i="146"/>
  <c r="AB162" i="146"/>
  <c r="J163" i="146"/>
  <c r="V166" i="146"/>
  <c r="P167" i="146"/>
  <c r="AB167" i="146"/>
  <c r="S169" i="146"/>
  <c r="AH170" i="146"/>
  <c r="J171" i="146"/>
  <c r="AH172" i="146"/>
  <c r="J173" i="146"/>
  <c r="AH174" i="146"/>
  <c r="J175" i="146"/>
  <c r="AH176" i="146"/>
  <c r="J177" i="146"/>
  <c r="AH178" i="146"/>
  <c r="J179" i="146"/>
  <c r="V180" i="146"/>
  <c r="P181" i="146"/>
  <c r="AB181" i="146"/>
  <c r="D182" i="146"/>
  <c r="P182" i="146"/>
  <c r="AB184" i="146"/>
  <c r="G21" i="147"/>
  <c r="J23" i="147"/>
  <c r="AH27" i="147"/>
  <c r="P27" i="147"/>
  <c r="J29" i="147"/>
  <c r="V32" i="147"/>
  <c r="AH33" i="147"/>
  <c r="P33" i="147"/>
  <c r="AB36" i="147"/>
  <c r="AE38" i="147"/>
  <c r="P39" i="147"/>
  <c r="AB42" i="147"/>
  <c r="J43" i="147"/>
  <c r="D46" i="147"/>
  <c r="V46" i="147"/>
  <c r="P47" i="147"/>
  <c r="AB50" i="147"/>
  <c r="J51" i="147"/>
  <c r="G55" i="147"/>
  <c r="Y55" i="147"/>
  <c r="AB58" i="147"/>
  <c r="J59" i="147"/>
  <c r="D62" i="147"/>
  <c r="V62" i="147"/>
  <c r="P63" i="147"/>
  <c r="AB66" i="147"/>
  <c r="J67" i="147"/>
  <c r="D72" i="147"/>
  <c r="V72" i="147"/>
  <c r="P73" i="147"/>
  <c r="V79" i="147"/>
  <c r="J80" i="147"/>
  <c r="V80" i="147"/>
  <c r="J81" i="147"/>
  <c r="AB82" i="147"/>
  <c r="J83" i="147"/>
  <c r="AB84" i="147"/>
  <c r="J85" i="147"/>
  <c r="G87" i="147"/>
  <c r="S87" i="147"/>
  <c r="V93" i="147"/>
  <c r="J94" i="147"/>
  <c r="V94" i="147"/>
  <c r="J95" i="147"/>
  <c r="AB96" i="147"/>
  <c r="J97" i="147"/>
  <c r="AB98" i="147"/>
  <c r="J99" i="147"/>
  <c r="AB100" i="147"/>
  <c r="V113" i="147"/>
  <c r="J114" i="147"/>
  <c r="AH114" i="147"/>
  <c r="J115" i="147"/>
  <c r="V115" i="147"/>
  <c r="J116" i="147"/>
  <c r="J123" i="147"/>
  <c r="V125" i="147"/>
  <c r="J126" i="147"/>
  <c r="V126" i="147"/>
  <c r="V129" i="147"/>
  <c r="V131" i="147"/>
  <c r="V133" i="147"/>
  <c r="J137" i="147"/>
  <c r="P137" i="147"/>
  <c r="P139" i="147"/>
  <c r="P143" i="147"/>
  <c r="AB144" i="147"/>
  <c r="P148" i="147"/>
  <c r="AB148" i="147"/>
  <c r="P153" i="147"/>
  <c r="D154" i="147"/>
  <c r="AB156" i="147"/>
  <c r="J157" i="147"/>
  <c r="V160" i="147"/>
  <c r="P161" i="147"/>
  <c r="AB161" i="147"/>
  <c r="D162" i="147"/>
  <c r="P163" i="147"/>
  <c r="AH164" i="147"/>
  <c r="V165" i="147"/>
  <c r="P167" i="147"/>
  <c r="M169" i="147"/>
  <c r="AB171" i="147"/>
  <c r="AE169" i="147"/>
  <c r="D172" i="147"/>
  <c r="J180" i="147"/>
  <c r="P181" i="147"/>
  <c r="AB181" i="147"/>
  <c r="D182" i="147"/>
  <c r="P182" i="147"/>
  <c r="AB184" i="147"/>
  <c r="J22" i="148"/>
  <c r="Y185" i="148"/>
  <c r="J23" i="148"/>
  <c r="J24" i="148"/>
  <c r="AB26" i="148"/>
  <c r="J27" i="148"/>
  <c r="V32" i="148"/>
  <c r="V34" i="148"/>
  <c r="V36" i="148"/>
  <c r="AH39" i="148"/>
  <c r="P39" i="148"/>
  <c r="D40" i="148"/>
  <c r="V43" i="148"/>
  <c r="J44" i="148"/>
  <c r="V44" i="148"/>
  <c r="V45" i="148"/>
  <c r="J46" i="148"/>
  <c r="V46" i="148"/>
  <c r="V47" i="148"/>
  <c r="J48" i="148"/>
  <c r="V48" i="148"/>
  <c r="J49" i="148"/>
  <c r="J50" i="148"/>
  <c r="M55" i="148"/>
  <c r="AB57" i="148"/>
  <c r="V59" i="148"/>
  <c r="AB61" i="148"/>
  <c r="V68" i="148"/>
  <c r="AE71" i="148"/>
  <c r="AB73" i="148"/>
  <c r="AH74" i="148"/>
  <c r="S71" i="148"/>
  <c r="AH77" i="148"/>
  <c r="AH85" i="148"/>
  <c r="AB93" i="148"/>
  <c r="P94" i="148"/>
  <c r="AB101" i="148"/>
  <c r="P102" i="148"/>
  <c r="V115" i="148"/>
  <c r="J116" i="148"/>
  <c r="V117" i="148"/>
  <c r="Y119" i="148"/>
  <c r="J131" i="148"/>
  <c r="P148" i="148"/>
  <c r="M152" i="148"/>
  <c r="AB159" i="148"/>
  <c r="P160" i="148"/>
  <c r="AB167" i="148"/>
  <c r="AB173" i="148"/>
  <c r="P174" i="148"/>
  <c r="AB181" i="148"/>
  <c r="P182" i="148"/>
  <c r="Y38" i="149"/>
  <c r="M38" i="149"/>
  <c r="Y55" i="149"/>
  <c r="AH60" i="149"/>
  <c r="AH64" i="149"/>
  <c r="AH68" i="149"/>
  <c r="AB73" i="149"/>
  <c r="AB77" i="149"/>
  <c r="P82" i="149"/>
  <c r="P88" i="149"/>
  <c r="AB89" i="149"/>
  <c r="AB93" i="149"/>
  <c r="AB97" i="149"/>
  <c r="AB101" i="149"/>
  <c r="J102" i="149"/>
  <c r="P108" i="149"/>
  <c r="AH110" i="149"/>
  <c r="P113" i="149"/>
  <c r="P115" i="149"/>
  <c r="P117" i="149"/>
  <c r="J123" i="149"/>
  <c r="J124" i="149"/>
  <c r="J127" i="149"/>
  <c r="AH128" i="149"/>
  <c r="AH130" i="149"/>
  <c r="AH132" i="149"/>
  <c r="Y135" i="149"/>
  <c r="J137" i="149"/>
  <c r="AH138" i="149"/>
  <c r="V145" i="149"/>
  <c r="J146" i="149"/>
  <c r="V147" i="149"/>
  <c r="S135" i="149"/>
  <c r="Y169" i="149"/>
  <c r="P175" i="149"/>
  <c r="AB176" i="149"/>
  <c r="P180" i="149"/>
  <c r="P184" i="149"/>
  <c r="V24" i="150"/>
  <c r="D29" i="150"/>
  <c r="V30" i="150"/>
  <c r="J31" i="150"/>
  <c r="J33" i="150"/>
  <c r="J35" i="150"/>
  <c r="V46" i="150"/>
  <c r="J47" i="150"/>
  <c r="J49" i="150"/>
  <c r="J51" i="150"/>
  <c r="S55" i="150"/>
  <c r="AH61" i="150"/>
  <c r="AH63" i="150"/>
  <c r="J65" i="150"/>
  <c r="J67" i="150"/>
  <c r="AE71" i="150"/>
  <c r="AH73" i="150"/>
  <c r="J75" i="150"/>
  <c r="J77" i="150"/>
  <c r="V80" i="150"/>
  <c r="AH84" i="150"/>
  <c r="AH85" i="150"/>
  <c r="M87" i="150"/>
  <c r="AH91" i="150"/>
  <c r="AH95" i="150"/>
  <c r="D98" i="150"/>
  <c r="V100" i="150"/>
  <c r="J101" i="150"/>
  <c r="V102" i="150"/>
  <c r="D108" i="150"/>
  <c r="V114" i="150"/>
  <c r="J115" i="150"/>
  <c r="AH116" i="150"/>
  <c r="AI124" i="150"/>
  <c r="AI132" i="150"/>
  <c r="AH138" i="150"/>
  <c r="AI31" i="151"/>
  <c r="U31" i="94" s="1"/>
  <c r="M55" i="151"/>
  <c r="Y71" i="151"/>
  <c r="AH89" i="151"/>
  <c r="D89" i="151"/>
  <c r="AB101" i="151"/>
  <c r="J120" i="151"/>
  <c r="D124" i="151"/>
  <c r="AH124" i="151"/>
  <c r="D130" i="151"/>
  <c r="AH130" i="151"/>
  <c r="J132" i="151"/>
  <c r="AB146" i="151"/>
  <c r="P155" i="151"/>
  <c r="J162" i="151"/>
  <c r="J172" i="151"/>
  <c r="J22" i="152"/>
  <c r="M21" i="152"/>
  <c r="Y21" i="152"/>
  <c r="P25" i="152"/>
  <c r="P29" i="152"/>
  <c r="P33" i="152"/>
  <c r="AH39" i="152"/>
  <c r="AH49" i="152"/>
  <c r="AB53" i="152"/>
  <c r="S55" i="152"/>
  <c r="AE55" i="152"/>
  <c r="J60" i="152"/>
  <c r="AB67" i="152"/>
  <c r="P72" i="152"/>
  <c r="J78" i="152"/>
  <c r="P88" i="152"/>
  <c r="P96" i="152"/>
  <c r="Y104" i="152"/>
  <c r="V105" i="152"/>
  <c r="AH122" i="152"/>
  <c r="Y135" i="152"/>
  <c r="J174" i="152"/>
  <c r="J182" i="152"/>
  <c r="AH44" i="153"/>
  <c r="AB47" i="153"/>
  <c r="V51" i="153"/>
  <c r="AE55" i="153"/>
  <c r="J68" i="153"/>
  <c r="D74" i="153"/>
  <c r="AH75" i="153"/>
  <c r="AB91" i="148"/>
  <c r="P92" i="148"/>
  <c r="AI92" i="148" s="1"/>
  <c r="R92" i="94" s="1"/>
  <c r="AB99" i="148"/>
  <c r="P100" i="148"/>
  <c r="AB107" i="148"/>
  <c r="P108" i="148"/>
  <c r="AB109" i="148"/>
  <c r="P110" i="148"/>
  <c r="AB111" i="148"/>
  <c r="P112" i="148"/>
  <c r="AI112" i="148" s="1"/>
  <c r="R112" i="94" s="1"/>
  <c r="AB113" i="148"/>
  <c r="AH114" i="148"/>
  <c r="P114" i="148"/>
  <c r="P120" i="148"/>
  <c r="S119" i="148"/>
  <c r="AB121" i="148"/>
  <c r="P124" i="148"/>
  <c r="AB125" i="148"/>
  <c r="P128" i="148"/>
  <c r="AB129" i="148"/>
  <c r="AB139" i="148"/>
  <c r="P142" i="148"/>
  <c r="AB143" i="148"/>
  <c r="P146" i="148"/>
  <c r="AB147" i="148"/>
  <c r="Y152" i="148"/>
  <c r="AB157" i="148"/>
  <c r="P158" i="148"/>
  <c r="AB165" i="148"/>
  <c r="P166" i="148"/>
  <c r="AI166" i="148" s="1"/>
  <c r="AB171" i="148"/>
  <c r="P172" i="148"/>
  <c r="AB179" i="148"/>
  <c r="P180" i="148"/>
  <c r="S186" i="149"/>
  <c r="G38" i="149"/>
  <c r="G55" i="149"/>
  <c r="S55" i="149"/>
  <c r="AB57" i="149"/>
  <c r="P60" i="149"/>
  <c r="AB61" i="149"/>
  <c r="P64" i="149"/>
  <c r="AB65" i="149"/>
  <c r="P68" i="149"/>
  <c r="AB69" i="149"/>
  <c r="G71" i="149"/>
  <c r="AH72" i="149"/>
  <c r="P72" i="149"/>
  <c r="V73" i="149"/>
  <c r="P76" i="149"/>
  <c r="AI76" i="149" s="1"/>
  <c r="S76" i="94" s="1"/>
  <c r="P80" i="149"/>
  <c r="AB81" i="149"/>
  <c r="AB85" i="149"/>
  <c r="G87" i="149"/>
  <c r="J88" i="149"/>
  <c r="P92" i="149"/>
  <c r="AI92" i="149" s="1"/>
  <c r="S92" i="94" s="1"/>
  <c r="P96" i="149"/>
  <c r="P100" i="149"/>
  <c r="AI100" i="149" s="1"/>
  <c r="S100" i="94" s="1"/>
  <c r="AB107" i="149"/>
  <c r="P112" i="149"/>
  <c r="AB116" i="149"/>
  <c r="J128" i="149"/>
  <c r="AI128" i="149" s="1"/>
  <c r="J130" i="149"/>
  <c r="J132" i="149"/>
  <c r="J139" i="149"/>
  <c r="AH140" i="149"/>
  <c r="AH142" i="149"/>
  <c r="S169" i="149"/>
  <c r="AB170" i="149"/>
  <c r="P173" i="149"/>
  <c r="AB174" i="149"/>
  <c r="AB179" i="149"/>
  <c r="AB183" i="149"/>
  <c r="G21" i="150"/>
  <c r="S21" i="150"/>
  <c r="AH25" i="150"/>
  <c r="AH27" i="150"/>
  <c r="V32" i="150"/>
  <c r="V34" i="150"/>
  <c r="V36" i="150"/>
  <c r="AE38" i="150"/>
  <c r="AH39" i="150"/>
  <c r="V48" i="150"/>
  <c r="V50" i="150"/>
  <c r="V52" i="150"/>
  <c r="J53" i="150"/>
  <c r="G55" i="150"/>
  <c r="AH57" i="150"/>
  <c r="AH59" i="150"/>
  <c r="J61" i="150"/>
  <c r="J63" i="150"/>
  <c r="V66" i="150"/>
  <c r="V68" i="150"/>
  <c r="V76" i="150"/>
  <c r="V78" i="150"/>
  <c r="J83" i="150"/>
  <c r="J85" i="150"/>
  <c r="J89" i="150"/>
  <c r="J91" i="150"/>
  <c r="J95" i="150"/>
  <c r="J105" i="150"/>
  <c r="AH106" i="150"/>
  <c r="V116" i="150"/>
  <c r="J117" i="150"/>
  <c r="S135" i="150"/>
  <c r="AH140" i="150"/>
  <c r="M185" i="151"/>
  <c r="AH41" i="151"/>
  <c r="AB43" i="151"/>
  <c r="AH49" i="151"/>
  <c r="J51" i="151"/>
  <c r="AH53" i="151"/>
  <c r="AB61" i="151"/>
  <c r="AB67" i="151"/>
  <c r="AH95" i="151"/>
  <c r="V171" i="151"/>
  <c r="V179" i="151"/>
  <c r="P40" i="152"/>
  <c r="J46" i="152"/>
  <c r="AH47" i="152"/>
  <c r="D47" i="152"/>
  <c r="V51" i="152"/>
  <c r="P66" i="152"/>
  <c r="Y71" i="152"/>
  <c r="D74" i="152"/>
  <c r="AH74" i="152"/>
  <c r="V77" i="152"/>
  <c r="M87" i="152"/>
  <c r="Y87" i="152"/>
  <c r="AH91" i="152"/>
  <c r="V95" i="152"/>
  <c r="AH99" i="152"/>
  <c r="AH111" i="152"/>
  <c r="P121" i="152"/>
  <c r="AH124" i="152"/>
  <c r="D124" i="152"/>
  <c r="P131" i="152"/>
  <c r="G21" i="153"/>
  <c r="J22" i="153"/>
  <c r="M21" i="153"/>
  <c r="Y21" i="153"/>
  <c r="AH39" i="153"/>
  <c r="P41" i="153"/>
  <c r="D46" i="153"/>
  <c r="AB73" i="153"/>
  <c r="M87" i="153"/>
  <c r="Y135" i="148"/>
  <c r="AH93" i="151"/>
  <c r="D93" i="151"/>
  <c r="M152" i="151"/>
  <c r="J154" i="151"/>
  <c r="S185" i="152"/>
  <c r="S21" i="152"/>
  <c r="D78" i="152"/>
  <c r="AH78" i="152"/>
  <c r="AE169" i="153"/>
  <c r="AB162" i="147"/>
  <c r="AB164" i="147"/>
  <c r="AB166" i="147"/>
  <c r="D170" i="147"/>
  <c r="P170" i="147"/>
  <c r="AB172" i="147"/>
  <c r="J173" i="147"/>
  <c r="P177" i="147"/>
  <c r="AB177" i="147"/>
  <c r="D178" i="147"/>
  <c r="P178" i="147"/>
  <c r="AB180" i="147"/>
  <c r="J181" i="147"/>
  <c r="D22" i="148"/>
  <c r="AE21" i="148"/>
  <c r="S21" i="148"/>
  <c r="V29" i="148"/>
  <c r="J30" i="148"/>
  <c r="V30" i="148"/>
  <c r="J31" i="148"/>
  <c r="AB32" i="148"/>
  <c r="J33" i="148"/>
  <c r="AB34" i="148"/>
  <c r="J35" i="148"/>
  <c r="AB36" i="148"/>
  <c r="AI38" i="148"/>
  <c r="V39" i="148"/>
  <c r="J40" i="148"/>
  <c r="V40" i="148"/>
  <c r="J41" i="148"/>
  <c r="AB42" i="148"/>
  <c r="AH43" i="148"/>
  <c r="P43" i="148"/>
  <c r="D44" i="148"/>
  <c r="AH45" i="148"/>
  <c r="P45" i="148"/>
  <c r="D46" i="148"/>
  <c r="AH47" i="148"/>
  <c r="P47" i="148"/>
  <c r="D48" i="148"/>
  <c r="V51" i="148"/>
  <c r="J52" i="148"/>
  <c r="V52" i="148"/>
  <c r="V53" i="148"/>
  <c r="D56" i="148"/>
  <c r="AE55" i="148"/>
  <c r="S55" i="148"/>
  <c r="V63" i="148"/>
  <c r="J64" i="148"/>
  <c r="V64" i="148"/>
  <c r="J65" i="148"/>
  <c r="AB66" i="148"/>
  <c r="J67" i="148"/>
  <c r="AB68" i="148"/>
  <c r="J69" i="148"/>
  <c r="G71" i="148"/>
  <c r="V74" i="148"/>
  <c r="AH75" i="148"/>
  <c r="P75" i="148"/>
  <c r="AB78" i="148"/>
  <c r="J79" i="148"/>
  <c r="D82" i="148"/>
  <c r="V82" i="148"/>
  <c r="AH83" i="148"/>
  <c r="P83" i="148"/>
  <c r="D88" i="148"/>
  <c r="P88" i="148"/>
  <c r="AB90" i="148"/>
  <c r="J91" i="148"/>
  <c r="V94" i="148"/>
  <c r="P95" i="148"/>
  <c r="AB95" i="148"/>
  <c r="D96" i="148"/>
  <c r="P96" i="148"/>
  <c r="AB98" i="148"/>
  <c r="J99" i="148"/>
  <c r="V102" i="148"/>
  <c r="J105" i="148"/>
  <c r="Y104" i="148"/>
  <c r="AH106" i="148"/>
  <c r="J107" i="148"/>
  <c r="AH108" i="148"/>
  <c r="J109" i="148"/>
  <c r="AH110" i="148"/>
  <c r="J111" i="148"/>
  <c r="AH112" i="148"/>
  <c r="J113" i="148"/>
  <c r="D116" i="148"/>
  <c r="P116" i="148"/>
  <c r="D117" i="148"/>
  <c r="P117" i="148"/>
  <c r="AB117" i="148"/>
  <c r="P122" i="148"/>
  <c r="AB123" i="148"/>
  <c r="AB124" i="148"/>
  <c r="P126" i="148"/>
  <c r="AB127" i="148"/>
  <c r="P130" i="148"/>
  <c r="AB131" i="148"/>
  <c r="P133" i="148"/>
  <c r="AB138" i="148"/>
  <c r="P140" i="148"/>
  <c r="AB141" i="148"/>
  <c r="AB142" i="148"/>
  <c r="P144" i="148"/>
  <c r="AB145" i="148"/>
  <c r="AB146" i="148"/>
  <c r="AB150" i="148"/>
  <c r="P153" i="148"/>
  <c r="D154" i="148"/>
  <c r="AB156" i="148"/>
  <c r="J157" i="148"/>
  <c r="V160" i="148"/>
  <c r="P161" i="148"/>
  <c r="AB161" i="148"/>
  <c r="D162" i="148"/>
  <c r="P162" i="148"/>
  <c r="AB164" i="148"/>
  <c r="AI164" i="148" s="1"/>
  <c r="J165" i="148"/>
  <c r="AB170" i="148"/>
  <c r="J171" i="148"/>
  <c r="P175" i="148"/>
  <c r="AB175" i="148"/>
  <c r="D176" i="148"/>
  <c r="P176" i="148"/>
  <c r="AB178" i="148"/>
  <c r="J179" i="148"/>
  <c r="P183" i="148"/>
  <c r="AB183" i="148"/>
  <c r="D184" i="148"/>
  <c r="P184" i="148"/>
  <c r="AE186" i="149"/>
  <c r="J22" i="149"/>
  <c r="S21" i="149"/>
  <c r="D25" i="149"/>
  <c r="V25" i="149"/>
  <c r="P26" i="149"/>
  <c r="AB29" i="149"/>
  <c r="AI29" i="149" s="1"/>
  <c r="S29" i="94" s="1"/>
  <c r="J30" i="149"/>
  <c r="D33" i="149"/>
  <c r="V33" i="149"/>
  <c r="P34" i="149"/>
  <c r="D39" i="149"/>
  <c r="V39" i="149"/>
  <c r="P40" i="149"/>
  <c r="AB43" i="149"/>
  <c r="J44" i="149"/>
  <c r="D47" i="149"/>
  <c r="V47" i="149"/>
  <c r="P48" i="149"/>
  <c r="AB51" i="149"/>
  <c r="J52" i="149"/>
  <c r="J56" i="149"/>
  <c r="P58" i="149"/>
  <c r="P62" i="149"/>
  <c r="P66" i="149"/>
  <c r="J69" i="149"/>
  <c r="P74" i="149"/>
  <c r="P78" i="149"/>
  <c r="AH80" i="149"/>
  <c r="J81" i="149"/>
  <c r="V82" i="149"/>
  <c r="P83" i="149"/>
  <c r="AB83" i="149"/>
  <c r="AB84" i="149"/>
  <c r="J85" i="149"/>
  <c r="V88" i="149"/>
  <c r="P90" i="149"/>
  <c r="P94" i="149"/>
  <c r="P98" i="149"/>
  <c r="P102" i="149"/>
  <c r="P105" i="149"/>
  <c r="AB106" i="149"/>
  <c r="J107" i="149"/>
  <c r="V108" i="149"/>
  <c r="P109" i="149"/>
  <c r="AB109" i="149"/>
  <c r="AB110" i="149"/>
  <c r="AH113" i="149"/>
  <c r="V113" i="149"/>
  <c r="J115" i="149"/>
  <c r="AH117" i="149"/>
  <c r="V117" i="149"/>
  <c r="J121" i="149"/>
  <c r="AB121" i="149"/>
  <c r="J122" i="149"/>
  <c r="D123" i="149"/>
  <c r="P123" i="149"/>
  <c r="D124" i="149"/>
  <c r="P124" i="149"/>
  <c r="AB124" i="149"/>
  <c r="J125" i="149"/>
  <c r="AB125" i="149"/>
  <c r="AI125" i="149" s="1"/>
  <c r="J126" i="149"/>
  <c r="D127" i="149"/>
  <c r="V129" i="149"/>
  <c r="AH136" i="149"/>
  <c r="P136" i="149"/>
  <c r="V139" i="149"/>
  <c r="D140" i="149"/>
  <c r="V140" i="149"/>
  <c r="J142" i="149"/>
  <c r="V142" i="149"/>
  <c r="V144" i="149"/>
  <c r="P145" i="149"/>
  <c r="D146" i="149"/>
  <c r="V150" i="149"/>
  <c r="Y152" i="149"/>
  <c r="M152" i="149"/>
  <c r="J155" i="149"/>
  <c r="AB155" i="149"/>
  <c r="V158" i="149"/>
  <c r="D162" i="149"/>
  <c r="J165" i="149"/>
  <c r="P166" i="149"/>
  <c r="AB172" i="149"/>
  <c r="AB173" i="149"/>
  <c r="AH174" i="149"/>
  <c r="J175" i="149"/>
  <c r="V176" i="149"/>
  <c r="AB178" i="149"/>
  <c r="J179" i="149"/>
  <c r="V180" i="149"/>
  <c r="P181" i="149"/>
  <c r="AB181" i="149"/>
  <c r="AB182" i="149"/>
  <c r="J183" i="149"/>
  <c r="V184" i="149"/>
  <c r="S185" i="150"/>
  <c r="AE185" i="150"/>
  <c r="AB24" i="150"/>
  <c r="V25" i="150"/>
  <c r="J26" i="150"/>
  <c r="V26" i="150"/>
  <c r="V27" i="150"/>
  <c r="J28" i="150"/>
  <c r="V28" i="150"/>
  <c r="J29" i="150"/>
  <c r="AB30" i="150"/>
  <c r="AH31" i="150"/>
  <c r="P31" i="150"/>
  <c r="AH33" i="150"/>
  <c r="P33" i="150"/>
  <c r="AH35" i="150"/>
  <c r="P35" i="150"/>
  <c r="G38" i="150"/>
  <c r="V39" i="150"/>
  <c r="J40" i="150"/>
  <c r="V40" i="150"/>
  <c r="V41" i="150"/>
  <c r="J42" i="150"/>
  <c r="V42" i="150"/>
  <c r="V43" i="150"/>
  <c r="J44" i="150"/>
  <c r="V44" i="150"/>
  <c r="J45" i="150"/>
  <c r="AB46" i="150"/>
  <c r="D49" i="150"/>
  <c r="D51" i="150"/>
  <c r="AB56" i="150"/>
  <c r="V57" i="150"/>
  <c r="J58" i="150"/>
  <c r="V58" i="150"/>
  <c r="V59" i="150"/>
  <c r="J60" i="150"/>
  <c r="V60" i="150"/>
  <c r="D63" i="150"/>
  <c r="AH65" i="150"/>
  <c r="P65" i="150"/>
  <c r="AH67" i="150"/>
  <c r="P67" i="150"/>
  <c r="J69" i="150"/>
  <c r="G71" i="150"/>
  <c r="D73" i="150"/>
  <c r="S71" i="150"/>
  <c r="AH75" i="150"/>
  <c r="P75" i="150"/>
  <c r="AH77" i="150"/>
  <c r="P77" i="150"/>
  <c r="D78" i="150"/>
  <c r="J79" i="150"/>
  <c r="AB80" i="150"/>
  <c r="V81" i="150"/>
  <c r="J82" i="150"/>
  <c r="V82" i="150"/>
  <c r="V85" i="150"/>
  <c r="D88" i="150"/>
  <c r="P88" i="150"/>
  <c r="V91" i="150"/>
  <c r="V95" i="150"/>
  <c r="V98" i="150"/>
  <c r="J99" i="150"/>
  <c r="AB99" i="150"/>
  <c r="P100" i="150"/>
  <c r="AH102" i="150"/>
  <c r="P102" i="150"/>
  <c r="D106" i="150"/>
  <c r="V108" i="150"/>
  <c r="J109" i="150"/>
  <c r="AB109" i="150"/>
  <c r="V110" i="150"/>
  <c r="J111" i="150"/>
  <c r="AB111" i="150"/>
  <c r="V112" i="150"/>
  <c r="J113" i="150"/>
  <c r="AB113" i="150"/>
  <c r="AH114" i="150"/>
  <c r="P114" i="150"/>
  <c r="AB120" i="150"/>
  <c r="V121" i="150"/>
  <c r="P122" i="150"/>
  <c r="AB125" i="150"/>
  <c r="J126" i="150"/>
  <c r="AI126" i="150" s="1"/>
  <c r="V129" i="150"/>
  <c r="P130" i="150"/>
  <c r="AB133" i="150"/>
  <c r="P136" i="150"/>
  <c r="AB139" i="150"/>
  <c r="J140" i="150"/>
  <c r="AB141" i="150"/>
  <c r="AB148" i="150"/>
  <c r="D154" i="150"/>
  <c r="V157" i="150"/>
  <c r="P163" i="150"/>
  <c r="V173" i="150"/>
  <c r="AB26" i="151"/>
  <c r="AB35" i="151"/>
  <c r="S38" i="151"/>
  <c r="Y38" i="151"/>
  <c r="AE38" i="151"/>
  <c r="J41" i="151"/>
  <c r="AH45" i="151"/>
  <c r="J49" i="151"/>
  <c r="AH51" i="151"/>
  <c r="J53" i="151"/>
  <c r="P60" i="151"/>
  <c r="V74" i="151"/>
  <c r="V78" i="151"/>
  <c r="AH83" i="151"/>
  <c r="D83" i="151"/>
  <c r="Y87" i="151"/>
  <c r="AH99" i="151"/>
  <c r="D99" i="151"/>
  <c r="J106" i="151"/>
  <c r="P113" i="151"/>
  <c r="V129" i="151"/>
  <c r="V139" i="151"/>
  <c r="D144" i="151"/>
  <c r="Y152" i="151"/>
  <c r="V153" i="151"/>
  <c r="J156" i="151"/>
  <c r="D160" i="151"/>
  <c r="V183" i="151"/>
  <c r="V47" i="152"/>
  <c r="AI57" i="152"/>
  <c r="V57" i="94" s="1"/>
  <c r="AB61" i="152"/>
  <c r="AI68" i="152"/>
  <c r="V68" i="94" s="1"/>
  <c r="S71" i="152"/>
  <c r="AE71" i="152"/>
  <c r="D82" i="152"/>
  <c r="AH82" i="152"/>
  <c r="V85" i="152"/>
  <c r="AE87" i="152"/>
  <c r="AB89" i="152"/>
  <c r="AB97" i="152"/>
  <c r="V111" i="152"/>
  <c r="J170" i="152"/>
  <c r="M169" i="152"/>
  <c r="S185" i="153"/>
  <c r="S21" i="153"/>
  <c r="P23" i="153"/>
  <c r="P27" i="153"/>
  <c r="P31" i="153"/>
  <c r="P35" i="153"/>
  <c r="V39" i="153"/>
  <c r="P43" i="153"/>
  <c r="AI48" i="153"/>
  <c r="W48" i="94" s="1"/>
  <c r="Y55" i="153"/>
  <c r="V57" i="153"/>
  <c r="AB60" i="153"/>
  <c r="J64" i="153"/>
  <c r="AB69" i="153"/>
  <c r="Y21" i="155"/>
  <c r="AH43" i="155"/>
  <c r="AH63" i="155"/>
  <c r="Y152" i="155"/>
  <c r="AH29" i="156"/>
  <c r="D29" i="156"/>
  <c r="S71" i="156"/>
  <c r="P73" i="156"/>
  <c r="P120" i="156"/>
  <c r="S119" i="156"/>
  <c r="AH166" i="156"/>
  <c r="J166" i="156"/>
  <c r="AH26" i="157"/>
  <c r="D26" i="157"/>
  <c r="J148" i="150"/>
  <c r="J149" i="150"/>
  <c r="V149" i="150"/>
  <c r="P154" i="150"/>
  <c r="AB155" i="150"/>
  <c r="V158" i="150"/>
  <c r="J159" i="150"/>
  <c r="D162" i="150"/>
  <c r="P162" i="150"/>
  <c r="AB163" i="150"/>
  <c r="V166" i="150"/>
  <c r="J167" i="150"/>
  <c r="V174" i="150"/>
  <c r="J175" i="150"/>
  <c r="V175" i="150"/>
  <c r="V176" i="150"/>
  <c r="V178" i="150"/>
  <c r="V184" i="150"/>
  <c r="S186" i="151"/>
  <c r="P22" i="151"/>
  <c r="Y21" i="151"/>
  <c r="AB25" i="151"/>
  <c r="J26" i="151"/>
  <c r="D29" i="151"/>
  <c r="V29" i="151"/>
  <c r="P30" i="151"/>
  <c r="AB33" i="151"/>
  <c r="J34" i="151"/>
  <c r="J35" i="151"/>
  <c r="AH39" i="151"/>
  <c r="V41" i="151"/>
  <c r="J42" i="151"/>
  <c r="AH47" i="151"/>
  <c r="V49" i="151"/>
  <c r="V51" i="151"/>
  <c r="V53" i="151"/>
  <c r="J56" i="151"/>
  <c r="Y55" i="151"/>
  <c r="V57" i="151"/>
  <c r="J61" i="151"/>
  <c r="J62" i="151"/>
  <c r="V62" i="151"/>
  <c r="V63" i="151"/>
  <c r="J67" i="151"/>
  <c r="J68" i="151"/>
  <c r="V68" i="151"/>
  <c r="P85" i="151"/>
  <c r="AB88" i="151"/>
  <c r="AE87" i="151"/>
  <c r="D90" i="151"/>
  <c r="AH91" i="151"/>
  <c r="P91" i="151"/>
  <c r="AB98" i="151"/>
  <c r="D100" i="151"/>
  <c r="P100" i="151"/>
  <c r="AH101" i="151"/>
  <c r="P101" i="151"/>
  <c r="J105" i="151"/>
  <c r="P107" i="151"/>
  <c r="J109" i="151"/>
  <c r="AH110" i="151"/>
  <c r="V112" i="151"/>
  <c r="AH115" i="151"/>
  <c r="AH116" i="151"/>
  <c r="P116" i="151"/>
  <c r="AB116" i="151"/>
  <c r="P121" i="151"/>
  <c r="AB121" i="151"/>
  <c r="D122" i="151"/>
  <c r="AB126" i="151"/>
  <c r="AB128" i="151"/>
  <c r="P131" i="151"/>
  <c r="J133" i="151"/>
  <c r="AB138" i="151"/>
  <c r="P141" i="151"/>
  <c r="S135" i="151"/>
  <c r="V148" i="151"/>
  <c r="J149" i="151"/>
  <c r="AB149" i="151"/>
  <c r="J150" i="151"/>
  <c r="V154" i="151"/>
  <c r="P156" i="151"/>
  <c r="D158" i="151"/>
  <c r="J161" i="151"/>
  <c r="AB161" i="151"/>
  <c r="V164" i="151"/>
  <c r="V166" i="151"/>
  <c r="AB172" i="151"/>
  <c r="J173" i="151"/>
  <c r="V176" i="151"/>
  <c r="P177" i="151"/>
  <c r="AB177" i="151"/>
  <c r="D178" i="151"/>
  <c r="P178" i="151"/>
  <c r="P182" i="151"/>
  <c r="V22" i="152"/>
  <c r="V24" i="152"/>
  <c r="V26" i="152"/>
  <c r="V28" i="152"/>
  <c r="V30" i="152"/>
  <c r="V32" i="152"/>
  <c r="V34" i="152"/>
  <c r="V36" i="152"/>
  <c r="M38" i="152"/>
  <c r="AH40" i="152"/>
  <c r="V40" i="152"/>
  <c r="AB46" i="152"/>
  <c r="D48" i="152"/>
  <c r="P48" i="152"/>
  <c r="D50" i="152"/>
  <c r="P50" i="152"/>
  <c r="D52" i="152"/>
  <c r="P52" i="152"/>
  <c r="AH53" i="152"/>
  <c r="P53" i="152"/>
  <c r="V56" i="152"/>
  <c r="AB58" i="152"/>
  <c r="J59" i="152"/>
  <c r="P61" i="152"/>
  <c r="AB64" i="152"/>
  <c r="D66" i="152"/>
  <c r="V66" i="152"/>
  <c r="P67" i="152"/>
  <c r="J69" i="152"/>
  <c r="AH72" i="152"/>
  <c r="AB76" i="152"/>
  <c r="P79" i="152"/>
  <c r="AB79" i="152"/>
  <c r="D80" i="152"/>
  <c r="AB84" i="152"/>
  <c r="AH89" i="152"/>
  <c r="P89" i="152"/>
  <c r="AB92" i="152"/>
  <c r="D96" i="152"/>
  <c r="AH97" i="152"/>
  <c r="P97" i="152"/>
  <c r="AB100" i="152"/>
  <c r="V106" i="152"/>
  <c r="AB107" i="152"/>
  <c r="D110" i="152"/>
  <c r="P110" i="152"/>
  <c r="D112" i="152"/>
  <c r="P112" i="152"/>
  <c r="AH113" i="152"/>
  <c r="P113" i="152"/>
  <c r="AH115" i="152"/>
  <c r="P115" i="152"/>
  <c r="V117" i="152"/>
  <c r="D121" i="152"/>
  <c r="V123" i="152"/>
  <c r="J126" i="152"/>
  <c r="V128" i="152"/>
  <c r="J129" i="152"/>
  <c r="V129" i="152"/>
  <c r="J138" i="152"/>
  <c r="V140" i="152"/>
  <c r="J141" i="152"/>
  <c r="V141" i="152"/>
  <c r="J146" i="152"/>
  <c r="AH148" i="152"/>
  <c r="P148" i="152"/>
  <c r="AB148" i="152"/>
  <c r="J149" i="152"/>
  <c r="AB150" i="152"/>
  <c r="P153" i="152"/>
  <c r="D154" i="152"/>
  <c r="AB156" i="152"/>
  <c r="J157" i="152"/>
  <c r="P161" i="152"/>
  <c r="AB161" i="152"/>
  <c r="D162" i="152"/>
  <c r="P162" i="152"/>
  <c r="AB164" i="152"/>
  <c r="J165" i="152"/>
  <c r="P171" i="152"/>
  <c r="D172" i="152"/>
  <c r="P172" i="152"/>
  <c r="AB174" i="152"/>
  <c r="J175" i="152"/>
  <c r="P179" i="152"/>
  <c r="AB179" i="152"/>
  <c r="D180" i="152"/>
  <c r="P180" i="152"/>
  <c r="AB182" i="152"/>
  <c r="J183" i="152"/>
  <c r="V22" i="153"/>
  <c r="V24" i="153"/>
  <c r="V26" i="153"/>
  <c r="V28" i="153"/>
  <c r="V30" i="153"/>
  <c r="V32" i="153"/>
  <c r="V34" i="153"/>
  <c r="V36" i="153"/>
  <c r="D40" i="153"/>
  <c r="V40" i="153"/>
  <c r="J44" i="153"/>
  <c r="P46" i="153"/>
  <c r="AH47" i="153"/>
  <c r="P47" i="153"/>
  <c r="V49" i="153"/>
  <c r="AB50" i="153"/>
  <c r="J51" i="153"/>
  <c r="AB51" i="153"/>
  <c r="AH52" i="153"/>
  <c r="P52" i="153"/>
  <c r="AB52" i="153"/>
  <c r="AB56" i="153"/>
  <c r="J57" i="153"/>
  <c r="AB57" i="153"/>
  <c r="AH58" i="153"/>
  <c r="P58" i="153"/>
  <c r="AB58" i="153"/>
  <c r="AH60" i="153"/>
  <c r="S55" i="153"/>
  <c r="AB63" i="153"/>
  <c r="AH66" i="153"/>
  <c r="P66" i="153"/>
  <c r="AB66" i="153"/>
  <c r="P68" i="153"/>
  <c r="AH69" i="153"/>
  <c r="P69" i="153"/>
  <c r="D72" i="153"/>
  <c r="P73" i="153"/>
  <c r="AH76" i="153"/>
  <c r="V76" i="153"/>
  <c r="P81" i="153"/>
  <c r="AB84" i="153"/>
  <c r="P88" i="153"/>
  <c r="AH89" i="153"/>
  <c r="P89" i="153"/>
  <c r="AH91" i="153"/>
  <c r="P91" i="153"/>
  <c r="AH93" i="153"/>
  <c r="P93" i="153"/>
  <c r="AB98" i="153"/>
  <c r="AB100" i="153"/>
  <c r="AB102" i="153"/>
  <c r="P105" i="153"/>
  <c r="AB108" i="153"/>
  <c r="D110" i="153"/>
  <c r="V110" i="153"/>
  <c r="P111" i="153"/>
  <c r="J113" i="153"/>
  <c r="D116" i="153"/>
  <c r="D122" i="153"/>
  <c r="V122" i="153"/>
  <c r="J125" i="153"/>
  <c r="AB125" i="153"/>
  <c r="AE119" i="153"/>
  <c r="V130" i="153"/>
  <c r="V132" i="153"/>
  <c r="J133" i="153"/>
  <c r="Y135" i="153"/>
  <c r="J136" i="153"/>
  <c r="J139" i="153"/>
  <c r="V140" i="153"/>
  <c r="D144" i="153"/>
  <c r="D146" i="153"/>
  <c r="P146" i="153"/>
  <c r="AB147" i="153"/>
  <c r="J149" i="153"/>
  <c r="AB149" i="153"/>
  <c r="AB153" i="153"/>
  <c r="AB155" i="153"/>
  <c r="V158" i="153"/>
  <c r="J159" i="153"/>
  <c r="AB161" i="153"/>
  <c r="AB163" i="153"/>
  <c r="AB171" i="153"/>
  <c r="D174" i="153"/>
  <c r="J179" i="153"/>
  <c r="J181" i="153"/>
  <c r="AB181" i="153"/>
  <c r="V184" i="153"/>
  <c r="AH22" i="154"/>
  <c r="S185" i="154"/>
  <c r="AB24" i="154"/>
  <c r="J25" i="154"/>
  <c r="D28" i="154"/>
  <c r="V28" i="154"/>
  <c r="AH29" i="154"/>
  <c r="P29" i="154"/>
  <c r="AB32" i="154"/>
  <c r="J33" i="154"/>
  <c r="V36" i="154"/>
  <c r="J39" i="154"/>
  <c r="S38" i="154"/>
  <c r="AH43" i="154"/>
  <c r="P43" i="154"/>
  <c r="V48" i="154"/>
  <c r="AH49" i="154"/>
  <c r="P49" i="154"/>
  <c r="AB52" i="154"/>
  <c r="G55" i="154"/>
  <c r="AB58" i="154"/>
  <c r="J59" i="154"/>
  <c r="AH61" i="154"/>
  <c r="P61" i="154"/>
  <c r="AB64" i="154"/>
  <c r="V68" i="154"/>
  <c r="AB72" i="154"/>
  <c r="J73" i="154"/>
  <c r="AH77" i="154"/>
  <c r="P77" i="154"/>
  <c r="V82" i="154"/>
  <c r="AH83" i="154"/>
  <c r="P83" i="154"/>
  <c r="P88" i="154"/>
  <c r="Y87" i="154"/>
  <c r="D95" i="154"/>
  <c r="P96" i="154"/>
  <c r="D99" i="154"/>
  <c r="D101" i="154"/>
  <c r="AB106" i="154"/>
  <c r="AH111" i="154"/>
  <c r="P111" i="154"/>
  <c r="D112" i="154"/>
  <c r="AB114" i="154"/>
  <c r="Y119" i="154"/>
  <c r="V121" i="154"/>
  <c r="V123" i="154"/>
  <c r="V125" i="154"/>
  <c r="V127" i="154"/>
  <c r="V129" i="154"/>
  <c r="V131" i="154"/>
  <c r="V133" i="154"/>
  <c r="P137" i="154"/>
  <c r="P139" i="154"/>
  <c r="P143" i="154"/>
  <c r="D144" i="154"/>
  <c r="V144" i="154"/>
  <c r="V146" i="154"/>
  <c r="J149" i="154"/>
  <c r="AB149" i="154"/>
  <c r="P155" i="154"/>
  <c r="AB155" i="154"/>
  <c r="D156" i="154"/>
  <c r="P156" i="154"/>
  <c r="V159" i="154"/>
  <c r="AB162" i="154"/>
  <c r="J163" i="154"/>
  <c r="P167" i="154"/>
  <c r="J170" i="154"/>
  <c r="V170" i="154"/>
  <c r="P171" i="154"/>
  <c r="AB171" i="154"/>
  <c r="AB172" i="154"/>
  <c r="J173" i="154"/>
  <c r="AH182" i="154"/>
  <c r="V183" i="154"/>
  <c r="P184" i="154"/>
  <c r="P24" i="155"/>
  <c r="AB28" i="155"/>
  <c r="P29" i="155"/>
  <c r="V32" i="155"/>
  <c r="AB35" i="155"/>
  <c r="J36" i="155"/>
  <c r="J41" i="155"/>
  <c r="V41" i="155"/>
  <c r="P42" i="155"/>
  <c r="AB42" i="155"/>
  <c r="D43" i="155"/>
  <c r="P43" i="155"/>
  <c r="AB45" i="155"/>
  <c r="J46" i="155"/>
  <c r="D49" i="155"/>
  <c r="AB58" i="155"/>
  <c r="P59" i="155"/>
  <c r="V62" i="155"/>
  <c r="AB65" i="155"/>
  <c r="J66" i="155"/>
  <c r="V69" i="155"/>
  <c r="J73" i="155"/>
  <c r="V73" i="155"/>
  <c r="AH74" i="155"/>
  <c r="P74" i="155"/>
  <c r="D77" i="155"/>
  <c r="AB82" i="155"/>
  <c r="P83" i="155"/>
  <c r="M87" i="155"/>
  <c r="AB89" i="155"/>
  <c r="J90" i="155"/>
  <c r="D93" i="155"/>
  <c r="J99" i="155"/>
  <c r="V99" i="155"/>
  <c r="P100" i="155"/>
  <c r="AB100" i="155"/>
  <c r="D101" i="155"/>
  <c r="P101" i="155"/>
  <c r="D105" i="155"/>
  <c r="P130" i="155"/>
  <c r="AB130" i="155"/>
  <c r="V131" i="155"/>
  <c r="J136" i="155"/>
  <c r="V137" i="155"/>
  <c r="J138" i="155"/>
  <c r="V138" i="155"/>
  <c r="J139" i="155"/>
  <c r="J140" i="155"/>
  <c r="D147" i="155"/>
  <c r="V149" i="155"/>
  <c r="J158" i="155"/>
  <c r="V158" i="155"/>
  <c r="P159" i="155"/>
  <c r="AB159" i="155"/>
  <c r="D160" i="155"/>
  <c r="P160" i="155"/>
  <c r="AB162" i="155"/>
  <c r="J163" i="155"/>
  <c r="D166" i="155"/>
  <c r="M169" i="155"/>
  <c r="AB171" i="155"/>
  <c r="AE169" i="155"/>
  <c r="D172" i="155"/>
  <c r="J180" i="155"/>
  <c r="P181" i="155"/>
  <c r="D182" i="155"/>
  <c r="AB184" i="155"/>
  <c r="G21" i="156"/>
  <c r="AB39" i="156"/>
  <c r="AH131" i="156"/>
  <c r="D131" i="156"/>
  <c r="M135" i="156"/>
  <c r="P142" i="156"/>
  <c r="S135" i="156"/>
  <c r="AE21" i="157"/>
  <c r="AE55" i="157"/>
  <c r="P57" i="157"/>
  <c r="AH83" i="153"/>
  <c r="AH95" i="153"/>
  <c r="M104" i="153"/>
  <c r="AE104" i="153"/>
  <c r="V142" i="153"/>
  <c r="J143" i="153"/>
  <c r="J144" i="153"/>
  <c r="J146" i="153"/>
  <c r="J147" i="153"/>
  <c r="V147" i="153"/>
  <c r="V148" i="153"/>
  <c r="J153" i="153"/>
  <c r="J154" i="153"/>
  <c r="J155" i="153"/>
  <c r="V155" i="153"/>
  <c r="V160" i="153"/>
  <c r="J161" i="153"/>
  <c r="V161" i="153"/>
  <c r="J162" i="153"/>
  <c r="J163" i="153"/>
  <c r="V163" i="153"/>
  <c r="V166" i="153"/>
  <c r="J167" i="153"/>
  <c r="V167" i="153"/>
  <c r="V170" i="153"/>
  <c r="J171" i="153"/>
  <c r="AB173" i="153"/>
  <c r="V176" i="153"/>
  <c r="J177" i="153"/>
  <c r="V177" i="153"/>
  <c r="V178" i="153"/>
  <c r="V180" i="153"/>
  <c r="AH23" i="154"/>
  <c r="P23" i="154"/>
  <c r="AB26" i="154"/>
  <c r="J27" i="154"/>
  <c r="D30" i="154"/>
  <c r="V30" i="154"/>
  <c r="AH31" i="154"/>
  <c r="P31" i="154"/>
  <c r="AB34" i="154"/>
  <c r="J35" i="154"/>
  <c r="AB40" i="154"/>
  <c r="V44" i="154"/>
  <c r="D45" i="154"/>
  <c r="AB46" i="154"/>
  <c r="J47" i="154"/>
  <c r="AH51" i="154"/>
  <c r="P51" i="154"/>
  <c r="V56" i="154"/>
  <c r="AH57" i="154"/>
  <c r="P57" i="154"/>
  <c r="AB60" i="154"/>
  <c r="AH63" i="154"/>
  <c r="P63" i="154"/>
  <c r="AB66" i="154"/>
  <c r="J67" i="154"/>
  <c r="AH69" i="154"/>
  <c r="P69" i="154"/>
  <c r="AB74" i="154"/>
  <c r="V78" i="154"/>
  <c r="D79" i="154"/>
  <c r="AB80" i="154"/>
  <c r="J81" i="154"/>
  <c r="V85" i="154"/>
  <c r="M87" i="154"/>
  <c r="AE87" i="154"/>
  <c r="D89" i="154"/>
  <c r="P90" i="154"/>
  <c r="D97" i="154"/>
  <c r="AB101" i="154"/>
  <c r="J102" i="154"/>
  <c r="AH109" i="154"/>
  <c r="P109" i="154"/>
  <c r="AB109" i="154"/>
  <c r="D110" i="154"/>
  <c r="P110" i="154"/>
  <c r="AB112" i="154"/>
  <c r="AB116" i="154"/>
  <c r="J117" i="154"/>
  <c r="J136" i="154"/>
  <c r="AB136" i="154"/>
  <c r="M135" i="154"/>
  <c r="J138" i="154"/>
  <c r="J140" i="154"/>
  <c r="AB140" i="154"/>
  <c r="J142" i="154"/>
  <c r="AB142" i="154"/>
  <c r="P180" i="154"/>
  <c r="Y186" i="155"/>
  <c r="G55" i="155"/>
  <c r="S71" i="155"/>
  <c r="Y87" i="155"/>
  <c r="Y104" i="155"/>
  <c r="G119" i="155"/>
  <c r="S119" i="155"/>
  <c r="D121" i="155"/>
  <c r="AH129" i="155"/>
  <c r="AH133" i="155"/>
  <c r="D139" i="155"/>
  <c r="AH141" i="155"/>
  <c r="D141" i="155"/>
  <c r="P171" i="155"/>
  <c r="AB175" i="155"/>
  <c r="P176" i="155"/>
  <c r="V179" i="155"/>
  <c r="AB182" i="155"/>
  <c r="J183" i="155"/>
  <c r="J24" i="156"/>
  <c r="J25" i="156"/>
  <c r="J28" i="156"/>
  <c r="AH31" i="156"/>
  <c r="D31" i="156"/>
  <c r="P31" i="156"/>
  <c r="D32" i="156"/>
  <c r="P33" i="156"/>
  <c r="D34" i="156"/>
  <c r="P35" i="156"/>
  <c r="D36" i="156"/>
  <c r="M38" i="156"/>
  <c r="AH162" i="156"/>
  <c r="J162" i="156"/>
  <c r="Y169" i="156"/>
  <c r="P27" i="157"/>
  <c r="S21" i="157"/>
  <c r="G38" i="157"/>
  <c r="P39" i="157"/>
  <c r="S38" i="157"/>
  <c r="AH56" i="157"/>
  <c r="D56" i="157"/>
  <c r="AB56" i="157"/>
  <c r="P140" i="150"/>
  <c r="AB143" i="150"/>
  <c r="D150" i="150"/>
  <c r="V154" i="150"/>
  <c r="J157" i="150"/>
  <c r="AB157" i="150"/>
  <c r="V160" i="150"/>
  <c r="J161" i="150"/>
  <c r="V161" i="150"/>
  <c r="V162" i="150"/>
  <c r="V164" i="150"/>
  <c r="S169" i="150"/>
  <c r="V172" i="150"/>
  <c r="J173" i="150"/>
  <c r="D176" i="150"/>
  <c r="P176" i="150"/>
  <c r="AB177" i="150"/>
  <c r="V180" i="150"/>
  <c r="J181" i="150"/>
  <c r="AE186" i="151"/>
  <c r="J22" i="151"/>
  <c r="S21" i="151"/>
  <c r="D25" i="151"/>
  <c r="V25" i="151"/>
  <c r="P26" i="151"/>
  <c r="AB29" i="151"/>
  <c r="J30" i="151"/>
  <c r="D33" i="151"/>
  <c r="V33" i="151"/>
  <c r="P34" i="151"/>
  <c r="AH43" i="151"/>
  <c r="V45" i="151"/>
  <c r="J46" i="151"/>
  <c r="G55" i="151"/>
  <c r="AE55" i="151"/>
  <c r="V59" i="151"/>
  <c r="J65" i="151"/>
  <c r="J66" i="151"/>
  <c r="V66" i="151"/>
  <c r="J72" i="151"/>
  <c r="J74" i="151"/>
  <c r="J76" i="151"/>
  <c r="J78" i="151"/>
  <c r="AB78" i="151"/>
  <c r="J80" i="151"/>
  <c r="AB82" i="151"/>
  <c r="AH84" i="151"/>
  <c r="P84" i="151"/>
  <c r="AB84" i="151"/>
  <c r="D88" i="151"/>
  <c r="AB92" i="151"/>
  <c r="D94" i="151"/>
  <c r="P94" i="151"/>
  <c r="D96" i="151"/>
  <c r="P96" i="151"/>
  <c r="AH97" i="151"/>
  <c r="P97" i="151"/>
  <c r="AB102" i="151"/>
  <c r="P105" i="151"/>
  <c r="J107" i="151"/>
  <c r="P109" i="151"/>
  <c r="V111" i="151"/>
  <c r="AB113" i="151"/>
  <c r="J114" i="151"/>
  <c r="AB114" i="151"/>
  <c r="J115" i="151"/>
  <c r="V115" i="151"/>
  <c r="J121" i="151"/>
  <c r="AB122" i="151"/>
  <c r="M119" i="151"/>
  <c r="P125" i="151"/>
  <c r="V126" i="151"/>
  <c r="P127" i="151"/>
  <c r="AB127" i="151"/>
  <c r="D128" i="151"/>
  <c r="J131" i="151"/>
  <c r="V132" i="151"/>
  <c r="P133" i="151"/>
  <c r="AH136" i="151"/>
  <c r="AB137" i="151"/>
  <c r="P139" i="151"/>
  <c r="AB140" i="151"/>
  <c r="J146" i="151"/>
  <c r="J147" i="151"/>
  <c r="V147" i="151"/>
  <c r="P148" i="151"/>
  <c r="AI148" i="151" s="1"/>
  <c r="J153" i="151"/>
  <c r="AB153" i="151"/>
  <c r="V156" i="151"/>
  <c r="J159" i="151"/>
  <c r="V162" i="151"/>
  <c r="P164" i="151"/>
  <c r="AB166" i="151"/>
  <c r="V172" i="151"/>
  <c r="P173" i="151"/>
  <c r="AB173" i="151"/>
  <c r="D174" i="151"/>
  <c r="P174" i="151"/>
  <c r="AB176" i="151"/>
  <c r="J177" i="151"/>
  <c r="P180" i="151"/>
  <c r="P184" i="151"/>
  <c r="P22" i="152"/>
  <c r="P24" i="152"/>
  <c r="P26" i="152"/>
  <c r="P28" i="152"/>
  <c r="P30" i="152"/>
  <c r="P32" i="152"/>
  <c r="P34" i="152"/>
  <c r="P36" i="152"/>
  <c r="D42" i="152"/>
  <c r="P42" i="152"/>
  <c r="D44" i="152"/>
  <c r="P44" i="152"/>
  <c r="AH45" i="152"/>
  <c r="P45" i="152"/>
  <c r="AB56" i="152"/>
  <c r="D58" i="152"/>
  <c r="V58" i="152"/>
  <c r="P59" i="152"/>
  <c r="J61" i="152"/>
  <c r="D64" i="152"/>
  <c r="V64" i="152"/>
  <c r="AB66" i="152"/>
  <c r="J67" i="152"/>
  <c r="P69" i="152"/>
  <c r="AB72" i="152"/>
  <c r="M71" i="152"/>
  <c r="P75" i="152"/>
  <c r="AB75" i="152"/>
  <c r="D76" i="152"/>
  <c r="AB80" i="152"/>
  <c r="P83" i="152"/>
  <c r="AB83" i="152"/>
  <c r="D84" i="152"/>
  <c r="AB88" i="152"/>
  <c r="D92" i="152"/>
  <c r="AH93" i="152"/>
  <c r="P93" i="152"/>
  <c r="AB96" i="152"/>
  <c r="D100" i="152"/>
  <c r="AH101" i="152"/>
  <c r="P101" i="152"/>
  <c r="M104" i="152"/>
  <c r="AE104" i="152"/>
  <c r="J107" i="152"/>
  <c r="AB116" i="152"/>
  <c r="J117" i="152"/>
  <c r="AB117" i="152"/>
  <c r="V120" i="152"/>
  <c r="AB121" i="152"/>
  <c r="J125" i="152"/>
  <c r="J130" i="152"/>
  <c r="V132" i="152"/>
  <c r="J133" i="152"/>
  <c r="V133" i="152"/>
  <c r="V136" i="152"/>
  <c r="J137" i="152"/>
  <c r="V137" i="152"/>
  <c r="J142" i="152"/>
  <c r="V144" i="152"/>
  <c r="J145" i="152"/>
  <c r="V145" i="152"/>
  <c r="AH149" i="152"/>
  <c r="P149" i="152"/>
  <c r="AB149" i="152"/>
  <c r="D150" i="152"/>
  <c r="J153" i="152"/>
  <c r="Y152" i="152"/>
  <c r="P157" i="152"/>
  <c r="AB157" i="152"/>
  <c r="D158" i="152"/>
  <c r="P158" i="152"/>
  <c r="AB160" i="152"/>
  <c r="J161" i="152"/>
  <c r="P165" i="152"/>
  <c r="AB165" i="152"/>
  <c r="D166" i="152"/>
  <c r="P166" i="152"/>
  <c r="AB170" i="152"/>
  <c r="J171" i="152"/>
  <c r="P175" i="152"/>
  <c r="AB175" i="152"/>
  <c r="D176" i="152"/>
  <c r="P176" i="152"/>
  <c r="AB178" i="152"/>
  <c r="J179" i="152"/>
  <c r="P183" i="152"/>
  <c r="AB183" i="152"/>
  <c r="D184" i="152"/>
  <c r="P184" i="152"/>
  <c r="P22" i="153"/>
  <c r="P24" i="153"/>
  <c r="P26" i="153"/>
  <c r="P28" i="153"/>
  <c r="P30" i="153"/>
  <c r="P32" i="153"/>
  <c r="P34" i="153"/>
  <c r="P36" i="153"/>
  <c r="AB41" i="153"/>
  <c r="D50" i="153"/>
  <c r="P53" i="153"/>
  <c r="D56" i="153"/>
  <c r="G55" i="153"/>
  <c r="P59" i="153"/>
  <c r="AH62" i="153"/>
  <c r="V62" i="153"/>
  <c r="P67" i="153"/>
  <c r="P72" i="153"/>
  <c r="AB72" i="153"/>
  <c r="AH74" i="153"/>
  <c r="S71" i="153"/>
  <c r="AB77" i="153"/>
  <c r="P80" i="153"/>
  <c r="AB80" i="153"/>
  <c r="D84" i="153"/>
  <c r="AH85" i="153"/>
  <c r="P85" i="153"/>
  <c r="Y87" i="153"/>
  <c r="AB90" i="153"/>
  <c r="AB92" i="153"/>
  <c r="AB94" i="153"/>
  <c r="D96" i="153"/>
  <c r="P96" i="153"/>
  <c r="P97" i="153"/>
  <c r="AH99" i="153"/>
  <c r="P99" i="153"/>
  <c r="AH101" i="153"/>
  <c r="P101" i="153"/>
  <c r="J105" i="153"/>
  <c r="Y104" i="153"/>
  <c r="D108" i="153"/>
  <c r="V108" i="153"/>
  <c r="AB110" i="153"/>
  <c r="J111" i="153"/>
  <c r="P113" i="153"/>
  <c r="AH120" i="153"/>
  <c r="S119" i="153"/>
  <c r="D124" i="153"/>
  <c r="V126" i="153"/>
  <c r="J127" i="153"/>
  <c r="V127" i="153"/>
  <c r="J128" i="153"/>
  <c r="AB129" i="153"/>
  <c r="AB131" i="153"/>
  <c r="S135" i="153"/>
  <c r="G135" i="153"/>
  <c r="V145" i="153"/>
  <c r="V173" i="153"/>
  <c r="AE38" i="154"/>
  <c r="D53" i="154"/>
  <c r="G71" i="154"/>
  <c r="AH107" i="154"/>
  <c r="AB107" i="154"/>
  <c r="P108" i="154"/>
  <c r="J121" i="154"/>
  <c r="M152" i="154"/>
  <c r="V153" i="154"/>
  <c r="AB163" i="154"/>
  <c r="P164" i="154"/>
  <c r="P176" i="154"/>
  <c r="J181" i="154"/>
  <c r="P183" i="154"/>
  <c r="M185" i="155"/>
  <c r="V24" i="155"/>
  <c r="AB27" i="155"/>
  <c r="AI27" i="155" s="1"/>
  <c r="Y27" i="94" s="1"/>
  <c r="J28" i="155"/>
  <c r="P32" i="155"/>
  <c r="AB36" i="155"/>
  <c r="G38" i="155"/>
  <c r="Y38" i="155"/>
  <c r="D41" i="155"/>
  <c r="J49" i="155"/>
  <c r="V49" i="155"/>
  <c r="P50" i="155"/>
  <c r="AB50" i="155"/>
  <c r="D51" i="155"/>
  <c r="P51" i="155"/>
  <c r="AI51" i="155" s="1"/>
  <c r="Y51" i="94" s="1"/>
  <c r="AB53" i="155"/>
  <c r="M55" i="155"/>
  <c r="AB57" i="155"/>
  <c r="J58" i="155"/>
  <c r="V61" i="155"/>
  <c r="P62" i="155"/>
  <c r="AH65" i="155"/>
  <c r="AB66" i="155"/>
  <c r="P67" i="155"/>
  <c r="D73" i="155"/>
  <c r="J77" i="155"/>
  <c r="V77" i="155"/>
  <c r="AH78" i="155"/>
  <c r="P78" i="155"/>
  <c r="AB81" i="155"/>
  <c r="J82" i="155"/>
  <c r="V85" i="155"/>
  <c r="J93" i="155"/>
  <c r="V93" i="155"/>
  <c r="P94" i="155"/>
  <c r="AB94" i="155"/>
  <c r="D95" i="155"/>
  <c r="P95" i="155"/>
  <c r="D99" i="155"/>
  <c r="J105" i="155"/>
  <c r="V105" i="155"/>
  <c r="P106" i="155"/>
  <c r="AB106" i="155"/>
  <c r="D107" i="155"/>
  <c r="P107" i="155"/>
  <c r="AB109" i="155"/>
  <c r="J110" i="155"/>
  <c r="P111" i="155"/>
  <c r="AB113" i="155"/>
  <c r="P115" i="155"/>
  <c r="AB117" i="155"/>
  <c r="AE119" i="155"/>
  <c r="V122" i="155"/>
  <c r="V124" i="155"/>
  <c r="V126" i="155"/>
  <c r="J127" i="155"/>
  <c r="V129" i="155"/>
  <c r="P132" i="155"/>
  <c r="AB132" i="155"/>
  <c r="P147" i="155"/>
  <c r="D148" i="155"/>
  <c r="P149" i="155"/>
  <c r="AH150" i="155"/>
  <c r="M152" i="155"/>
  <c r="J155" i="155"/>
  <c r="AB167" i="155"/>
  <c r="AB173" i="155"/>
  <c r="P174" i="155"/>
  <c r="Y185" i="156"/>
  <c r="V23" i="156"/>
  <c r="V27" i="156"/>
  <c r="AH41" i="156"/>
  <c r="D41" i="156"/>
  <c r="AH141" i="156"/>
  <c r="D141" i="156"/>
  <c r="AH164" i="156"/>
  <c r="J164" i="156"/>
  <c r="M169" i="156"/>
  <c r="D182" i="156"/>
  <c r="AH182" i="156"/>
  <c r="AE38" i="157"/>
  <c r="S135" i="157"/>
  <c r="AE135" i="157"/>
  <c r="AH148" i="158"/>
  <c r="AH163" i="158"/>
  <c r="S104" i="160"/>
  <c r="Y152" i="161"/>
  <c r="AE119" i="162"/>
  <c r="AH52" i="163"/>
  <c r="D52" i="163"/>
  <c r="AE71" i="163"/>
  <c r="AB72" i="163"/>
  <c r="P24" i="164"/>
  <c r="S21" i="164"/>
  <c r="J74" i="164"/>
  <c r="M71" i="164"/>
  <c r="M87" i="164"/>
  <c r="J88" i="164"/>
  <c r="AH139" i="164"/>
  <c r="D139" i="164"/>
  <c r="D22" i="156"/>
  <c r="V24" i="156"/>
  <c r="V26" i="156"/>
  <c r="V28" i="156"/>
  <c r="J29" i="156"/>
  <c r="AB32" i="156"/>
  <c r="AB34" i="156"/>
  <c r="AB36" i="156"/>
  <c r="J39" i="156"/>
  <c r="AB42" i="156"/>
  <c r="AH43" i="156"/>
  <c r="P43" i="156"/>
  <c r="D44" i="156"/>
  <c r="AH45" i="156"/>
  <c r="P45" i="156"/>
  <c r="D46" i="156"/>
  <c r="AH47" i="156"/>
  <c r="P47" i="156"/>
  <c r="D48" i="156"/>
  <c r="V50" i="156"/>
  <c r="J51" i="156"/>
  <c r="J53" i="156"/>
  <c r="D56" i="156"/>
  <c r="V58" i="156"/>
  <c r="AH61" i="156"/>
  <c r="S55" i="156"/>
  <c r="V63" i="156"/>
  <c r="J64" i="156"/>
  <c r="AB66" i="156"/>
  <c r="AH68" i="156"/>
  <c r="P68" i="156"/>
  <c r="D69" i="156"/>
  <c r="P69" i="156"/>
  <c r="AB69" i="156"/>
  <c r="M71" i="156"/>
  <c r="AB73" i="156"/>
  <c r="AB74" i="156"/>
  <c r="AB76" i="156"/>
  <c r="AB78" i="156"/>
  <c r="AH79" i="156"/>
  <c r="P79" i="156"/>
  <c r="M87" i="156"/>
  <c r="AB88" i="156"/>
  <c r="AB90" i="156"/>
  <c r="AB92" i="156"/>
  <c r="AH93" i="156"/>
  <c r="P93" i="156"/>
  <c r="V101" i="156"/>
  <c r="J102" i="156"/>
  <c r="AH105" i="156"/>
  <c r="P105" i="156"/>
  <c r="AH110" i="156"/>
  <c r="V110" i="156"/>
  <c r="AB111" i="156"/>
  <c r="J112" i="156"/>
  <c r="AH114" i="156"/>
  <c r="V114" i="156"/>
  <c r="AB115" i="156"/>
  <c r="J116" i="156"/>
  <c r="AB120" i="156"/>
  <c r="D122" i="156"/>
  <c r="P122" i="156"/>
  <c r="V124" i="156"/>
  <c r="V129" i="156"/>
  <c r="AB132" i="156"/>
  <c r="J136" i="156"/>
  <c r="V137" i="156"/>
  <c r="J138" i="156"/>
  <c r="V139" i="156"/>
  <c r="J140" i="156"/>
  <c r="AB142" i="156"/>
  <c r="AH143" i="156"/>
  <c r="P143" i="156"/>
  <c r="D145" i="156"/>
  <c r="P145" i="156"/>
  <c r="D147" i="156"/>
  <c r="P147" i="156"/>
  <c r="V148" i="156"/>
  <c r="J149" i="156"/>
  <c r="AB149" i="156"/>
  <c r="P154" i="156"/>
  <c r="P158" i="156"/>
  <c r="D162" i="156"/>
  <c r="P163" i="156"/>
  <c r="D164" i="156"/>
  <c r="P165" i="156"/>
  <c r="D166" i="156"/>
  <c r="P167" i="156"/>
  <c r="AB170" i="156"/>
  <c r="J171" i="156"/>
  <c r="V172" i="156"/>
  <c r="P173" i="156"/>
  <c r="AB174" i="156"/>
  <c r="J175" i="156"/>
  <c r="V176" i="156"/>
  <c r="P177" i="156"/>
  <c r="AB178" i="156"/>
  <c r="J179" i="156"/>
  <c r="V180" i="156"/>
  <c r="P181" i="156"/>
  <c r="AB182" i="156"/>
  <c r="V24" i="157"/>
  <c r="J25" i="157"/>
  <c r="AB27" i="157"/>
  <c r="AB29" i="157"/>
  <c r="AB31" i="157"/>
  <c r="AH32" i="157"/>
  <c r="P32" i="157"/>
  <c r="D33" i="157"/>
  <c r="V35" i="157"/>
  <c r="Y38" i="157"/>
  <c r="M38" i="157"/>
  <c r="AB39" i="157"/>
  <c r="AH40" i="157"/>
  <c r="P40" i="157"/>
  <c r="D41" i="157"/>
  <c r="AH42" i="157"/>
  <c r="P42" i="157"/>
  <c r="D43" i="157"/>
  <c r="AH44" i="157"/>
  <c r="P44" i="157"/>
  <c r="D45" i="157"/>
  <c r="V47" i="157"/>
  <c r="J48" i="157"/>
  <c r="J50" i="157"/>
  <c r="J52" i="157"/>
  <c r="M55" i="157"/>
  <c r="Y55" i="157"/>
  <c r="AB57" i="157"/>
  <c r="P58" i="157"/>
  <c r="D59" i="157"/>
  <c r="P60" i="157"/>
  <c r="D61" i="157"/>
  <c r="P62" i="157"/>
  <c r="D63" i="157"/>
  <c r="V65" i="157"/>
  <c r="J66" i="157"/>
  <c r="J68" i="157"/>
  <c r="P74" i="157"/>
  <c r="AI74" i="157" s="1"/>
  <c r="AA74" i="94" s="1"/>
  <c r="S71" i="157"/>
  <c r="J83" i="157"/>
  <c r="J85" i="157"/>
  <c r="AB85" i="157"/>
  <c r="V88" i="157"/>
  <c r="P89" i="157"/>
  <c r="AB90" i="157"/>
  <c r="AI90" i="157" s="1"/>
  <c r="AA90" i="94" s="1"/>
  <c r="J91" i="157"/>
  <c r="V92" i="157"/>
  <c r="P93" i="157"/>
  <c r="AB94" i="157"/>
  <c r="AI94" i="157" s="1"/>
  <c r="AA94" i="94" s="1"/>
  <c r="J95" i="157"/>
  <c r="V98" i="157"/>
  <c r="P99" i="157"/>
  <c r="D100" i="157"/>
  <c r="AB102" i="157"/>
  <c r="J105" i="157"/>
  <c r="V106" i="157"/>
  <c r="P107" i="157"/>
  <c r="D108" i="157"/>
  <c r="J110" i="157"/>
  <c r="V110" i="157"/>
  <c r="J114" i="157"/>
  <c r="V114" i="157"/>
  <c r="V121" i="157"/>
  <c r="V123" i="157"/>
  <c r="AB128" i="157"/>
  <c r="P129" i="157"/>
  <c r="D131" i="157"/>
  <c r="P131" i="157"/>
  <c r="P133" i="157"/>
  <c r="V137" i="157"/>
  <c r="J139" i="157"/>
  <c r="V139" i="157"/>
  <c r="AB142" i="157"/>
  <c r="P143" i="157"/>
  <c r="D144" i="157"/>
  <c r="AB145" i="157"/>
  <c r="V154" i="157"/>
  <c r="P156" i="157"/>
  <c r="D158" i="157"/>
  <c r="J161" i="157"/>
  <c r="AB161" i="157"/>
  <c r="AB162" i="157"/>
  <c r="J163" i="157"/>
  <c r="V166" i="157"/>
  <c r="P167" i="157"/>
  <c r="AB170" i="157"/>
  <c r="J171" i="157"/>
  <c r="V172" i="157"/>
  <c r="P173" i="157"/>
  <c r="AB174" i="157"/>
  <c r="J175" i="157"/>
  <c r="V176" i="157"/>
  <c r="P177" i="157"/>
  <c r="AB178" i="157"/>
  <c r="J179" i="157"/>
  <c r="V180" i="157"/>
  <c r="P181" i="157"/>
  <c r="AB182" i="157"/>
  <c r="AI182" i="157" s="1"/>
  <c r="J183" i="157"/>
  <c r="V184" i="157"/>
  <c r="S186" i="158"/>
  <c r="V28" i="158"/>
  <c r="J29" i="158"/>
  <c r="AB31" i="158"/>
  <c r="AB33" i="158"/>
  <c r="AB35" i="158"/>
  <c r="J39" i="158"/>
  <c r="V40" i="158"/>
  <c r="J41" i="158"/>
  <c r="AB43" i="158"/>
  <c r="D45" i="158"/>
  <c r="D46" i="158"/>
  <c r="D47" i="158"/>
  <c r="D48" i="158"/>
  <c r="D49" i="158"/>
  <c r="V52" i="158"/>
  <c r="J53" i="158"/>
  <c r="V58" i="158"/>
  <c r="J59" i="158"/>
  <c r="V60" i="158"/>
  <c r="J61" i="158"/>
  <c r="V62" i="158"/>
  <c r="J63" i="158"/>
  <c r="AB65" i="158"/>
  <c r="D67" i="158"/>
  <c r="D68" i="158"/>
  <c r="AH69" i="158"/>
  <c r="V72" i="158"/>
  <c r="P74" i="158"/>
  <c r="AB75" i="158"/>
  <c r="V76" i="158"/>
  <c r="V78" i="158"/>
  <c r="J79" i="158"/>
  <c r="J81" i="158"/>
  <c r="P82" i="158"/>
  <c r="V84" i="158"/>
  <c r="J85" i="158"/>
  <c r="V94" i="158"/>
  <c r="D98" i="158"/>
  <c r="P100" i="158"/>
  <c r="AE104" i="158"/>
  <c r="J107" i="158"/>
  <c r="J111" i="158"/>
  <c r="J115" i="158"/>
  <c r="G119" i="158"/>
  <c r="V122" i="158"/>
  <c r="P123" i="158"/>
  <c r="AB126" i="158"/>
  <c r="J127" i="158"/>
  <c r="AI127" i="158" s="1"/>
  <c r="D130" i="158"/>
  <c r="V130" i="158"/>
  <c r="J131" i="158"/>
  <c r="Y135" i="158"/>
  <c r="AB144" i="158"/>
  <c r="P147" i="158"/>
  <c r="D148" i="158"/>
  <c r="AH150" i="158"/>
  <c r="J153" i="158"/>
  <c r="AB153" i="158"/>
  <c r="D163" i="158"/>
  <c r="AH170" i="158"/>
  <c r="P170" i="158"/>
  <c r="J173" i="158"/>
  <c r="AB173" i="158"/>
  <c r="J174" i="158"/>
  <c r="V174" i="158"/>
  <c r="J175" i="158"/>
  <c r="V176" i="158"/>
  <c r="AB183" i="158"/>
  <c r="S186" i="159"/>
  <c r="AE186" i="159"/>
  <c r="P22" i="159"/>
  <c r="S21" i="159"/>
  <c r="P24" i="159"/>
  <c r="P26" i="159"/>
  <c r="J32" i="159"/>
  <c r="V41" i="159"/>
  <c r="J42" i="159"/>
  <c r="AB45" i="159"/>
  <c r="AB47" i="159"/>
  <c r="AB49" i="159"/>
  <c r="AI49" i="159" s="1"/>
  <c r="AC49" i="94" s="1"/>
  <c r="P50" i="159"/>
  <c r="D51" i="159"/>
  <c r="V53" i="159"/>
  <c r="V57" i="159"/>
  <c r="V59" i="159"/>
  <c r="V61" i="159"/>
  <c r="J62" i="159"/>
  <c r="AB65" i="159"/>
  <c r="AB67" i="159"/>
  <c r="AB69" i="159"/>
  <c r="J72" i="159"/>
  <c r="AB75" i="159"/>
  <c r="P76" i="159"/>
  <c r="D77" i="159"/>
  <c r="P78" i="159"/>
  <c r="D79" i="159"/>
  <c r="P80" i="159"/>
  <c r="D81" i="159"/>
  <c r="V83" i="159"/>
  <c r="J84" i="159"/>
  <c r="AI84" i="159" s="1"/>
  <c r="AC84" i="94" s="1"/>
  <c r="J88" i="159"/>
  <c r="J90" i="159"/>
  <c r="M104" i="159"/>
  <c r="AE104" i="159"/>
  <c r="D106" i="159"/>
  <c r="V106" i="159"/>
  <c r="P107" i="159"/>
  <c r="AI107" i="159" s="1"/>
  <c r="AC107" i="94" s="1"/>
  <c r="AB110" i="159"/>
  <c r="J111" i="159"/>
  <c r="D114" i="159"/>
  <c r="V114" i="159"/>
  <c r="AB116" i="159"/>
  <c r="J117" i="159"/>
  <c r="J120" i="159"/>
  <c r="V120" i="159"/>
  <c r="P121" i="159"/>
  <c r="P122" i="159"/>
  <c r="AE119" i="159"/>
  <c r="J124" i="159"/>
  <c r="V125" i="159"/>
  <c r="P126" i="159"/>
  <c r="AB127" i="159"/>
  <c r="J128" i="159"/>
  <c r="V129" i="159"/>
  <c r="P132" i="159"/>
  <c r="AB133" i="159"/>
  <c r="P136" i="159"/>
  <c r="AB137" i="159"/>
  <c r="J138" i="159"/>
  <c r="V139" i="159"/>
  <c r="P142" i="159"/>
  <c r="V148" i="159"/>
  <c r="V150" i="159"/>
  <c r="J153" i="159"/>
  <c r="AB153" i="159"/>
  <c r="J155" i="159"/>
  <c r="P156" i="159"/>
  <c r="V158" i="159"/>
  <c r="J161" i="159"/>
  <c r="AB161" i="159"/>
  <c r="V164" i="159"/>
  <c r="D170" i="159"/>
  <c r="J175" i="159"/>
  <c r="V176" i="159"/>
  <c r="P177" i="159"/>
  <c r="AB178" i="159"/>
  <c r="J179" i="159"/>
  <c r="V180" i="159"/>
  <c r="P181" i="159"/>
  <c r="AB182" i="159"/>
  <c r="J183" i="159"/>
  <c r="V184" i="159"/>
  <c r="V23" i="160"/>
  <c r="AB25" i="160"/>
  <c r="P30" i="160"/>
  <c r="AB33" i="160"/>
  <c r="AI33" i="160" s="1"/>
  <c r="AD33" i="94" s="1"/>
  <c r="J34" i="160"/>
  <c r="G38" i="160"/>
  <c r="AB39" i="160"/>
  <c r="J40" i="160"/>
  <c r="D43" i="160"/>
  <c r="V43" i="160"/>
  <c r="P44" i="160"/>
  <c r="AB47" i="160"/>
  <c r="J48" i="160"/>
  <c r="D51" i="160"/>
  <c r="V51" i="160"/>
  <c r="P52" i="160"/>
  <c r="M55" i="160"/>
  <c r="AE55" i="160"/>
  <c r="D57" i="160"/>
  <c r="V57" i="160"/>
  <c r="P58" i="160"/>
  <c r="AB61" i="160"/>
  <c r="J62" i="160"/>
  <c r="D65" i="160"/>
  <c r="V65" i="160"/>
  <c r="P66" i="160"/>
  <c r="G71" i="160"/>
  <c r="P74" i="160"/>
  <c r="AB75" i="160"/>
  <c r="J77" i="160"/>
  <c r="J83" i="160"/>
  <c r="P84" i="160"/>
  <c r="AE71" i="160"/>
  <c r="V88" i="160"/>
  <c r="V90" i="160"/>
  <c r="V92" i="160"/>
  <c r="AI92" i="160" s="1"/>
  <c r="AD92" i="94" s="1"/>
  <c r="V94" i="160"/>
  <c r="V96" i="160"/>
  <c r="V98" i="160"/>
  <c r="V100" i="160"/>
  <c r="AI100" i="160" s="1"/>
  <c r="AD100" i="94" s="1"/>
  <c r="V102" i="160"/>
  <c r="P108" i="160"/>
  <c r="P109" i="160"/>
  <c r="AH111" i="160"/>
  <c r="D116" i="160"/>
  <c r="AB123" i="160"/>
  <c r="P124" i="160"/>
  <c r="P126" i="160"/>
  <c r="P128" i="160"/>
  <c r="J136" i="160"/>
  <c r="J138" i="160"/>
  <c r="J140" i="160"/>
  <c r="AB143" i="160"/>
  <c r="P144" i="160"/>
  <c r="P146" i="160"/>
  <c r="D148" i="160"/>
  <c r="D149" i="160"/>
  <c r="P149" i="160"/>
  <c r="M152" i="160"/>
  <c r="AB154" i="160"/>
  <c r="J155" i="160"/>
  <c r="V158" i="160"/>
  <c r="P159" i="160"/>
  <c r="D160" i="160"/>
  <c r="AB162" i="160"/>
  <c r="J163" i="160"/>
  <c r="V166" i="160"/>
  <c r="P167" i="160"/>
  <c r="P171" i="160"/>
  <c r="D172" i="160"/>
  <c r="AB174" i="160"/>
  <c r="J175" i="160"/>
  <c r="P179" i="160"/>
  <c r="D180" i="160"/>
  <c r="AB182" i="160"/>
  <c r="J183" i="160"/>
  <c r="D22" i="161"/>
  <c r="V22" i="161"/>
  <c r="P23" i="161"/>
  <c r="AB26" i="161"/>
  <c r="J27" i="161"/>
  <c r="D30" i="161"/>
  <c r="V30" i="161"/>
  <c r="P31" i="161"/>
  <c r="AB34" i="161"/>
  <c r="J35" i="161"/>
  <c r="AB40" i="161"/>
  <c r="J41" i="161"/>
  <c r="D44" i="161"/>
  <c r="V44" i="161"/>
  <c r="P45" i="161"/>
  <c r="AB48" i="161"/>
  <c r="J49" i="161"/>
  <c r="D52" i="161"/>
  <c r="V52" i="161"/>
  <c r="P53" i="161"/>
  <c r="D56" i="161"/>
  <c r="V56" i="161"/>
  <c r="P57" i="161"/>
  <c r="AB60" i="161"/>
  <c r="AI60" i="161" s="1"/>
  <c r="AE60" i="94" s="1"/>
  <c r="J61" i="161"/>
  <c r="D64" i="161"/>
  <c r="V64" i="161"/>
  <c r="AH69" i="161"/>
  <c r="P69" i="161"/>
  <c r="AB74" i="161"/>
  <c r="AB76" i="161"/>
  <c r="AB78" i="161"/>
  <c r="AI78" i="161" s="1"/>
  <c r="AE78" i="94" s="1"/>
  <c r="AB80" i="161"/>
  <c r="AI80" i="161" s="1"/>
  <c r="AE80" i="94" s="1"/>
  <c r="AB82" i="161"/>
  <c r="AB84" i="161"/>
  <c r="AE87" i="161"/>
  <c r="D88" i="161"/>
  <c r="AB90" i="161"/>
  <c r="J91" i="161"/>
  <c r="V94" i="161"/>
  <c r="P95" i="161"/>
  <c r="D96" i="161"/>
  <c r="AB98" i="161"/>
  <c r="J99" i="161"/>
  <c r="V102" i="161"/>
  <c r="J105" i="161"/>
  <c r="Y104" i="161"/>
  <c r="V108" i="161"/>
  <c r="AH109" i="161"/>
  <c r="P111" i="161"/>
  <c r="J113" i="161"/>
  <c r="V113" i="161"/>
  <c r="P115" i="161"/>
  <c r="P120" i="161"/>
  <c r="AE119" i="161"/>
  <c r="S119" i="161"/>
  <c r="AB131" i="161"/>
  <c r="P132" i="161"/>
  <c r="P136" i="161"/>
  <c r="AE135" i="161"/>
  <c r="S135" i="161"/>
  <c r="D138" i="161"/>
  <c r="P138" i="161"/>
  <c r="P140" i="161"/>
  <c r="V143" i="161"/>
  <c r="J144" i="161"/>
  <c r="J146" i="161"/>
  <c r="J149" i="161"/>
  <c r="V154" i="161"/>
  <c r="P155" i="161"/>
  <c r="D156" i="161"/>
  <c r="AB158" i="161"/>
  <c r="AI158" i="161" s="1"/>
  <c r="J159" i="161"/>
  <c r="V162" i="161"/>
  <c r="P163" i="161"/>
  <c r="D164" i="161"/>
  <c r="AB166" i="161"/>
  <c r="J167" i="161"/>
  <c r="AB170" i="161"/>
  <c r="J171" i="161"/>
  <c r="P175" i="161"/>
  <c r="D176" i="161"/>
  <c r="AB178" i="161"/>
  <c r="J179" i="161"/>
  <c r="P183" i="161"/>
  <c r="D184" i="161"/>
  <c r="M186" i="162"/>
  <c r="AE186" i="162"/>
  <c r="V24" i="162"/>
  <c r="P26" i="162"/>
  <c r="D28" i="162"/>
  <c r="J31" i="162"/>
  <c r="AB31" i="162"/>
  <c r="V34" i="162"/>
  <c r="V40" i="162"/>
  <c r="D44" i="162"/>
  <c r="J47" i="162"/>
  <c r="V50" i="162"/>
  <c r="J53" i="162"/>
  <c r="S55" i="162"/>
  <c r="V58" i="162"/>
  <c r="P60" i="162"/>
  <c r="D63" i="162"/>
  <c r="P64" i="162"/>
  <c r="D65" i="162"/>
  <c r="P66" i="162"/>
  <c r="D67" i="162"/>
  <c r="P68" i="162"/>
  <c r="D69" i="162"/>
  <c r="S71" i="162"/>
  <c r="D75" i="162"/>
  <c r="P76" i="162"/>
  <c r="D83" i="162"/>
  <c r="P84" i="162"/>
  <c r="AB89" i="162"/>
  <c r="D91" i="162"/>
  <c r="D93" i="162"/>
  <c r="D95" i="162"/>
  <c r="D97" i="162"/>
  <c r="AB97" i="162"/>
  <c r="D99" i="162"/>
  <c r="D101" i="162"/>
  <c r="G104" i="162"/>
  <c r="V107" i="162"/>
  <c r="P108" i="162"/>
  <c r="AB111" i="162"/>
  <c r="J112" i="162"/>
  <c r="V115" i="162"/>
  <c r="P116" i="162"/>
  <c r="G119" i="162"/>
  <c r="J125" i="162"/>
  <c r="J127" i="162"/>
  <c r="J128" i="162"/>
  <c r="V128" i="162"/>
  <c r="J133" i="162"/>
  <c r="D140" i="162"/>
  <c r="P142" i="162"/>
  <c r="AB142" i="162"/>
  <c r="J143" i="162"/>
  <c r="P145" i="162"/>
  <c r="V150" i="162"/>
  <c r="M152" i="162"/>
  <c r="V156" i="162"/>
  <c r="J159" i="162"/>
  <c r="AB159" i="162"/>
  <c r="J163" i="162"/>
  <c r="D166" i="162"/>
  <c r="M186" i="163"/>
  <c r="AH24" i="163"/>
  <c r="P24" i="163"/>
  <c r="J26" i="163"/>
  <c r="AB27" i="163"/>
  <c r="J28" i="163"/>
  <c r="V32" i="163"/>
  <c r="S38" i="163"/>
  <c r="H40" i="163"/>
  <c r="Y38" i="163"/>
  <c r="AB44" i="163"/>
  <c r="P63" i="163"/>
  <c r="AH68" i="163"/>
  <c r="D68" i="163"/>
  <c r="V74" i="163"/>
  <c r="V82" i="163"/>
  <c r="V89" i="163"/>
  <c r="AI89" i="163" s="1"/>
  <c r="AG89" i="94" s="1"/>
  <c r="Y87" i="163"/>
  <c r="V91" i="163"/>
  <c r="AB99" i="163"/>
  <c r="S135" i="163"/>
  <c r="P137" i="163"/>
  <c r="V173" i="163"/>
  <c r="S186" i="164"/>
  <c r="AB23" i="164"/>
  <c r="AE21" i="164"/>
  <c r="G71" i="164"/>
  <c r="J120" i="164"/>
  <c r="P123" i="164"/>
  <c r="M152" i="164"/>
  <c r="V159" i="164"/>
  <c r="V163" i="164"/>
  <c r="V167" i="164"/>
  <c r="J174" i="164"/>
  <c r="P158" i="154"/>
  <c r="AB160" i="154"/>
  <c r="J161" i="154"/>
  <c r="P165" i="154"/>
  <c r="AB165" i="154"/>
  <c r="D166" i="154"/>
  <c r="P166" i="154"/>
  <c r="AB170" i="154"/>
  <c r="J171" i="154"/>
  <c r="V172" i="154"/>
  <c r="P173" i="154"/>
  <c r="AB173" i="154"/>
  <c r="AB174" i="154"/>
  <c r="J175" i="154"/>
  <c r="V176" i="154"/>
  <c r="P177" i="154"/>
  <c r="AB177" i="154"/>
  <c r="AB178" i="154"/>
  <c r="J179" i="154"/>
  <c r="V180" i="154"/>
  <c r="P181" i="154"/>
  <c r="AB181" i="154"/>
  <c r="AB182" i="154"/>
  <c r="AI182" i="154" s="1"/>
  <c r="S186" i="155"/>
  <c r="G185" i="155"/>
  <c r="P22" i="155"/>
  <c r="AE185" i="155"/>
  <c r="D23" i="155"/>
  <c r="P23" i="155"/>
  <c r="AB25" i="155"/>
  <c r="J26" i="155"/>
  <c r="V29" i="155"/>
  <c r="P30" i="155"/>
  <c r="AB30" i="155"/>
  <c r="D31" i="155"/>
  <c r="P31" i="155"/>
  <c r="AB33" i="155"/>
  <c r="J34" i="155"/>
  <c r="D39" i="155"/>
  <c r="P39" i="155"/>
  <c r="AB41" i="155"/>
  <c r="J42" i="155"/>
  <c r="P46" i="155"/>
  <c r="AB46" i="155"/>
  <c r="D47" i="155"/>
  <c r="P47" i="155"/>
  <c r="AB49" i="155"/>
  <c r="J50" i="155"/>
  <c r="V53" i="155"/>
  <c r="J56" i="155"/>
  <c r="Y55" i="155"/>
  <c r="P60" i="155"/>
  <c r="AB60" i="155"/>
  <c r="D61" i="155"/>
  <c r="P61" i="155"/>
  <c r="AB63" i="155"/>
  <c r="J64" i="155"/>
  <c r="V67" i="155"/>
  <c r="P68" i="155"/>
  <c r="AB68" i="155"/>
  <c r="D69" i="155"/>
  <c r="P69" i="155"/>
  <c r="J72" i="155"/>
  <c r="AB73" i="155"/>
  <c r="J74" i="155"/>
  <c r="AB75" i="155"/>
  <c r="J76" i="155"/>
  <c r="AB77" i="155"/>
  <c r="J78" i="155"/>
  <c r="AB79" i="155"/>
  <c r="J80" i="155"/>
  <c r="V83" i="155"/>
  <c r="P84" i="155"/>
  <c r="AB84" i="155"/>
  <c r="D85" i="155"/>
  <c r="P85" i="155"/>
  <c r="V89" i="155"/>
  <c r="P90" i="155"/>
  <c r="AB90" i="155"/>
  <c r="D91" i="155"/>
  <c r="P91" i="155"/>
  <c r="AB93" i="155"/>
  <c r="J94" i="155"/>
  <c r="P97" i="155"/>
  <c r="AB99" i="155"/>
  <c r="J100" i="155"/>
  <c r="AB105" i="155"/>
  <c r="J106" i="155"/>
  <c r="V109" i="155"/>
  <c r="P110" i="155"/>
  <c r="AB110" i="155"/>
  <c r="P113" i="155"/>
  <c r="AB114" i="155"/>
  <c r="P117" i="155"/>
  <c r="V121" i="155"/>
  <c r="J122" i="155"/>
  <c r="AB122" i="155"/>
  <c r="V123" i="155"/>
  <c r="J124" i="155"/>
  <c r="AB124" i="155"/>
  <c r="V125" i="155"/>
  <c r="J126" i="155"/>
  <c r="AB126" i="155"/>
  <c r="AH127" i="155"/>
  <c r="P127" i="155"/>
  <c r="V130" i="155"/>
  <c r="AH137" i="155"/>
  <c r="P137" i="155"/>
  <c r="V141" i="155"/>
  <c r="J142" i="155"/>
  <c r="V142" i="155"/>
  <c r="V143" i="155"/>
  <c r="J144" i="155"/>
  <c r="V144" i="155"/>
  <c r="V145" i="155"/>
  <c r="J146" i="155"/>
  <c r="V146" i="155"/>
  <c r="J147" i="155"/>
  <c r="J148" i="155"/>
  <c r="AB148" i="155"/>
  <c r="AB150" i="155"/>
  <c r="V154" i="155"/>
  <c r="P155" i="155"/>
  <c r="AB155" i="155"/>
  <c r="D156" i="155"/>
  <c r="AI156" i="155" s="1"/>
  <c r="P156" i="155"/>
  <c r="AB158" i="155"/>
  <c r="J159" i="155"/>
  <c r="V162" i="155"/>
  <c r="P163" i="155"/>
  <c r="AB163" i="155"/>
  <c r="D164" i="155"/>
  <c r="P164" i="155"/>
  <c r="AB166" i="155"/>
  <c r="J167" i="155"/>
  <c r="D170" i="155"/>
  <c r="P170" i="155"/>
  <c r="AB172" i="155"/>
  <c r="J173" i="155"/>
  <c r="P177" i="155"/>
  <c r="AB177" i="155"/>
  <c r="D178" i="155"/>
  <c r="P178" i="155"/>
  <c r="AB180" i="155"/>
  <c r="J181" i="155"/>
  <c r="J22" i="156"/>
  <c r="AB22" i="156"/>
  <c r="AH23" i="156"/>
  <c r="P23" i="156"/>
  <c r="D24" i="156"/>
  <c r="AH25" i="156"/>
  <c r="P25" i="156"/>
  <c r="D26" i="156"/>
  <c r="AH27" i="156"/>
  <c r="P27" i="156"/>
  <c r="D28" i="156"/>
  <c r="V30" i="156"/>
  <c r="J31" i="156"/>
  <c r="J33" i="156"/>
  <c r="J35" i="156"/>
  <c r="AE38" i="156"/>
  <c r="V40" i="156"/>
  <c r="J41" i="156"/>
  <c r="V43" i="156"/>
  <c r="J44" i="156"/>
  <c r="AB44" i="156"/>
  <c r="V45" i="156"/>
  <c r="J46" i="156"/>
  <c r="AB46" i="156"/>
  <c r="V47" i="156"/>
  <c r="J48" i="156"/>
  <c r="AB48" i="156"/>
  <c r="AH49" i="156"/>
  <c r="P49" i="156"/>
  <c r="D50" i="156"/>
  <c r="V52" i="156"/>
  <c r="J56" i="156"/>
  <c r="AB56" i="156"/>
  <c r="AH57" i="156"/>
  <c r="P57" i="156"/>
  <c r="D58" i="156"/>
  <c r="AH59" i="156"/>
  <c r="P59" i="156"/>
  <c r="AB59" i="156"/>
  <c r="P61" i="156"/>
  <c r="AH62" i="156"/>
  <c r="P62" i="156"/>
  <c r="AB62" i="156"/>
  <c r="AH63" i="156"/>
  <c r="V65" i="156"/>
  <c r="J66" i="156"/>
  <c r="V66" i="156"/>
  <c r="V68" i="156"/>
  <c r="J69" i="156"/>
  <c r="V74" i="156"/>
  <c r="V75" i="156"/>
  <c r="J76" i="156"/>
  <c r="V76" i="156"/>
  <c r="V77" i="156"/>
  <c r="AI77" i="156" s="1"/>
  <c r="Z77" i="94" s="1"/>
  <c r="J78" i="156"/>
  <c r="V78" i="156"/>
  <c r="J79" i="156"/>
  <c r="AB80" i="156"/>
  <c r="P81" i="156"/>
  <c r="AH83" i="156"/>
  <c r="P83" i="156"/>
  <c r="D85" i="156"/>
  <c r="P85" i="156"/>
  <c r="J88" i="156"/>
  <c r="V89" i="156"/>
  <c r="J90" i="156"/>
  <c r="V90" i="156"/>
  <c r="V91" i="156"/>
  <c r="J92" i="156"/>
  <c r="V92" i="156"/>
  <c r="J93" i="156"/>
  <c r="AI93" i="156" s="1"/>
  <c r="Z93" i="94" s="1"/>
  <c r="AB94" i="156"/>
  <c r="P95" i="156"/>
  <c r="AH97" i="156"/>
  <c r="P97" i="156"/>
  <c r="D99" i="156"/>
  <c r="P99" i="156"/>
  <c r="Y104" i="156"/>
  <c r="AB106" i="156"/>
  <c r="AH107" i="156"/>
  <c r="P107" i="156"/>
  <c r="D108" i="156"/>
  <c r="P109" i="156"/>
  <c r="AB110" i="156"/>
  <c r="P113" i="156"/>
  <c r="AB114" i="156"/>
  <c r="P117" i="156"/>
  <c r="J121" i="156"/>
  <c r="J122" i="156"/>
  <c r="P123" i="156"/>
  <c r="AH125" i="156"/>
  <c r="P125" i="156"/>
  <c r="AH127" i="156"/>
  <c r="P127" i="156"/>
  <c r="V131" i="156"/>
  <c r="J132" i="156"/>
  <c r="V133" i="156"/>
  <c r="G135" i="156"/>
  <c r="V141" i="156"/>
  <c r="J142" i="156"/>
  <c r="V142" i="156"/>
  <c r="J143" i="156"/>
  <c r="AI143" i="156" s="1"/>
  <c r="AB144" i="156"/>
  <c r="J145" i="156"/>
  <c r="AB146" i="156"/>
  <c r="V150" i="156"/>
  <c r="J153" i="156"/>
  <c r="M152" i="156"/>
  <c r="J155" i="156"/>
  <c r="AB155" i="156"/>
  <c r="J157" i="156"/>
  <c r="J159" i="156"/>
  <c r="AB159" i="156"/>
  <c r="J161" i="156"/>
  <c r="AB162" i="156"/>
  <c r="AB164" i="156"/>
  <c r="AB166" i="156"/>
  <c r="P172" i="156"/>
  <c r="P176" i="156"/>
  <c r="P180" i="156"/>
  <c r="J183" i="156"/>
  <c r="V184" i="156"/>
  <c r="S186" i="157"/>
  <c r="AH22" i="157"/>
  <c r="P22" i="157"/>
  <c r="D23" i="157"/>
  <c r="J26" i="157"/>
  <c r="V28" i="157"/>
  <c r="J29" i="157"/>
  <c r="V30" i="157"/>
  <c r="J32" i="157"/>
  <c r="AB33" i="157"/>
  <c r="AH34" i="157"/>
  <c r="P34" i="157"/>
  <c r="AI34" i="157" s="1"/>
  <c r="AA34" i="94" s="1"/>
  <c r="D35" i="157"/>
  <c r="AH36" i="157"/>
  <c r="P36" i="157"/>
  <c r="J39" i="157"/>
  <c r="AB41" i="157"/>
  <c r="J43" i="157"/>
  <c r="AB43" i="157"/>
  <c r="J45" i="157"/>
  <c r="AB45" i="157"/>
  <c r="AH46" i="157"/>
  <c r="P46" i="157"/>
  <c r="D47" i="157"/>
  <c r="V49" i="157"/>
  <c r="V51" i="157"/>
  <c r="V53" i="157"/>
  <c r="J56" i="157"/>
  <c r="V58" i="157"/>
  <c r="J59" i="157"/>
  <c r="AB59" i="157"/>
  <c r="V60" i="157"/>
  <c r="J61" i="157"/>
  <c r="AB61" i="157"/>
  <c r="V62" i="157"/>
  <c r="J63" i="157"/>
  <c r="AB63" i="157"/>
  <c r="AH64" i="157"/>
  <c r="P64" i="157"/>
  <c r="D65" i="157"/>
  <c r="V67" i="157"/>
  <c r="AI67" i="157" s="1"/>
  <c r="AA67" i="94" s="1"/>
  <c r="V69" i="157"/>
  <c r="V72" i="157"/>
  <c r="J73" i="157"/>
  <c r="AB73" i="157"/>
  <c r="P76" i="157"/>
  <c r="AE71" i="157"/>
  <c r="P80" i="157"/>
  <c r="AI80" i="157" s="1"/>
  <c r="AA80" i="94" s="1"/>
  <c r="V82" i="157"/>
  <c r="V84" i="157"/>
  <c r="P92" i="157"/>
  <c r="V96" i="157"/>
  <c r="P97" i="157"/>
  <c r="AB97" i="157"/>
  <c r="D98" i="157"/>
  <c r="P98" i="157"/>
  <c r="AB100" i="157"/>
  <c r="J101" i="157"/>
  <c r="AB108" i="157"/>
  <c r="J109" i="157"/>
  <c r="AB110" i="157"/>
  <c r="AB114" i="157"/>
  <c r="P120" i="157"/>
  <c r="AB120" i="157"/>
  <c r="D125" i="157"/>
  <c r="V126" i="157"/>
  <c r="D127" i="157"/>
  <c r="J127" i="157"/>
  <c r="V127" i="157"/>
  <c r="J130" i="157"/>
  <c r="AB130" i="157"/>
  <c r="V131" i="157"/>
  <c r="J132" i="157"/>
  <c r="AB132" i="157"/>
  <c r="V133" i="157"/>
  <c r="V136" i="157"/>
  <c r="V138" i="157"/>
  <c r="D141" i="157"/>
  <c r="V141" i="157"/>
  <c r="J142" i="157"/>
  <c r="V142" i="157"/>
  <c r="J143" i="157"/>
  <c r="J144" i="157"/>
  <c r="AB144" i="157"/>
  <c r="V145" i="157"/>
  <c r="J146" i="157"/>
  <c r="J147" i="157"/>
  <c r="V147" i="157"/>
  <c r="P148" i="157"/>
  <c r="V150" i="157"/>
  <c r="D154" i="157"/>
  <c r="J157" i="157"/>
  <c r="AB157" i="157"/>
  <c r="V160" i="157"/>
  <c r="V164" i="157"/>
  <c r="P165" i="157"/>
  <c r="D166" i="157"/>
  <c r="P172" i="157"/>
  <c r="P176" i="157"/>
  <c r="P180" i="157"/>
  <c r="AI180" i="157" s="1"/>
  <c r="P184" i="157"/>
  <c r="AE186" i="158"/>
  <c r="D23" i="158"/>
  <c r="D24" i="158"/>
  <c r="D25" i="158"/>
  <c r="D26" i="158"/>
  <c r="D27" i="158"/>
  <c r="V30" i="158"/>
  <c r="J31" i="158"/>
  <c r="V31" i="158"/>
  <c r="V32" i="158"/>
  <c r="J33" i="158"/>
  <c r="V33" i="158"/>
  <c r="V34" i="158"/>
  <c r="J35" i="158"/>
  <c r="V35" i="158"/>
  <c r="J36" i="158"/>
  <c r="AE38" i="158"/>
  <c r="S38" i="158"/>
  <c r="V42" i="158"/>
  <c r="J43" i="158"/>
  <c r="V43" i="158"/>
  <c r="J44" i="158"/>
  <c r="AB45" i="158"/>
  <c r="J46" i="158"/>
  <c r="AB47" i="158"/>
  <c r="J48" i="158"/>
  <c r="AB49" i="158"/>
  <c r="D51" i="158"/>
  <c r="D57" i="158"/>
  <c r="V64" i="158"/>
  <c r="J65" i="158"/>
  <c r="V65" i="158"/>
  <c r="J66" i="158"/>
  <c r="AB67" i="158"/>
  <c r="J68" i="158"/>
  <c r="AB69" i="158"/>
  <c r="G71" i="158"/>
  <c r="J74" i="158"/>
  <c r="J75" i="158"/>
  <c r="V75" i="158"/>
  <c r="V80" i="158"/>
  <c r="AE87" i="158"/>
  <c r="J90" i="158"/>
  <c r="J91" i="158"/>
  <c r="V91" i="158"/>
  <c r="V92" i="158"/>
  <c r="J93" i="158"/>
  <c r="V93" i="158"/>
  <c r="V96" i="158"/>
  <c r="J97" i="158"/>
  <c r="AB97" i="158"/>
  <c r="J98" i="158"/>
  <c r="J99" i="158"/>
  <c r="V99" i="158"/>
  <c r="D102" i="158"/>
  <c r="V106" i="158"/>
  <c r="AH108" i="158"/>
  <c r="V110" i="158"/>
  <c r="AH112" i="158"/>
  <c r="V114" i="158"/>
  <c r="AH116" i="158"/>
  <c r="AB120" i="158"/>
  <c r="J121" i="158"/>
  <c r="V124" i="158"/>
  <c r="P125" i="158"/>
  <c r="AB128" i="158"/>
  <c r="J129" i="158"/>
  <c r="AI129" i="158" s="1"/>
  <c r="P133" i="158"/>
  <c r="AB133" i="158"/>
  <c r="AH136" i="158"/>
  <c r="V136" i="158"/>
  <c r="P137" i="158"/>
  <c r="AB137" i="158"/>
  <c r="D138" i="158"/>
  <c r="P139" i="158"/>
  <c r="V140" i="158"/>
  <c r="P141" i="158"/>
  <c r="AB141" i="158"/>
  <c r="D142" i="158"/>
  <c r="AH144" i="158"/>
  <c r="AB146" i="158"/>
  <c r="P149" i="158"/>
  <c r="AB149" i="158"/>
  <c r="V154" i="158"/>
  <c r="V157" i="158"/>
  <c r="AB161" i="158"/>
  <c r="J170" i="158"/>
  <c r="AI170" i="158" s="1"/>
  <c r="V179" i="158"/>
  <c r="AH180" i="158"/>
  <c r="AB180" i="158"/>
  <c r="J183" i="158"/>
  <c r="AI183" i="158" s="1"/>
  <c r="V183" i="158"/>
  <c r="V184" i="158"/>
  <c r="V22" i="159"/>
  <c r="J23" i="159"/>
  <c r="AB23" i="159"/>
  <c r="V24" i="159"/>
  <c r="J25" i="159"/>
  <c r="AB25" i="159"/>
  <c r="V26" i="159"/>
  <c r="J27" i="159"/>
  <c r="AB27" i="159"/>
  <c r="AH28" i="159"/>
  <c r="P28" i="159"/>
  <c r="V31" i="159"/>
  <c r="V35" i="159"/>
  <c r="D36" i="159"/>
  <c r="J36" i="159"/>
  <c r="AE38" i="159"/>
  <c r="AH40" i="159"/>
  <c r="P40" i="159"/>
  <c r="D44" i="159"/>
  <c r="J46" i="159"/>
  <c r="V50" i="159"/>
  <c r="J51" i="159"/>
  <c r="AB51" i="159"/>
  <c r="AH52" i="159"/>
  <c r="P52" i="159"/>
  <c r="D53" i="159"/>
  <c r="AI55" i="159"/>
  <c r="AH56" i="159"/>
  <c r="P56" i="159"/>
  <c r="AE55" i="159"/>
  <c r="D57" i="159"/>
  <c r="S55" i="159"/>
  <c r="AH58" i="159"/>
  <c r="P58" i="159"/>
  <c r="D59" i="159"/>
  <c r="AH60" i="159"/>
  <c r="P60" i="159"/>
  <c r="D61" i="159"/>
  <c r="V63" i="159"/>
  <c r="AI63" i="159" s="1"/>
  <c r="AC63" i="94" s="1"/>
  <c r="D64" i="159"/>
  <c r="J64" i="159"/>
  <c r="J66" i="159"/>
  <c r="J68" i="159"/>
  <c r="G71" i="159"/>
  <c r="V73" i="159"/>
  <c r="D74" i="159"/>
  <c r="AI74" i="159" s="1"/>
  <c r="AC74" i="94" s="1"/>
  <c r="J74" i="159"/>
  <c r="V76" i="159"/>
  <c r="J77" i="159"/>
  <c r="AB77" i="159"/>
  <c r="V78" i="159"/>
  <c r="J79" i="159"/>
  <c r="AB79" i="159"/>
  <c r="V80" i="159"/>
  <c r="J81" i="159"/>
  <c r="AB81" i="159"/>
  <c r="AH82" i="159"/>
  <c r="P82" i="159"/>
  <c r="D83" i="159"/>
  <c r="V85" i="159"/>
  <c r="G87" i="159"/>
  <c r="V89" i="159"/>
  <c r="AI89" i="159" s="1"/>
  <c r="AC89" i="94" s="1"/>
  <c r="J105" i="159"/>
  <c r="S104" i="159"/>
  <c r="D108" i="159"/>
  <c r="V108" i="159"/>
  <c r="P109" i="159"/>
  <c r="AI109" i="159" s="1"/>
  <c r="AC109" i="94" s="1"/>
  <c r="AB112" i="159"/>
  <c r="AI112" i="159" s="1"/>
  <c r="AC112" i="94" s="1"/>
  <c r="J113" i="159"/>
  <c r="AI113" i="159" s="1"/>
  <c r="AC113" i="94" s="1"/>
  <c r="P115" i="159"/>
  <c r="AI115" i="159" s="1"/>
  <c r="S119" i="159"/>
  <c r="AB121" i="159"/>
  <c r="P125" i="159"/>
  <c r="P129" i="159"/>
  <c r="P130" i="159"/>
  <c r="AB130" i="159"/>
  <c r="AB131" i="159"/>
  <c r="P139" i="159"/>
  <c r="P140" i="159"/>
  <c r="AB140" i="159"/>
  <c r="AB141" i="159"/>
  <c r="J145" i="159"/>
  <c r="V145" i="159"/>
  <c r="P146" i="159"/>
  <c r="D150" i="159"/>
  <c r="Y152" i="159"/>
  <c r="V154" i="159"/>
  <c r="J157" i="159"/>
  <c r="AB157" i="159"/>
  <c r="V160" i="159"/>
  <c r="D164" i="159"/>
  <c r="J167" i="159"/>
  <c r="P172" i="159"/>
  <c r="V174" i="159"/>
  <c r="P180" i="159"/>
  <c r="P184" i="159"/>
  <c r="AE186" i="160"/>
  <c r="J22" i="160"/>
  <c r="S21" i="160"/>
  <c r="AH24" i="160"/>
  <c r="P24" i="160"/>
  <c r="AB27" i="160"/>
  <c r="D31" i="160"/>
  <c r="V31" i="160"/>
  <c r="P32" i="160"/>
  <c r="AB35" i="160"/>
  <c r="AI35" i="160" s="1"/>
  <c r="AD35" i="94" s="1"/>
  <c r="J36" i="160"/>
  <c r="AB41" i="160"/>
  <c r="J42" i="160"/>
  <c r="D45" i="160"/>
  <c r="AI45" i="160" s="1"/>
  <c r="AD45" i="94" s="1"/>
  <c r="V45" i="160"/>
  <c r="P46" i="160"/>
  <c r="AB49" i="160"/>
  <c r="J50" i="160"/>
  <c r="D53" i="160"/>
  <c r="V53" i="160"/>
  <c r="J56" i="160"/>
  <c r="S55" i="160"/>
  <c r="D59" i="160"/>
  <c r="V59" i="160"/>
  <c r="P60" i="160"/>
  <c r="AB63" i="160"/>
  <c r="AI63" i="160" s="1"/>
  <c r="AD63" i="94" s="1"/>
  <c r="J64" i="160"/>
  <c r="D67" i="160"/>
  <c r="V67" i="160"/>
  <c r="P68" i="160"/>
  <c r="P72" i="160"/>
  <c r="AB73" i="160"/>
  <c r="J74" i="160"/>
  <c r="J75" i="160"/>
  <c r="V75" i="160"/>
  <c r="V76" i="160"/>
  <c r="P78" i="160"/>
  <c r="J80" i="160"/>
  <c r="J81" i="160"/>
  <c r="V81" i="160"/>
  <c r="V82" i="160"/>
  <c r="J85" i="160"/>
  <c r="J105" i="160"/>
  <c r="AB105" i="160"/>
  <c r="M104" i="160"/>
  <c r="J107" i="160"/>
  <c r="AB107" i="160"/>
  <c r="J112" i="160"/>
  <c r="J114" i="160"/>
  <c r="AB114" i="160"/>
  <c r="G119" i="160"/>
  <c r="D122" i="160"/>
  <c r="V124" i="160"/>
  <c r="J125" i="160"/>
  <c r="AB125" i="160"/>
  <c r="V126" i="160"/>
  <c r="J127" i="160"/>
  <c r="AB127" i="160"/>
  <c r="V128" i="160"/>
  <c r="J129" i="160"/>
  <c r="AB129" i="160"/>
  <c r="AH130" i="160"/>
  <c r="P130" i="160"/>
  <c r="G135" i="160"/>
  <c r="V137" i="160"/>
  <c r="V139" i="160"/>
  <c r="V141" i="160"/>
  <c r="D142" i="160"/>
  <c r="J142" i="160"/>
  <c r="V144" i="160"/>
  <c r="J145" i="160"/>
  <c r="AB145" i="160"/>
  <c r="V146" i="160"/>
  <c r="J147" i="160"/>
  <c r="AB147" i="160"/>
  <c r="AB148" i="160"/>
  <c r="V150" i="160"/>
  <c r="J153" i="160"/>
  <c r="Y152" i="160"/>
  <c r="V156" i="160"/>
  <c r="P157" i="160"/>
  <c r="AB157" i="160"/>
  <c r="D158" i="160"/>
  <c r="P158" i="160"/>
  <c r="AB160" i="160"/>
  <c r="J161" i="160"/>
  <c r="V164" i="160"/>
  <c r="P165" i="160"/>
  <c r="AB165" i="160"/>
  <c r="D166" i="160"/>
  <c r="P166" i="160"/>
  <c r="AE169" i="160"/>
  <c r="D170" i="160"/>
  <c r="P170" i="160"/>
  <c r="AB172" i="160"/>
  <c r="J173" i="160"/>
  <c r="P177" i="160"/>
  <c r="AB177" i="160"/>
  <c r="D178" i="160"/>
  <c r="P178" i="160"/>
  <c r="AB180" i="160"/>
  <c r="J181" i="160"/>
  <c r="M21" i="161"/>
  <c r="D24" i="161"/>
  <c r="V24" i="161"/>
  <c r="P25" i="161"/>
  <c r="AB28" i="161"/>
  <c r="AI28" i="161" s="1"/>
  <c r="AE28" i="94" s="1"/>
  <c r="J29" i="161"/>
  <c r="D32" i="161"/>
  <c r="V32" i="161"/>
  <c r="P33" i="161"/>
  <c r="AB36" i="161"/>
  <c r="AE38" i="161"/>
  <c r="P39" i="161"/>
  <c r="AB42" i="161"/>
  <c r="J43" i="161"/>
  <c r="D46" i="161"/>
  <c r="V46" i="161"/>
  <c r="P47" i="161"/>
  <c r="AB50" i="161"/>
  <c r="J51" i="161"/>
  <c r="M55" i="161"/>
  <c r="D58" i="161"/>
  <c r="V58" i="161"/>
  <c r="P59" i="161"/>
  <c r="AB62" i="161"/>
  <c r="AI62" i="161" s="1"/>
  <c r="AE62" i="94" s="1"/>
  <c r="J63" i="161"/>
  <c r="AH65" i="161"/>
  <c r="V66" i="161"/>
  <c r="AH67" i="161"/>
  <c r="AB67" i="161"/>
  <c r="AB72" i="161"/>
  <c r="J73" i="161"/>
  <c r="AH74" i="161"/>
  <c r="J75" i="161"/>
  <c r="AH76" i="161"/>
  <c r="J77" i="161"/>
  <c r="AH78" i="161"/>
  <c r="J79" i="161"/>
  <c r="AH80" i="161"/>
  <c r="J81" i="161"/>
  <c r="AH82" i="161"/>
  <c r="J83" i="161"/>
  <c r="AH84" i="161"/>
  <c r="J85" i="161"/>
  <c r="AB88" i="161"/>
  <c r="J89" i="161"/>
  <c r="V92" i="161"/>
  <c r="P93" i="161"/>
  <c r="AB93" i="161"/>
  <c r="D94" i="161"/>
  <c r="P94" i="161"/>
  <c r="AB96" i="161"/>
  <c r="J97" i="161"/>
  <c r="V100" i="161"/>
  <c r="P101" i="161"/>
  <c r="AB101" i="161"/>
  <c r="D102" i="161"/>
  <c r="P102" i="161"/>
  <c r="V106" i="161"/>
  <c r="P107" i="161"/>
  <c r="AB107" i="161"/>
  <c r="D108" i="161"/>
  <c r="AI108" i="161" s="1"/>
  <c r="AE108" i="94" s="1"/>
  <c r="P108" i="161"/>
  <c r="P109" i="161"/>
  <c r="AB110" i="161"/>
  <c r="AI110" i="161" s="1"/>
  <c r="AB113" i="161"/>
  <c r="AB114" i="161"/>
  <c r="V117" i="161"/>
  <c r="J121" i="161"/>
  <c r="AB121" i="161"/>
  <c r="AH122" i="161"/>
  <c r="P122" i="161"/>
  <c r="D130" i="161"/>
  <c r="V132" i="161"/>
  <c r="J133" i="161"/>
  <c r="AB133" i="161"/>
  <c r="M135" i="161"/>
  <c r="Y135" i="161"/>
  <c r="J137" i="161"/>
  <c r="AB137" i="161"/>
  <c r="V138" i="161"/>
  <c r="J139" i="161"/>
  <c r="AB139" i="161"/>
  <c r="V140" i="161"/>
  <c r="J141" i="161"/>
  <c r="AB141" i="161"/>
  <c r="AH142" i="161"/>
  <c r="P142" i="161"/>
  <c r="V145" i="161"/>
  <c r="V147" i="161"/>
  <c r="AB150" i="161"/>
  <c r="P153" i="161"/>
  <c r="D154" i="161"/>
  <c r="AB156" i="161"/>
  <c r="J157" i="161"/>
  <c r="V160" i="161"/>
  <c r="P161" i="161"/>
  <c r="AB161" i="161"/>
  <c r="D162" i="161"/>
  <c r="P162" i="161"/>
  <c r="AB164" i="161"/>
  <c r="J165" i="161"/>
  <c r="P173" i="161"/>
  <c r="AB173" i="161"/>
  <c r="D174" i="161"/>
  <c r="P174" i="161"/>
  <c r="AB176" i="161"/>
  <c r="J177" i="161"/>
  <c r="P181" i="161"/>
  <c r="AB181" i="161"/>
  <c r="D182" i="161"/>
  <c r="P182" i="161"/>
  <c r="AB184" i="161"/>
  <c r="Y186" i="162"/>
  <c r="D24" i="162"/>
  <c r="J27" i="162"/>
  <c r="V30" i="162"/>
  <c r="J33" i="162"/>
  <c r="V36" i="162"/>
  <c r="M38" i="162"/>
  <c r="D40" i="162"/>
  <c r="J43" i="162"/>
  <c r="P44" i="162"/>
  <c r="V46" i="162"/>
  <c r="J49" i="162"/>
  <c r="AB49" i="162"/>
  <c r="V52" i="162"/>
  <c r="D58" i="162"/>
  <c r="J61" i="162"/>
  <c r="M55" i="162"/>
  <c r="D77" i="162"/>
  <c r="P78" i="162"/>
  <c r="D85" i="162"/>
  <c r="Y87" i="162"/>
  <c r="AB91" i="162"/>
  <c r="AB93" i="162"/>
  <c r="AB95" i="162"/>
  <c r="AB99" i="162"/>
  <c r="AB101" i="162"/>
  <c r="AB105" i="162"/>
  <c r="J106" i="162"/>
  <c r="AI106" i="162" s="1"/>
  <c r="AF106" i="94" s="1"/>
  <c r="V109" i="162"/>
  <c r="P110" i="162"/>
  <c r="AB113" i="162"/>
  <c r="J114" i="162"/>
  <c r="V117" i="162"/>
  <c r="V124" i="162"/>
  <c r="V126" i="162"/>
  <c r="AB128" i="162"/>
  <c r="V132" i="162"/>
  <c r="AB139" i="162"/>
  <c r="J142" i="162"/>
  <c r="D146" i="162"/>
  <c r="V146" i="162"/>
  <c r="J147" i="162"/>
  <c r="J153" i="162"/>
  <c r="V158" i="162"/>
  <c r="V162" i="162"/>
  <c r="J165" i="162"/>
  <c r="AB165" i="162"/>
  <c r="G169" i="162"/>
  <c r="AE169" i="162"/>
  <c r="P174" i="162"/>
  <c r="P182" i="162"/>
  <c r="AE186" i="163"/>
  <c r="S21" i="163"/>
  <c r="V25" i="163"/>
  <c r="J31" i="163"/>
  <c r="AH34" i="163"/>
  <c r="D34" i="163"/>
  <c r="AI34" i="163" s="1"/>
  <c r="AG34" i="94" s="1"/>
  <c r="AE38" i="163"/>
  <c r="J43" i="163"/>
  <c r="P51" i="163"/>
  <c r="AH58" i="163"/>
  <c r="V62" i="163"/>
  <c r="AH66" i="163"/>
  <c r="P69" i="163"/>
  <c r="J73" i="163"/>
  <c r="J81" i="163"/>
  <c r="P98" i="163"/>
  <c r="J102" i="163"/>
  <c r="D115" i="163"/>
  <c r="AH115" i="163"/>
  <c r="G119" i="163"/>
  <c r="D124" i="163"/>
  <c r="P133" i="163"/>
  <c r="AE135" i="163"/>
  <c r="AB136" i="163"/>
  <c r="AH140" i="163"/>
  <c r="AH148" i="163"/>
  <c r="D148" i="163"/>
  <c r="M152" i="163"/>
  <c r="J182" i="163"/>
  <c r="V35" i="164"/>
  <c r="M38" i="164"/>
  <c r="V41" i="164"/>
  <c r="J58" i="164"/>
  <c r="M55" i="164"/>
  <c r="V89" i="164"/>
  <c r="Y87" i="164"/>
  <c r="P122" i="164"/>
  <c r="G135" i="164"/>
  <c r="V173" i="164"/>
  <c r="V49" i="156"/>
  <c r="J50" i="156"/>
  <c r="AH51" i="156"/>
  <c r="AH53" i="156"/>
  <c r="Y55" i="156"/>
  <c r="V57" i="156"/>
  <c r="AI57" i="156" s="1"/>
  <c r="Z57" i="94" s="1"/>
  <c r="J58" i="156"/>
  <c r="J59" i="156"/>
  <c r="J63" i="156"/>
  <c r="AH64" i="156"/>
  <c r="G71" i="156"/>
  <c r="AE71" i="156"/>
  <c r="V80" i="156"/>
  <c r="J81" i="156"/>
  <c r="AI81" i="156" s="1"/>
  <c r="Z81" i="94" s="1"/>
  <c r="J83" i="156"/>
  <c r="J85" i="156"/>
  <c r="G87" i="156"/>
  <c r="S87" i="156"/>
  <c r="V94" i="156"/>
  <c r="J95" i="156"/>
  <c r="J97" i="156"/>
  <c r="J99" i="156"/>
  <c r="AH101" i="156"/>
  <c r="V106" i="156"/>
  <c r="J107" i="156"/>
  <c r="AB108" i="156"/>
  <c r="AB112" i="156"/>
  <c r="AB116" i="156"/>
  <c r="J124" i="156"/>
  <c r="J126" i="156"/>
  <c r="J128" i="156"/>
  <c r="AH129" i="156"/>
  <c r="AE135" i="156"/>
  <c r="AH137" i="156"/>
  <c r="AH139" i="156"/>
  <c r="V144" i="156"/>
  <c r="V146" i="156"/>
  <c r="AB175" i="156"/>
  <c r="AB179" i="156"/>
  <c r="P184" i="156"/>
  <c r="M186" i="157"/>
  <c r="AE186" i="157"/>
  <c r="M185" i="157"/>
  <c r="V22" i="157"/>
  <c r="AH24" i="157"/>
  <c r="J35" i="157"/>
  <c r="V36" i="157"/>
  <c r="V46" i="157"/>
  <c r="J47" i="157"/>
  <c r="AH48" i="157"/>
  <c r="AH50" i="157"/>
  <c r="AH52" i="157"/>
  <c r="AI55" i="157"/>
  <c r="G55" i="157"/>
  <c r="D58" i="157"/>
  <c r="V64" i="157"/>
  <c r="J65" i="157"/>
  <c r="AH66" i="157"/>
  <c r="AH68" i="157"/>
  <c r="AI71" i="157"/>
  <c r="G71" i="157"/>
  <c r="AB91" i="157"/>
  <c r="AB95" i="157"/>
  <c r="P96" i="157"/>
  <c r="AH113" i="157"/>
  <c r="AH117" i="157"/>
  <c r="Y119" i="157"/>
  <c r="J121" i="157"/>
  <c r="J122" i="157"/>
  <c r="D129" i="157"/>
  <c r="AH137" i="157"/>
  <c r="AH139" i="157"/>
  <c r="D143" i="157"/>
  <c r="AB175" i="157"/>
  <c r="AB179" i="157"/>
  <c r="AB183" i="157"/>
  <c r="Y186" i="158"/>
  <c r="M185" i="158"/>
  <c r="J24" i="158"/>
  <c r="J26" i="158"/>
  <c r="V45" i="158"/>
  <c r="V47" i="158"/>
  <c r="V49" i="158"/>
  <c r="J50" i="158"/>
  <c r="J56" i="158"/>
  <c r="V67" i="158"/>
  <c r="V69" i="158"/>
  <c r="AH72" i="158"/>
  <c r="AH76" i="158"/>
  <c r="AE71" i="158"/>
  <c r="J88" i="158"/>
  <c r="AH94" i="158"/>
  <c r="J102" i="158"/>
  <c r="S104" i="158"/>
  <c r="J108" i="158"/>
  <c r="V109" i="158"/>
  <c r="J112" i="158"/>
  <c r="V113" i="158"/>
  <c r="J116" i="158"/>
  <c r="V117" i="158"/>
  <c r="M135" i="158"/>
  <c r="AB143" i="158"/>
  <c r="P157" i="158"/>
  <c r="AH158" i="158"/>
  <c r="AB158" i="158"/>
  <c r="V161" i="158"/>
  <c r="AH166" i="158"/>
  <c r="AB166" i="158"/>
  <c r="P179" i="158"/>
  <c r="M186" i="159"/>
  <c r="Y186" i="159"/>
  <c r="D22" i="159"/>
  <c r="V28" i="159"/>
  <c r="J29" i="159"/>
  <c r="AH30" i="159"/>
  <c r="AH32" i="159"/>
  <c r="AH34" i="159"/>
  <c r="J39" i="159"/>
  <c r="V40" i="159"/>
  <c r="J41" i="159"/>
  <c r="AH42" i="159"/>
  <c r="D50" i="159"/>
  <c r="V52" i="159"/>
  <c r="J53" i="159"/>
  <c r="M55" i="159"/>
  <c r="Y55" i="159"/>
  <c r="J57" i="159"/>
  <c r="V58" i="159"/>
  <c r="J59" i="159"/>
  <c r="V60" i="159"/>
  <c r="J61" i="159"/>
  <c r="AH62" i="159"/>
  <c r="AH72" i="159"/>
  <c r="AE71" i="159"/>
  <c r="S71" i="159"/>
  <c r="D76" i="159"/>
  <c r="V82" i="159"/>
  <c r="J83" i="159"/>
  <c r="AH84" i="159"/>
  <c r="AH88" i="159"/>
  <c r="AH90" i="159"/>
  <c r="AH91" i="159"/>
  <c r="AB91" i="159"/>
  <c r="P92" i="159"/>
  <c r="AH93" i="159"/>
  <c r="AB93" i="159"/>
  <c r="P94" i="159"/>
  <c r="AH95" i="159"/>
  <c r="AB95" i="159"/>
  <c r="P96" i="159"/>
  <c r="AB97" i="159"/>
  <c r="P98" i="159"/>
  <c r="AH99" i="159"/>
  <c r="AB99" i="159"/>
  <c r="P100" i="159"/>
  <c r="AH101" i="159"/>
  <c r="AB101" i="159"/>
  <c r="P102" i="159"/>
  <c r="AB124" i="159"/>
  <c r="AB128" i="159"/>
  <c r="AH131" i="159"/>
  <c r="AB138" i="159"/>
  <c r="AH141" i="159"/>
  <c r="AB179" i="159"/>
  <c r="AB183" i="159"/>
  <c r="Y186" i="160"/>
  <c r="AH26" i="160"/>
  <c r="AE38" i="160"/>
  <c r="AH69" i="160"/>
  <c r="J72" i="160"/>
  <c r="AI72" i="160" s="1"/>
  <c r="AD72" i="94" s="1"/>
  <c r="V73" i="160"/>
  <c r="J78" i="160"/>
  <c r="V79" i="160"/>
  <c r="AE87" i="160"/>
  <c r="Y104" i="160"/>
  <c r="AH120" i="160"/>
  <c r="AE119" i="160"/>
  <c r="S119" i="160"/>
  <c r="D124" i="160"/>
  <c r="V130" i="160"/>
  <c r="J131" i="160"/>
  <c r="AH132" i="160"/>
  <c r="AH136" i="160"/>
  <c r="AE135" i="160"/>
  <c r="S135" i="160"/>
  <c r="AH140" i="160"/>
  <c r="D144" i="160"/>
  <c r="AB155" i="160"/>
  <c r="P156" i="160"/>
  <c r="AB163" i="160"/>
  <c r="P164" i="160"/>
  <c r="AB175" i="160"/>
  <c r="P176" i="160"/>
  <c r="AB183" i="160"/>
  <c r="P184" i="160"/>
  <c r="M38" i="161"/>
  <c r="P66" i="161"/>
  <c r="AB91" i="161"/>
  <c r="P92" i="161"/>
  <c r="AB99" i="161"/>
  <c r="P100" i="161"/>
  <c r="AI100" i="161" s="1"/>
  <c r="AE100" i="94" s="1"/>
  <c r="AB117" i="161"/>
  <c r="V122" i="161"/>
  <c r="J123" i="161"/>
  <c r="AH124" i="161"/>
  <c r="AH126" i="161"/>
  <c r="AH128" i="161"/>
  <c r="D132" i="161"/>
  <c r="D136" i="161"/>
  <c r="V142" i="161"/>
  <c r="J143" i="161"/>
  <c r="AH144" i="161"/>
  <c r="AH146" i="161"/>
  <c r="P148" i="161"/>
  <c r="M152" i="161"/>
  <c r="AB159" i="161"/>
  <c r="P160" i="161"/>
  <c r="AB167" i="161"/>
  <c r="AB171" i="161"/>
  <c r="P172" i="161"/>
  <c r="AB179" i="161"/>
  <c r="P180" i="161"/>
  <c r="S186" i="162"/>
  <c r="Y71" i="162"/>
  <c r="D90" i="162"/>
  <c r="D98" i="162"/>
  <c r="M119" i="162"/>
  <c r="J130" i="162"/>
  <c r="V131" i="162"/>
  <c r="AH136" i="162"/>
  <c r="V141" i="162"/>
  <c r="J148" i="162"/>
  <c r="V149" i="162"/>
  <c r="J154" i="162"/>
  <c r="V155" i="162"/>
  <c r="Y186" i="163"/>
  <c r="AH26" i="163"/>
  <c r="AH28" i="163"/>
  <c r="AH32" i="163"/>
  <c r="AH46" i="163"/>
  <c r="AE55" i="163"/>
  <c r="AH74" i="163"/>
  <c r="AH82" i="163"/>
  <c r="G104" i="163"/>
  <c r="V109" i="163"/>
  <c r="P114" i="163"/>
  <c r="V117" i="163"/>
  <c r="AH132" i="163"/>
  <c r="AB132" i="163"/>
  <c r="AH136" i="163"/>
  <c r="Y169" i="163"/>
  <c r="V181" i="163"/>
  <c r="G21" i="164"/>
  <c r="Y21" i="164"/>
  <c r="J28" i="164"/>
  <c r="J50" i="164"/>
  <c r="Y71" i="164"/>
  <c r="AE71" i="164"/>
  <c r="AE135" i="164"/>
  <c r="J158" i="164"/>
  <c r="V161" i="164"/>
  <c r="V165" i="164"/>
  <c r="AH142" i="163"/>
  <c r="AH144" i="163"/>
  <c r="AE186" i="164"/>
  <c r="AH81" i="164"/>
  <c r="AH88" i="164"/>
  <c r="AH89" i="164"/>
  <c r="AH91" i="164"/>
  <c r="AH93" i="164"/>
  <c r="AH95" i="164"/>
  <c r="AH99" i="164"/>
  <c r="AH101" i="164"/>
  <c r="Y104" i="164"/>
  <c r="AH120" i="164"/>
  <c r="G119" i="164"/>
  <c r="AH129" i="164"/>
  <c r="AH157" i="164"/>
  <c r="AH159" i="164"/>
  <c r="AH161" i="164"/>
  <c r="AI60" i="165"/>
  <c r="AI60" i="94" s="1"/>
  <c r="AH136" i="165"/>
  <c r="G185" i="168"/>
  <c r="H39" i="168"/>
  <c r="D39" i="168" s="1"/>
  <c r="G38" i="168"/>
  <c r="AE38" i="168"/>
  <c r="Y38" i="168"/>
  <c r="P26" i="163"/>
  <c r="AB29" i="163"/>
  <c r="V33" i="163"/>
  <c r="AB35" i="163"/>
  <c r="J36" i="163"/>
  <c r="AB41" i="163"/>
  <c r="J42" i="163"/>
  <c r="AH44" i="163"/>
  <c r="P44" i="163"/>
  <c r="AB47" i="163"/>
  <c r="V51" i="163"/>
  <c r="AB53" i="163"/>
  <c r="G55" i="163"/>
  <c r="P56" i="163"/>
  <c r="AB59" i="163"/>
  <c r="J60" i="163"/>
  <c r="AH64" i="163"/>
  <c r="P64" i="163"/>
  <c r="AB67" i="163"/>
  <c r="V69" i="163"/>
  <c r="S71" i="163"/>
  <c r="V75" i="163"/>
  <c r="AH76" i="163"/>
  <c r="P76" i="163"/>
  <c r="AB79" i="163"/>
  <c r="V83" i="163"/>
  <c r="AH84" i="163"/>
  <c r="P84" i="163"/>
  <c r="AB84" i="163"/>
  <c r="AB90" i="163"/>
  <c r="D92" i="163"/>
  <c r="V92" i="163"/>
  <c r="AH93" i="163"/>
  <c r="P93" i="163"/>
  <c r="J95" i="163"/>
  <c r="M87" i="163"/>
  <c r="AH99" i="163"/>
  <c r="P99" i="163"/>
  <c r="J101" i="163"/>
  <c r="AB106" i="163"/>
  <c r="D110" i="163"/>
  <c r="P110" i="163"/>
  <c r="J112" i="163"/>
  <c r="AB113" i="163"/>
  <c r="D120" i="163"/>
  <c r="P120" i="163"/>
  <c r="AE119" i="163"/>
  <c r="S119" i="163"/>
  <c r="AH122" i="163"/>
  <c r="P122" i="163"/>
  <c r="V125" i="163"/>
  <c r="J126" i="163"/>
  <c r="J130" i="163"/>
  <c r="V132" i="163"/>
  <c r="J133" i="163"/>
  <c r="AB133" i="163"/>
  <c r="G135" i="163"/>
  <c r="V140" i="163"/>
  <c r="AI140" i="163" s="1"/>
  <c r="J141" i="163"/>
  <c r="AB141" i="163"/>
  <c r="V142" i="163"/>
  <c r="J143" i="163"/>
  <c r="AB143" i="163"/>
  <c r="V144" i="163"/>
  <c r="J145" i="163"/>
  <c r="AB145" i="163"/>
  <c r="AH146" i="163"/>
  <c r="P146" i="163"/>
  <c r="AB150" i="163"/>
  <c r="P153" i="163"/>
  <c r="D154" i="163"/>
  <c r="P155" i="163"/>
  <c r="AB155" i="163"/>
  <c r="D156" i="163"/>
  <c r="P156" i="163"/>
  <c r="P157" i="163"/>
  <c r="AB157" i="163"/>
  <c r="D158" i="163"/>
  <c r="P158" i="163"/>
  <c r="P159" i="163"/>
  <c r="AB159" i="163"/>
  <c r="D160" i="163"/>
  <c r="P160" i="163"/>
  <c r="P161" i="163"/>
  <c r="AB161" i="163"/>
  <c r="D162" i="163"/>
  <c r="P162" i="163"/>
  <c r="P163" i="163"/>
  <c r="AB163" i="163"/>
  <c r="D164" i="163"/>
  <c r="P164" i="163"/>
  <c r="P165" i="163"/>
  <c r="AB165" i="163"/>
  <c r="D166" i="163"/>
  <c r="P166" i="163"/>
  <c r="P167" i="163"/>
  <c r="AB167" i="163"/>
  <c r="P171" i="163"/>
  <c r="AB171" i="163"/>
  <c r="D172" i="163"/>
  <c r="P172" i="163"/>
  <c r="AB174" i="163"/>
  <c r="J175" i="163"/>
  <c r="P179" i="163"/>
  <c r="AB179" i="163"/>
  <c r="D180" i="163"/>
  <c r="P180" i="163"/>
  <c r="AB182" i="163"/>
  <c r="J183" i="163"/>
  <c r="Y186" i="164"/>
  <c r="V24" i="164"/>
  <c r="P25" i="164"/>
  <c r="AB25" i="164"/>
  <c r="D26" i="164"/>
  <c r="AI26" i="164" s="1"/>
  <c r="AH26" i="94" s="1"/>
  <c r="P26" i="164"/>
  <c r="AB28" i="164"/>
  <c r="J29" i="164"/>
  <c r="V32" i="164"/>
  <c r="P33" i="164"/>
  <c r="AB33" i="164"/>
  <c r="D34" i="164"/>
  <c r="P34" i="164"/>
  <c r="AB36" i="164"/>
  <c r="AE38" i="164"/>
  <c r="P39" i="164"/>
  <c r="AB39" i="164"/>
  <c r="D40" i="164"/>
  <c r="P40" i="164"/>
  <c r="AB42" i="164"/>
  <c r="J43" i="164"/>
  <c r="V46" i="164"/>
  <c r="P47" i="164"/>
  <c r="AB47" i="164"/>
  <c r="D48" i="164"/>
  <c r="P48" i="164"/>
  <c r="AB50" i="164"/>
  <c r="J51" i="164"/>
  <c r="AE55" i="164"/>
  <c r="D56" i="164"/>
  <c r="P56" i="164"/>
  <c r="AB58" i="164"/>
  <c r="J59" i="164"/>
  <c r="V62" i="164"/>
  <c r="P63" i="164"/>
  <c r="AB63" i="164"/>
  <c r="D64" i="164"/>
  <c r="AI64" i="164" s="1"/>
  <c r="AH64" i="94" s="1"/>
  <c r="P64" i="164"/>
  <c r="AB66" i="164"/>
  <c r="J67" i="164"/>
  <c r="D72" i="164"/>
  <c r="AI72" i="164" s="1"/>
  <c r="AH72" i="94" s="1"/>
  <c r="P72" i="164"/>
  <c r="AB73" i="164"/>
  <c r="P74" i="164"/>
  <c r="AB74" i="164"/>
  <c r="J75" i="164"/>
  <c r="AH79" i="164"/>
  <c r="P79" i="164"/>
  <c r="AB79" i="164"/>
  <c r="D80" i="164"/>
  <c r="P80" i="164"/>
  <c r="AB82" i="164"/>
  <c r="D90" i="164"/>
  <c r="P90" i="164"/>
  <c r="D92" i="164"/>
  <c r="P92" i="164"/>
  <c r="D94" i="164"/>
  <c r="P94" i="164"/>
  <c r="D96" i="164"/>
  <c r="P96" i="164"/>
  <c r="D98" i="164"/>
  <c r="P98" i="164"/>
  <c r="D100" i="164"/>
  <c r="P100" i="164"/>
  <c r="D102" i="164"/>
  <c r="P102" i="164"/>
  <c r="V106" i="164"/>
  <c r="P107" i="164"/>
  <c r="AB107" i="164"/>
  <c r="D108" i="164"/>
  <c r="AI108" i="164" s="1"/>
  <c r="AH108" i="94" s="1"/>
  <c r="P108" i="164"/>
  <c r="AB110" i="164"/>
  <c r="J111" i="164"/>
  <c r="V114" i="164"/>
  <c r="P115" i="164"/>
  <c r="AB115" i="164"/>
  <c r="D116" i="164"/>
  <c r="P116" i="164"/>
  <c r="D117" i="164"/>
  <c r="V122" i="164"/>
  <c r="J127" i="164"/>
  <c r="M119" i="164"/>
  <c r="V129" i="164"/>
  <c r="J130" i="164"/>
  <c r="AB130" i="164"/>
  <c r="AH131" i="164"/>
  <c r="P131" i="164"/>
  <c r="AH133" i="164"/>
  <c r="P133" i="164"/>
  <c r="AH137" i="164"/>
  <c r="P137" i="164"/>
  <c r="J143" i="164"/>
  <c r="V147" i="164"/>
  <c r="AH148" i="164"/>
  <c r="S135" i="164"/>
  <c r="AB150" i="164"/>
  <c r="P153" i="164"/>
  <c r="AE152" i="164"/>
  <c r="D154" i="164"/>
  <c r="AH155" i="164"/>
  <c r="P155" i="164"/>
  <c r="AB155" i="164"/>
  <c r="D156" i="164"/>
  <c r="P156" i="164"/>
  <c r="AB158" i="164"/>
  <c r="AB160" i="164"/>
  <c r="AB162" i="164"/>
  <c r="AB164" i="164"/>
  <c r="AB166" i="164"/>
  <c r="P171" i="164"/>
  <c r="AB171" i="164"/>
  <c r="D172" i="164"/>
  <c r="P172" i="164"/>
  <c r="AB174" i="164"/>
  <c r="J175" i="164"/>
  <c r="P179" i="164"/>
  <c r="AB179" i="164"/>
  <c r="D180" i="164"/>
  <c r="P180" i="164"/>
  <c r="AB182" i="164"/>
  <c r="J183" i="164"/>
  <c r="V22" i="165"/>
  <c r="V24" i="165"/>
  <c r="V26" i="165"/>
  <c r="V28" i="165"/>
  <c r="P30" i="165"/>
  <c r="P31" i="165"/>
  <c r="AH32" i="165"/>
  <c r="AB32" i="165"/>
  <c r="AH34" i="165"/>
  <c r="V39" i="165"/>
  <c r="AH40" i="165"/>
  <c r="AB40" i="165"/>
  <c r="J43" i="165"/>
  <c r="AB43" i="165"/>
  <c r="AH46" i="165"/>
  <c r="V47" i="165"/>
  <c r="J62" i="165"/>
  <c r="S71" i="165"/>
  <c r="Y71" i="165"/>
  <c r="J77" i="165"/>
  <c r="J79" i="165"/>
  <c r="AB79" i="165"/>
  <c r="AH82" i="165"/>
  <c r="V83" i="165"/>
  <c r="AH84" i="165"/>
  <c r="AB84" i="165"/>
  <c r="V88" i="165"/>
  <c r="J92" i="165"/>
  <c r="AI92" i="165" s="1"/>
  <c r="AI92" i="94" s="1"/>
  <c r="AB93" i="165"/>
  <c r="V94" i="165"/>
  <c r="V98" i="165"/>
  <c r="J99" i="165"/>
  <c r="AB99" i="165"/>
  <c r="J100" i="165"/>
  <c r="J102" i="165"/>
  <c r="V110" i="165"/>
  <c r="J111" i="165"/>
  <c r="AB120" i="165"/>
  <c r="P123" i="165"/>
  <c r="AB123" i="165"/>
  <c r="P124" i="165"/>
  <c r="P125" i="165"/>
  <c r="AB125" i="165"/>
  <c r="V126" i="165"/>
  <c r="P127" i="165"/>
  <c r="AB127" i="165"/>
  <c r="P128" i="165"/>
  <c r="P131" i="165"/>
  <c r="AB131" i="165"/>
  <c r="V132" i="165"/>
  <c r="AH138" i="165"/>
  <c r="AB140" i="165"/>
  <c r="AB142" i="165"/>
  <c r="P147" i="165"/>
  <c r="AB147" i="165"/>
  <c r="D148" i="165"/>
  <c r="V148" i="165"/>
  <c r="P153" i="165"/>
  <c r="D154" i="165"/>
  <c r="P155" i="165"/>
  <c r="AB155" i="165"/>
  <c r="D156" i="165"/>
  <c r="P156" i="165"/>
  <c r="P157" i="165"/>
  <c r="AB157" i="165"/>
  <c r="D158" i="165"/>
  <c r="P158" i="165"/>
  <c r="P159" i="165"/>
  <c r="AB159" i="165"/>
  <c r="D160" i="165"/>
  <c r="P160" i="165"/>
  <c r="P161" i="165"/>
  <c r="AB161" i="165"/>
  <c r="D162" i="165"/>
  <c r="P162" i="165"/>
  <c r="P163" i="165"/>
  <c r="AB163" i="165"/>
  <c r="D164" i="165"/>
  <c r="P164" i="165"/>
  <c r="P165" i="165"/>
  <c r="AB165" i="165"/>
  <c r="D166" i="165"/>
  <c r="P166" i="165"/>
  <c r="P167" i="165"/>
  <c r="AB167" i="165"/>
  <c r="S169" i="165"/>
  <c r="V170" i="165"/>
  <c r="V172" i="165"/>
  <c r="V174" i="165"/>
  <c r="P176" i="165"/>
  <c r="P180" i="165"/>
  <c r="P181" i="165"/>
  <c r="AB181" i="165"/>
  <c r="AB182" i="165"/>
  <c r="J183" i="165"/>
  <c r="V184" i="165"/>
  <c r="D24" i="166"/>
  <c r="J27" i="166"/>
  <c r="AB27" i="166"/>
  <c r="P28" i="166"/>
  <c r="J33" i="166"/>
  <c r="AB33" i="166"/>
  <c r="V36" i="166"/>
  <c r="M38" i="166"/>
  <c r="D40" i="166"/>
  <c r="S38" i="166"/>
  <c r="J43" i="166"/>
  <c r="AB43" i="166"/>
  <c r="P44" i="166"/>
  <c r="AH46" i="166"/>
  <c r="P46" i="166"/>
  <c r="V50" i="166"/>
  <c r="V57" i="166"/>
  <c r="J59" i="166"/>
  <c r="V59" i="166"/>
  <c r="J60" i="166"/>
  <c r="P61" i="166"/>
  <c r="AB61" i="166"/>
  <c r="AH63" i="166"/>
  <c r="D66" i="166"/>
  <c r="AH67" i="166"/>
  <c r="AB72" i="166"/>
  <c r="AH74" i="166"/>
  <c r="P74" i="166"/>
  <c r="AH76" i="166"/>
  <c r="P76" i="166"/>
  <c r="V80" i="166"/>
  <c r="J81" i="166"/>
  <c r="V81" i="166"/>
  <c r="V82" i="166"/>
  <c r="J83" i="166"/>
  <c r="V83" i="166"/>
  <c r="V84" i="166"/>
  <c r="J85" i="166"/>
  <c r="V85" i="166"/>
  <c r="AH88" i="166"/>
  <c r="P88" i="166"/>
  <c r="AH90" i="166"/>
  <c r="P90" i="166"/>
  <c r="AH92" i="166"/>
  <c r="P92" i="166"/>
  <c r="V96" i="166"/>
  <c r="J97" i="166"/>
  <c r="V97" i="166"/>
  <c r="V98" i="166"/>
  <c r="J99" i="166"/>
  <c r="V99" i="166"/>
  <c r="V100" i="166"/>
  <c r="J101" i="166"/>
  <c r="V101" i="166"/>
  <c r="J102" i="166"/>
  <c r="G104" i="166"/>
  <c r="S104" i="166"/>
  <c r="V108" i="166"/>
  <c r="J109" i="166"/>
  <c r="V109" i="166"/>
  <c r="J110" i="166"/>
  <c r="AB111" i="166"/>
  <c r="P113" i="166"/>
  <c r="AB115" i="166"/>
  <c r="P117" i="166"/>
  <c r="V120" i="166"/>
  <c r="J121" i="166"/>
  <c r="J122" i="166"/>
  <c r="AB122" i="166"/>
  <c r="J123" i="166"/>
  <c r="J124" i="166"/>
  <c r="AB124" i="166"/>
  <c r="J126" i="166"/>
  <c r="AB126" i="166"/>
  <c r="AH127" i="166"/>
  <c r="P127" i="166"/>
  <c r="V130" i="166"/>
  <c r="V132" i="166"/>
  <c r="V136" i="166"/>
  <c r="V137" i="166"/>
  <c r="AI137" i="166" s="1"/>
  <c r="J140" i="166"/>
  <c r="AB140" i="166"/>
  <c r="V141" i="166"/>
  <c r="J142" i="166"/>
  <c r="AB142" i="166"/>
  <c r="V143" i="166"/>
  <c r="J144" i="166"/>
  <c r="AB144" i="166"/>
  <c r="AH145" i="166"/>
  <c r="P145" i="166"/>
  <c r="V148" i="166"/>
  <c r="AE135" i="166"/>
  <c r="D150" i="166"/>
  <c r="AI150" i="166" s="1"/>
  <c r="P161" i="166"/>
  <c r="AB162" i="166"/>
  <c r="Y169" i="166"/>
  <c r="AB173" i="166"/>
  <c r="AH174" i="166"/>
  <c r="J175" i="166"/>
  <c r="V176" i="166"/>
  <c r="P177" i="166"/>
  <c r="AB177" i="166"/>
  <c r="AB178" i="166"/>
  <c r="J179" i="166"/>
  <c r="V180" i="166"/>
  <c r="P181" i="166"/>
  <c r="AB181" i="166"/>
  <c r="AB182" i="166"/>
  <c r="J183" i="166"/>
  <c r="V184" i="166"/>
  <c r="M21" i="167"/>
  <c r="AE185" i="167"/>
  <c r="V23" i="167"/>
  <c r="J26" i="167"/>
  <c r="D31" i="167"/>
  <c r="D33" i="167"/>
  <c r="M55" i="167"/>
  <c r="Y55" i="167"/>
  <c r="P64" i="167"/>
  <c r="AH122" i="167"/>
  <c r="D122" i="167"/>
  <c r="AH142" i="167"/>
  <c r="D142" i="167"/>
  <c r="AE71" i="168"/>
  <c r="S185" i="165"/>
  <c r="M38" i="165"/>
  <c r="AH48" i="165"/>
  <c r="AH50" i="165"/>
  <c r="M55" i="165"/>
  <c r="S55" i="165"/>
  <c r="Y55" i="165"/>
  <c r="AH56" i="165"/>
  <c r="AH64" i="165"/>
  <c r="AE71" i="165"/>
  <c r="M87" i="165"/>
  <c r="G119" i="165"/>
  <c r="AI121" i="165"/>
  <c r="J154" i="165"/>
  <c r="J156" i="165"/>
  <c r="J158" i="165"/>
  <c r="J160" i="165"/>
  <c r="J162" i="165"/>
  <c r="J164" i="165"/>
  <c r="J166" i="165"/>
  <c r="M169" i="165"/>
  <c r="J180" i="165"/>
  <c r="AE21" i="166"/>
  <c r="V45" i="166"/>
  <c r="J46" i="166"/>
  <c r="AH49" i="166"/>
  <c r="AH53" i="166"/>
  <c r="V61" i="166"/>
  <c r="J62" i="166"/>
  <c r="AH64" i="166"/>
  <c r="J66" i="166"/>
  <c r="AH68" i="166"/>
  <c r="S71" i="166"/>
  <c r="Y71" i="166"/>
  <c r="V73" i="166"/>
  <c r="J74" i="166"/>
  <c r="J76" i="166"/>
  <c r="AH78" i="166"/>
  <c r="Y87" i="166"/>
  <c r="J90" i="166"/>
  <c r="J92" i="166"/>
  <c r="AH94" i="166"/>
  <c r="D102" i="166"/>
  <c r="AH106" i="166"/>
  <c r="D110" i="166"/>
  <c r="AH112" i="166"/>
  <c r="AH116" i="166"/>
  <c r="S119" i="166"/>
  <c r="D121" i="166"/>
  <c r="J128" i="166"/>
  <c r="AH129" i="166"/>
  <c r="AH131" i="166"/>
  <c r="AH133" i="166"/>
  <c r="G135" i="166"/>
  <c r="S135" i="166"/>
  <c r="D139" i="166"/>
  <c r="AI139" i="166" s="1"/>
  <c r="V145" i="166"/>
  <c r="J146" i="166"/>
  <c r="AH158" i="166"/>
  <c r="P176" i="166"/>
  <c r="P180" i="166"/>
  <c r="P184" i="166"/>
  <c r="AE186" i="167"/>
  <c r="S21" i="167"/>
  <c r="AH57" i="167"/>
  <c r="AH132" i="167"/>
  <c r="D132" i="167"/>
  <c r="G87" i="168"/>
  <c r="AH30" i="163"/>
  <c r="P30" i="163"/>
  <c r="AB33" i="163"/>
  <c r="V35" i="163"/>
  <c r="AH36" i="163"/>
  <c r="P36" i="163"/>
  <c r="M38" i="163"/>
  <c r="AH42" i="163"/>
  <c r="P42" i="163"/>
  <c r="J44" i="163"/>
  <c r="AH48" i="163"/>
  <c r="P48" i="163"/>
  <c r="AB51" i="163"/>
  <c r="V53" i="163"/>
  <c r="S55" i="163"/>
  <c r="V59" i="163"/>
  <c r="AH60" i="163"/>
  <c r="P60" i="163"/>
  <c r="AB63" i="163"/>
  <c r="V67" i="163"/>
  <c r="AB69" i="163"/>
  <c r="G71" i="163"/>
  <c r="P72" i="163"/>
  <c r="AB75" i="163"/>
  <c r="J76" i="163"/>
  <c r="AH80" i="163"/>
  <c r="P80" i="163"/>
  <c r="AB83" i="163"/>
  <c r="AH85" i="163"/>
  <c r="P85" i="163"/>
  <c r="D90" i="163"/>
  <c r="V90" i="163"/>
  <c r="AB92" i="163"/>
  <c r="J93" i="163"/>
  <c r="AH95" i="163"/>
  <c r="P95" i="163"/>
  <c r="AB98" i="163"/>
  <c r="AH101" i="163"/>
  <c r="P101" i="163"/>
  <c r="AH107" i="163"/>
  <c r="P107" i="163"/>
  <c r="V115" i="163"/>
  <c r="J122" i="163"/>
  <c r="V124" i="163"/>
  <c r="J125" i="163"/>
  <c r="AB125" i="163"/>
  <c r="AH126" i="163"/>
  <c r="P126" i="163"/>
  <c r="AH128" i="163"/>
  <c r="P128" i="163"/>
  <c r="AH130" i="163"/>
  <c r="P130" i="163"/>
  <c r="V133" i="163"/>
  <c r="J137" i="163"/>
  <c r="AB137" i="163"/>
  <c r="AH138" i="163"/>
  <c r="P138" i="163"/>
  <c r="V143" i="163"/>
  <c r="D146" i="163"/>
  <c r="J148" i="163"/>
  <c r="J153" i="163"/>
  <c r="Y152" i="163"/>
  <c r="AH154" i="163"/>
  <c r="J155" i="163"/>
  <c r="AH156" i="163"/>
  <c r="J157" i="163"/>
  <c r="AH158" i="163"/>
  <c r="J159" i="163"/>
  <c r="AH160" i="163"/>
  <c r="J161" i="163"/>
  <c r="AH162" i="163"/>
  <c r="J163" i="163"/>
  <c r="AH164" i="163"/>
  <c r="J165" i="163"/>
  <c r="AH166" i="163"/>
  <c r="J167" i="163"/>
  <c r="AB170" i="163"/>
  <c r="J171" i="163"/>
  <c r="P175" i="163"/>
  <c r="AB175" i="163"/>
  <c r="D176" i="163"/>
  <c r="P176" i="163"/>
  <c r="AB178" i="163"/>
  <c r="J179" i="163"/>
  <c r="P183" i="163"/>
  <c r="AB183" i="163"/>
  <c r="D184" i="163"/>
  <c r="P184" i="163"/>
  <c r="M186" i="164"/>
  <c r="D22" i="164"/>
  <c r="S185" i="164"/>
  <c r="AB24" i="164"/>
  <c r="J25" i="164"/>
  <c r="V28" i="164"/>
  <c r="P29" i="164"/>
  <c r="AB29" i="164"/>
  <c r="D30" i="164"/>
  <c r="P30" i="164"/>
  <c r="AB32" i="164"/>
  <c r="J33" i="164"/>
  <c r="V36" i="164"/>
  <c r="J39" i="164"/>
  <c r="V42" i="164"/>
  <c r="P43" i="164"/>
  <c r="AB43" i="164"/>
  <c r="D44" i="164"/>
  <c r="P44" i="164"/>
  <c r="AB46" i="164"/>
  <c r="J47" i="164"/>
  <c r="V50" i="164"/>
  <c r="P51" i="164"/>
  <c r="AB51" i="164"/>
  <c r="D52" i="164"/>
  <c r="P52" i="164"/>
  <c r="S55" i="164"/>
  <c r="V58" i="164"/>
  <c r="P59" i="164"/>
  <c r="AB59" i="164"/>
  <c r="D60" i="164"/>
  <c r="P60" i="164"/>
  <c r="AB62" i="164"/>
  <c r="J63" i="164"/>
  <c r="V66" i="164"/>
  <c r="P67" i="164"/>
  <c r="AB67" i="164"/>
  <c r="D68" i="164"/>
  <c r="P68" i="164"/>
  <c r="S71" i="164"/>
  <c r="D74" i="164"/>
  <c r="P75" i="164"/>
  <c r="AB75" i="164"/>
  <c r="D76" i="164"/>
  <c r="P76" i="164"/>
  <c r="AB78" i="164"/>
  <c r="AH83" i="164"/>
  <c r="P83" i="164"/>
  <c r="AB83" i="164"/>
  <c r="D84" i="164"/>
  <c r="P84" i="164"/>
  <c r="M104" i="164"/>
  <c r="AB106" i="164"/>
  <c r="J107" i="164"/>
  <c r="V110" i="164"/>
  <c r="P111" i="164"/>
  <c r="AB111" i="164"/>
  <c r="D112" i="164"/>
  <c r="P112" i="164"/>
  <c r="AB114" i="164"/>
  <c r="AI114" i="164" s="1"/>
  <c r="AH114" i="94" s="1"/>
  <c r="J115" i="164"/>
  <c r="J117" i="164"/>
  <c r="V117" i="164"/>
  <c r="V120" i="164"/>
  <c r="V121" i="164"/>
  <c r="AB122" i="164"/>
  <c r="AH125" i="164"/>
  <c r="P125" i="164"/>
  <c r="AH127" i="164"/>
  <c r="P127" i="164"/>
  <c r="V130" i="164"/>
  <c r="D131" i="164"/>
  <c r="J131" i="164"/>
  <c r="Y135" i="164"/>
  <c r="V139" i="164"/>
  <c r="J140" i="164"/>
  <c r="AB140" i="164"/>
  <c r="AH141" i="164"/>
  <c r="P141" i="164"/>
  <c r="AH143" i="164"/>
  <c r="P143" i="164"/>
  <c r="AH145" i="164"/>
  <c r="P145" i="164"/>
  <c r="D148" i="164"/>
  <c r="D150" i="164"/>
  <c r="V150" i="164"/>
  <c r="AH154" i="164"/>
  <c r="D159" i="164"/>
  <c r="V162" i="164"/>
  <c r="V164" i="164"/>
  <c r="V166" i="164"/>
  <c r="AB170" i="164"/>
  <c r="J171" i="164"/>
  <c r="P175" i="164"/>
  <c r="AB175" i="164"/>
  <c r="D176" i="164"/>
  <c r="P176" i="164"/>
  <c r="AB178" i="164"/>
  <c r="J179" i="164"/>
  <c r="P183" i="164"/>
  <c r="AB183" i="164"/>
  <c r="D184" i="164"/>
  <c r="P184" i="164"/>
  <c r="M21" i="165"/>
  <c r="S21" i="165"/>
  <c r="P22" i="165"/>
  <c r="P24" i="165"/>
  <c r="P26" i="165"/>
  <c r="P28" i="165"/>
  <c r="D29" i="165"/>
  <c r="V29" i="165"/>
  <c r="D30" i="165"/>
  <c r="AI30" i="165" s="1"/>
  <c r="AI30" i="94" s="1"/>
  <c r="J32" i="165"/>
  <c r="J34" i="165"/>
  <c r="V34" i="165"/>
  <c r="V36" i="165"/>
  <c r="J40" i="165"/>
  <c r="J49" i="165"/>
  <c r="J51" i="165"/>
  <c r="AB51" i="165"/>
  <c r="G55" i="165"/>
  <c r="J57" i="165"/>
  <c r="AB57" i="165"/>
  <c r="AH60" i="165"/>
  <c r="V61" i="165"/>
  <c r="AH62" i="165"/>
  <c r="AB62" i="165"/>
  <c r="J65" i="165"/>
  <c r="AB65" i="165"/>
  <c r="AH68" i="165"/>
  <c r="V69" i="165"/>
  <c r="M71" i="165"/>
  <c r="AH74" i="165"/>
  <c r="V75" i="165"/>
  <c r="D76" i="165"/>
  <c r="D78" i="165"/>
  <c r="J84" i="165"/>
  <c r="P88" i="165"/>
  <c r="AB89" i="165"/>
  <c r="J90" i="165"/>
  <c r="J91" i="165"/>
  <c r="V91" i="165"/>
  <c r="P94" i="165"/>
  <c r="AB95" i="165"/>
  <c r="J96" i="165"/>
  <c r="J97" i="165"/>
  <c r="AB97" i="165"/>
  <c r="V106" i="165"/>
  <c r="J107" i="165"/>
  <c r="V112" i="165"/>
  <c r="J113" i="165"/>
  <c r="V113" i="165"/>
  <c r="J115" i="165"/>
  <c r="AB115" i="165"/>
  <c r="J116" i="165"/>
  <c r="J117" i="165"/>
  <c r="V117" i="165"/>
  <c r="V120" i="165"/>
  <c r="J123" i="165"/>
  <c r="J125" i="165"/>
  <c r="AB126" i="165"/>
  <c r="J127" i="165"/>
  <c r="J131" i="165"/>
  <c r="AB132" i="165"/>
  <c r="AB136" i="165"/>
  <c r="P139" i="165"/>
  <c r="V140" i="165"/>
  <c r="P141" i="165"/>
  <c r="AB141" i="165"/>
  <c r="D142" i="165"/>
  <c r="AH146" i="165"/>
  <c r="AB150" i="165"/>
  <c r="J153" i="165"/>
  <c r="J155" i="165"/>
  <c r="J157" i="165"/>
  <c r="J159" i="165"/>
  <c r="J161" i="165"/>
  <c r="J163" i="165"/>
  <c r="J165" i="165"/>
  <c r="J167" i="165"/>
  <c r="AB170" i="165"/>
  <c r="AB172" i="165"/>
  <c r="AB174" i="165"/>
  <c r="P178" i="165"/>
  <c r="J181" i="165"/>
  <c r="V182" i="165"/>
  <c r="P183" i="165"/>
  <c r="AB183" i="165"/>
  <c r="AB184" i="165"/>
  <c r="Y21" i="166"/>
  <c r="S185" i="166"/>
  <c r="J25" i="166"/>
  <c r="AB25" i="166"/>
  <c r="V28" i="166"/>
  <c r="P30" i="166"/>
  <c r="D32" i="166"/>
  <c r="J35" i="166"/>
  <c r="AB35" i="166"/>
  <c r="P36" i="166"/>
  <c r="J41" i="166"/>
  <c r="AB41" i="166"/>
  <c r="V44" i="166"/>
  <c r="V47" i="166"/>
  <c r="J48" i="166"/>
  <c r="AH50" i="166"/>
  <c r="J52" i="166"/>
  <c r="G55" i="166"/>
  <c r="AH59" i="166"/>
  <c r="V63" i="166"/>
  <c r="J64" i="166"/>
  <c r="V65" i="166"/>
  <c r="V67" i="166"/>
  <c r="J68" i="166"/>
  <c r="V75" i="166"/>
  <c r="V77" i="166"/>
  <c r="J78" i="166"/>
  <c r="AI78" i="166" s="1"/>
  <c r="AJ78" i="94" s="1"/>
  <c r="AH80" i="166"/>
  <c r="AH82" i="166"/>
  <c r="AH84" i="166"/>
  <c r="G87" i="166"/>
  <c r="V89" i="166"/>
  <c r="V91" i="166"/>
  <c r="V93" i="166"/>
  <c r="J94" i="166"/>
  <c r="AI94" i="166" s="1"/>
  <c r="AJ94" i="94" s="1"/>
  <c r="AH96" i="166"/>
  <c r="AH98" i="166"/>
  <c r="AH100" i="166"/>
  <c r="J106" i="166"/>
  <c r="AH108" i="166"/>
  <c r="P108" i="166"/>
  <c r="P111" i="166"/>
  <c r="AB112" i="166"/>
  <c r="P115" i="166"/>
  <c r="AB116" i="166"/>
  <c r="AE119" i="166"/>
  <c r="J129" i="166"/>
  <c r="AI129" i="166" s="1"/>
  <c r="J130" i="166"/>
  <c r="J131" i="166"/>
  <c r="J132" i="166"/>
  <c r="V133" i="166"/>
  <c r="J136" i="166"/>
  <c r="AH137" i="166"/>
  <c r="V147" i="166"/>
  <c r="J148" i="166"/>
  <c r="V149" i="166"/>
  <c r="V153" i="166"/>
  <c r="P159" i="166"/>
  <c r="AB160" i="166"/>
  <c r="AI160" i="166" s="1"/>
  <c r="P163" i="166"/>
  <c r="AB164" i="166"/>
  <c r="S169" i="166"/>
  <c r="AB175" i="166"/>
  <c r="AB179" i="166"/>
  <c r="AB183" i="166"/>
  <c r="S38" i="167"/>
  <c r="H40" i="167"/>
  <c r="G38" i="167"/>
  <c r="P123" i="167"/>
  <c r="S119" i="167"/>
  <c r="AH90" i="168"/>
  <c r="D90" i="168"/>
  <c r="AH126" i="168"/>
  <c r="D126" i="168"/>
  <c r="P36" i="167"/>
  <c r="M38" i="167"/>
  <c r="J40" i="167"/>
  <c r="AB43" i="167"/>
  <c r="J44" i="167"/>
  <c r="AB44" i="167"/>
  <c r="P45" i="167"/>
  <c r="P50" i="167"/>
  <c r="D51" i="167"/>
  <c r="AH53" i="167"/>
  <c r="V56" i="167"/>
  <c r="J58" i="167"/>
  <c r="AB61" i="167"/>
  <c r="J62" i="167"/>
  <c r="AB62" i="167"/>
  <c r="P63" i="167"/>
  <c r="AB64" i="167"/>
  <c r="D69" i="167"/>
  <c r="G71" i="167"/>
  <c r="J74" i="167"/>
  <c r="G87" i="167"/>
  <c r="V92" i="167"/>
  <c r="V94" i="167"/>
  <c r="J95" i="167"/>
  <c r="AB97" i="167"/>
  <c r="V99" i="167"/>
  <c r="AB101" i="167"/>
  <c r="D105" i="167"/>
  <c r="D107" i="167"/>
  <c r="D108" i="167"/>
  <c r="P109" i="167"/>
  <c r="V113" i="167"/>
  <c r="P114" i="167"/>
  <c r="P116" i="167"/>
  <c r="P131" i="167"/>
  <c r="AB131" i="167"/>
  <c r="AB133" i="167"/>
  <c r="D154" i="167"/>
  <c r="J162" i="167"/>
  <c r="V162" i="167"/>
  <c r="P163" i="167"/>
  <c r="D164" i="167"/>
  <c r="AB166" i="167"/>
  <c r="J167" i="167"/>
  <c r="AB170" i="167"/>
  <c r="J171" i="167"/>
  <c r="AB178" i="167"/>
  <c r="J179" i="167"/>
  <c r="M186" i="168"/>
  <c r="AB27" i="168"/>
  <c r="J28" i="168"/>
  <c r="AB35" i="168"/>
  <c r="J36" i="168"/>
  <c r="AB48" i="168"/>
  <c r="AB62" i="168"/>
  <c r="AH66" i="168"/>
  <c r="D66" i="168"/>
  <c r="P66" i="168"/>
  <c r="S71" i="168"/>
  <c r="J81" i="168"/>
  <c r="P83" i="168"/>
  <c r="AB83" i="168"/>
  <c r="P89" i="168"/>
  <c r="AB89" i="168"/>
  <c r="J99" i="168"/>
  <c r="V99" i="168"/>
  <c r="J110" i="168"/>
  <c r="AB117" i="168"/>
  <c r="P129" i="168"/>
  <c r="AB129" i="168"/>
  <c r="J138" i="168"/>
  <c r="J143" i="168"/>
  <c r="AH145" i="168"/>
  <c r="D145" i="168"/>
  <c r="D146" i="168"/>
  <c r="AH146" i="168"/>
  <c r="AB148" i="168"/>
  <c r="V153" i="168"/>
  <c r="P159" i="168"/>
  <c r="AB162" i="168"/>
  <c r="J163" i="168"/>
  <c r="AB166" i="168"/>
  <c r="J167" i="168"/>
  <c r="V173" i="168"/>
  <c r="D174" i="168"/>
  <c r="AH174" i="168"/>
  <c r="J178" i="168"/>
  <c r="V178" i="168"/>
  <c r="P179" i="168"/>
  <c r="P30" i="169"/>
  <c r="AB33" i="169"/>
  <c r="J34" i="169"/>
  <c r="V36" i="169"/>
  <c r="Y38" i="169"/>
  <c r="G38" i="169"/>
  <c r="S38" i="169"/>
  <c r="AB43" i="169"/>
  <c r="P45" i="169"/>
  <c r="P48" i="169"/>
  <c r="AB53" i="169"/>
  <c r="AH61" i="169"/>
  <c r="P62" i="169"/>
  <c r="D69" i="169"/>
  <c r="AB77" i="169"/>
  <c r="D79" i="169"/>
  <c r="V90" i="169"/>
  <c r="V94" i="169"/>
  <c r="D97" i="169"/>
  <c r="P97" i="169"/>
  <c r="P98" i="169"/>
  <c r="V100" i="169"/>
  <c r="J101" i="169"/>
  <c r="AE104" i="169"/>
  <c r="S119" i="169"/>
  <c r="D126" i="169"/>
  <c r="P126" i="169"/>
  <c r="AB126" i="169"/>
  <c r="D128" i="169"/>
  <c r="AB129" i="169"/>
  <c r="J136" i="169"/>
  <c r="V141" i="169"/>
  <c r="AE135" i="169"/>
  <c r="P146" i="169"/>
  <c r="AB146" i="169"/>
  <c r="J147" i="169"/>
  <c r="V155" i="169"/>
  <c r="J161" i="169"/>
  <c r="P163" i="169"/>
  <c r="P175" i="169"/>
  <c r="AB175" i="169"/>
  <c r="V181" i="169"/>
  <c r="J22" i="170"/>
  <c r="V22" i="170"/>
  <c r="P27" i="170"/>
  <c r="V39" i="170"/>
  <c r="V57" i="170"/>
  <c r="G55" i="170"/>
  <c r="D62" i="170"/>
  <c r="S135" i="170"/>
  <c r="J27" i="167"/>
  <c r="V27" i="167"/>
  <c r="J33" i="167"/>
  <c r="V33" i="167"/>
  <c r="P35" i="167"/>
  <c r="AB36" i="167"/>
  <c r="J41" i="167"/>
  <c r="V41" i="167"/>
  <c r="J47" i="167"/>
  <c r="V47" i="167"/>
  <c r="P49" i="167"/>
  <c r="G55" i="167"/>
  <c r="AE55" i="167"/>
  <c r="V60" i="167"/>
  <c r="AB67" i="167"/>
  <c r="J68" i="167"/>
  <c r="AB68" i="167"/>
  <c r="P69" i="167"/>
  <c r="V73" i="167"/>
  <c r="D75" i="167"/>
  <c r="D77" i="167"/>
  <c r="D79" i="167"/>
  <c r="V83" i="167"/>
  <c r="J84" i="167"/>
  <c r="V84" i="167"/>
  <c r="V85" i="167"/>
  <c r="AE87" i="167"/>
  <c r="S87" i="167"/>
  <c r="V96" i="167"/>
  <c r="J101" i="167"/>
  <c r="G119" i="167"/>
  <c r="V124" i="167"/>
  <c r="J125" i="167"/>
  <c r="V126" i="167"/>
  <c r="J127" i="167"/>
  <c r="V128" i="167"/>
  <c r="J129" i="167"/>
  <c r="AH130" i="167"/>
  <c r="AB130" i="167"/>
  <c r="J131" i="167"/>
  <c r="G135" i="167"/>
  <c r="V144" i="167"/>
  <c r="J145" i="167"/>
  <c r="V146" i="167"/>
  <c r="J147" i="167"/>
  <c r="AB149" i="167"/>
  <c r="P153" i="167"/>
  <c r="AB157" i="167"/>
  <c r="P158" i="167"/>
  <c r="V161" i="167"/>
  <c r="AB164" i="167"/>
  <c r="J165" i="167"/>
  <c r="D176" i="167"/>
  <c r="D184" i="167"/>
  <c r="P23" i="168"/>
  <c r="J25" i="168"/>
  <c r="V25" i="168"/>
  <c r="P26" i="168"/>
  <c r="P31" i="168"/>
  <c r="J33" i="168"/>
  <c r="V33" i="168"/>
  <c r="P34" i="168"/>
  <c r="AB40" i="168"/>
  <c r="V42" i="168"/>
  <c r="J48" i="168"/>
  <c r="D51" i="168"/>
  <c r="AH52" i="168"/>
  <c r="Y55" i="168"/>
  <c r="G55" i="168"/>
  <c r="P61" i="168"/>
  <c r="AB61" i="168"/>
  <c r="P65" i="168"/>
  <c r="AB65" i="168"/>
  <c r="AH72" i="168"/>
  <c r="D72" i="168"/>
  <c r="P72" i="168"/>
  <c r="V80" i="168"/>
  <c r="AB82" i="168"/>
  <c r="AB88" i="168"/>
  <c r="V102" i="168"/>
  <c r="P113" i="168"/>
  <c r="J115" i="168"/>
  <c r="V115" i="168"/>
  <c r="P116" i="168"/>
  <c r="AB128" i="168"/>
  <c r="AH132" i="168"/>
  <c r="D132" i="168"/>
  <c r="P132" i="168"/>
  <c r="J142" i="168"/>
  <c r="AB146" i="168"/>
  <c r="AB165" i="168"/>
  <c r="S169" i="168"/>
  <c r="AB176" i="168"/>
  <c r="J177" i="168"/>
  <c r="AB184" i="168"/>
  <c r="D25" i="169"/>
  <c r="AE38" i="169"/>
  <c r="S87" i="169"/>
  <c r="V124" i="169"/>
  <c r="J138" i="169"/>
  <c r="Y135" i="169"/>
  <c r="P144" i="169"/>
  <c r="AB144" i="169"/>
  <c r="AH148" i="169"/>
  <c r="AB149" i="169"/>
  <c r="AH158" i="169"/>
  <c r="AB158" i="169"/>
  <c r="J160" i="169"/>
  <c r="V160" i="169"/>
  <c r="V164" i="169"/>
  <c r="P167" i="169"/>
  <c r="AB174" i="169"/>
  <c r="V180" i="169"/>
  <c r="P24" i="170"/>
  <c r="AB24" i="170"/>
  <c r="J25" i="170"/>
  <c r="J30" i="170"/>
  <c r="V30" i="170"/>
  <c r="AH42" i="170"/>
  <c r="P42" i="170"/>
  <c r="V44" i="170"/>
  <c r="P46" i="170"/>
  <c r="AB46" i="170"/>
  <c r="J47" i="170"/>
  <c r="AH84" i="170"/>
  <c r="D84" i="170"/>
  <c r="M87" i="167"/>
  <c r="V108" i="167"/>
  <c r="P110" i="167"/>
  <c r="AE104" i="167"/>
  <c r="P112" i="167"/>
  <c r="AE119" i="167"/>
  <c r="AH121" i="167"/>
  <c r="V130" i="167"/>
  <c r="AH136" i="167"/>
  <c r="D136" i="167"/>
  <c r="AE135" i="167"/>
  <c r="S135" i="167"/>
  <c r="AH138" i="167"/>
  <c r="AH140" i="167"/>
  <c r="V147" i="167"/>
  <c r="Y152" i="167"/>
  <c r="AB155" i="167"/>
  <c r="P156" i="167"/>
  <c r="Y186" i="168"/>
  <c r="P22" i="168"/>
  <c r="AE185" i="168"/>
  <c r="P39" i="168"/>
  <c r="S38" i="168"/>
  <c r="M38" i="168"/>
  <c r="S55" i="168"/>
  <c r="AE55" i="168"/>
  <c r="V93" i="168"/>
  <c r="V95" i="168"/>
  <c r="V97" i="168"/>
  <c r="V121" i="168"/>
  <c r="V123" i="168"/>
  <c r="J124" i="168"/>
  <c r="J125" i="168"/>
  <c r="AE119" i="168"/>
  <c r="P127" i="168"/>
  <c r="AB127" i="168"/>
  <c r="P131" i="168"/>
  <c r="AB131" i="168"/>
  <c r="J140" i="168"/>
  <c r="AB149" i="168"/>
  <c r="D150" i="168"/>
  <c r="AH150" i="168"/>
  <c r="P150" i="168"/>
  <c r="D156" i="168"/>
  <c r="AB164" i="168"/>
  <c r="J165" i="168"/>
  <c r="Y169" i="168"/>
  <c r="P175" i="168"/>
  <c r="P180" i="168"/>
  <c r="J182" i="168"/>
  <c r="V182" i="168"/>
  <c r="P183" i="168"/>
  <c r="S21" i="169"/>
  <c r="P24" i="169"/>
  <c r="AB27" i="169"/>
  <c r="J28" i="169"/>
  <c r="J31" i="169"/>
  <c r="V31" i="169"/>
  <c r="D35" i="169"/>
  <c r="M38" i="169"/>
  <c r="AB41" i="169"/>
  <c r="J42" i="169"/>
  <c r="J46" i="169"/>
  <c r="V46" i="169"/>
  <c r="J52" i="169"/>
  <c r="AB57" i="169"/>
  <c r="D59" i="169"/>
  <c r="AI59" i="169" s="1"/>
  <c r="AM59" i="94" s="1"/>
  <c r="P61" i="169"/>
  <c r="AB61" i="169"/>
  <c r="AB64" i="169"/>
  <c r="AH74" i="169"/>
  <c r="AH76" i="169"/>
  <c r="P76" i="169"/>
  <c r="V80" i="169"/>
  <c r="J81" i="169"/>
  <c r="AH89" i="169"/>
  <c r="P91" i="169"/>
  <c r="D93" i="169"/>
  <c r="J99" i="169"/>
  <c r="V99" i="169"/>
  <c r="P106" i="169"/>
  <c r="AB106" i="169"/>
  <c r="AH142" i="169"/>
  <c r="P177" i="169"/>
  <c r="J178" i="169"/>
  <c r="J36" i="170"/>
  <c r="AH44" i="170"/>
  <c r="AH50" i="170"/>
  <c r="P50" i="170"/>
  <c r="J64" i="170"/>
  <c r="M55" i="170"/>
  <c r="D148" i="168"/>
  <c r="AH148" i="168"/>
  <c r="AH83" i="169"/>
  <c r="D83" i="169"/>
  <c r="AH34" i="170"/>
  <c r="D34" i="170"/>
  <c r="AH74" i="170"/>
  <c r="D74" i="170"/>
  <c r="AH138" i="171"/>
  <c r="D138" i="171"/>
  <c r="AE38" i="172"/>
  <c r="G38" i="172"/>
  <c r="V171" i="172"/>
  <c r="Y169" i="172"/>
  <c r="P173" i="167"/>
  <c r="D174" i="167"/>
  <c r="AB176" i="167"/>
  <c r="J177" i="167"/>
  <c r="P181" i="167"/>
  <c r="D182" i="167"/>
  <c r="AB184" i="167"/>
  <c r="AB39" i="168"/>
  <c r="J40" i="168"/>
  <c r="V41" i="168"/>
  <c r="P42" i="168"/>
  <c r="AB43" i="168"/>
  <c r="J44" i="168"/>
  <c r="V45" i="168"/>
  <c r="V47" i="168"/>
  <c r="AB51" i="168"/>
  <c r="D53" i="168"/>
  <c r="P53" i="168"/>
  <c r="V62" i="168"/>
  <c r="J63" i="168"/>
  <c r="V64" i="168"/>
  <c r="J65" i="168"/>
  <c r="AB67" i="168"/>
  <c r="AH68" i="168"/>
  <c r="P68" i="168"/>
  <c r="Y71" i="168"/>
  <c r="AB73" i="168"/>
  <c r="AH74" i="168"/>
  <c r="P74" i="168"/>
  <c r="AH76" i="168"/>
  <c r="P76" i="168"/>
  <c r="AH78" i="168"/>
  <c r="P78" i="168"/>
  <c r="V82" i="168"/>
  <c r="J83" i="168"/>
  <c r="V84" i="168"/>
  <c r="J85" i="168"/>
  <c r="V88" i="168"/>
  <c r="J89" i="168"/>
  <c r="AB91" i="168"/>
  <c r="AH92" i="168"/>
  <c r="P92" i="168"/>
  <c r="AH94" i="168"/>
  <c r="P94" i="168"/>
  <c r="D96" i="168"/>
  <c r="P96" i="168"/>
  <c r="D97" i="168"/>
  <c r="AH98" i="168"/>
  <c r="AH102" i="168"/>
  <c r="P102" i="168"/>
  <c r="AB107" i="168"/>
  <c r="AI107" i="168" s="1"/>
  <c r="AL107" i="94" s="1"/>
  <c r="J108" i="168"/>
  <c r="V109" i="168"/>
  <c r="AH120" i="168"/>
  <c r="P120" i="168"/>
  <c r="AH122" i="168"/>
  <c r="P122" i="168"/>
  <c r="V126" i="168"/>
  <c r="J127" i="168"/>
  <c r="V128" i="168"/>
  <c r="J129" i="168"/>
  <c r="V130" i="168"/>
  <c r="J131" i="168"/>
  <c r="AB133" i="168"/>
  <c r="AH136" i="168"/>
  <c r="P136" i="168"/>
  <c r="AH138" i="168"/>
  <c r="S135" i="168"/>
  <c r="D139" i="168"/>
  <c r="P139" i="168"/>
  <c r="P141" i="168"/>
  <c r="AH142" i="168"/>
  <c r="J147" i="168"/>
  <c r="J149" i="168"/>
  <c r="P153" i="168"/>
  <c r="D154" i="168"/>
  <c r="AB156" i="168"/>
  <c r="J157" i="168"/>
  <c r="J159" i="168"/>
  <c r="V162" i="168"/>
  <c r="V164" i="168"/>
  <c r="V166" i="168"/>
  <c r="AB170" i="168"/>
  <c r="J171" i="168"/>
  <c r="V172" i="168"/>
  <c r="P173" i="168"/>
  <c r="AB174" i="168"/>
  <c r="G185" i="169"/>
  <c r="J24" i="169"/>
  <c r="AB24" i="169"/>
  <c r="P25" i="169"/>
  <c r="V27" i="169"/>
  <c r="J30" i="169"/>
  <c r="AB30" i="169"/>
  <c r="V33" i="169"/>
  <c r="P35" i="169"/>
  <c r="P39" i="169"/>
  <c r="V41" i="169"/>
  <c r="V43" i="169"/>
  <c r="AB44" i="169"/>
  <c r="D46" i="169"/>
  <c r="AH47" i="169"/>
  <c r="P47" i="169"/>
  <c r="AI47" i="169" s="1"/>
  <c r="AM47" i="94" s="1"/>
  <c r="J49" i="169"/>
  <c r="V49" i="169"/>
  <c r="AH51" i="169"/>
  <c r="V53" i="169"/>
  <c r="J62" i="169"/>
  <c r="AB68" i="169"/>
  <c r="AB72" i="169"/>
  <c r="AH75" i="169"/>
  <c r="P75" i="169"/>
  <c r="AB75" i="169"/>
  <c r="D81" i="169"/>
  <c r="V81" i="169"/>
  <c r="P84" i="169"/>
  <c r="AH85" i="169"/>
  <c r="P90" i="169"/>
  <c r="AB92" i="169"/>
  <c r="AH95" i="169"/>
  <c r="P95" i="169"/>
  <c r="AB95" i="169"/>
  <c r="D99" i="169"/>
  <c r="D101" i="169"/>
  <c r="V101" i="169"/>
  <c r="V105" i="169"/>
  <c r="AB107" i="169"/>
  <c r="J108" i="169"/>
  <c r="AH109" i="169"/>
  <c r="P109" i="169"/>
  <c r="AB109" i="169"/>
  <c r="P111" i="169"/>
  <c r="P112" i="169"/>
  <c r="V113" i="169"/>
  <c r="D121" i="169"/>
  <c r="D123" i="169"/>
  <c r="V123" i="169"/>
  <c r="P124" i="169"/>
  <c r="J127" i="169"/>
  <c r="AI127" i="169" s="1"/>
  <c r="AH132" i="169"/>
  <c r="V136" i="169"/>
  <c r="P137" i="169"/>
  <c r="D138" i="169"/>
  <c r="V138" i="169"/>
  <c r="P139" i="169"/>
  <c r="AI139" i="169" s="1"/>
  <c r="D140" i="169"/>
  <c r="P141" i="169"/>
  <c r="AI141" i="169" s="1"/>
  <c r="D142" i="169"/>
  <c r="AB153" i="169"/>
  <c r="P156" i="169"/>
  <c r="P164" i="169"/>
  <c r="J167" i="169"/>
  <c r="AH170" i="169"/>
  <c r="P170" i="169"/>
  <c r="J173" i="169"/>
  <c r="AB173" i="169"/>
  <c r="J174" i="169"/>
  <c r="V174" i="169"/>
  <c r="J175" i="169"/>
  <c r="V176" i="169"/>
  <c r="AH180" i="169"/>
  <c r="J183" i="169"/>
  <c r="V184" i="169"/>
  <c r="AH22" i="170"/>
  <c r="S185" i="170"/>
  <c r="G21" i="170"/>
  <c r="AH30" i="170"/>
  <c r="P35" i="170"/>
  <c r="P39" i="170"/>
  <c r="AB43" i="170"/>
  <c r="AB45" i="170"/>
  <c r="AB51" i="170"/>
  <c r="AB53" i="170"/>
  <c r="AE55" i="170"/>
  <c r="D58" i="170"/>
  <c r="D60" i="170"/>
  <c r="P60" i="170"/>
  <c r="P62" i="170"/>
  <c r="V66" i="170"/>
  <c r="P68" i="170"/>
  <c r="AI68" i="170" s="1"/>
  <c r="AN68" i="94" s="1"/>
  <c r="AH76" i="170"/>
  <c r="J79" i="170"/>
  <c r="P85" i="170"/>
  <c r="AH90" i="170"/>
  <c r="AB94" i="170"/>
  <c r="P97" i="170"/>
  <c r="P101" i="170"/>
  <c r="D102" i="170"/>
  <c r="D106" i="170"/>
  <c r="AI107" i="170"/>
  <c r="AN107" i="94" s="1"/>
  <c r="J109" i="170"/>
  <c r="AB109" i="170"/>
  <c r="AB115" i="170"/>
  <c r="AH117" i="170"/>
  <c r="D122" i="170"/>
  <c r="AH123" i="170"/>
  <c r="P123" i="170"/>
  <c r="J126" i="170"/>
  <c r="AB126" i="170"/>
  <c r="J127" i="170"/>
  <c r="V127" i="170"/>
  <c r="J128" i="170"/>
  <c r="V129" i="170"/>
  <c r="V133" i="170"/>
  <c r="AB142" i="170"/>
  <c r="V143" i="170"/>
  <c r="J145" i="170"/>
  <c r="AB147" i="170"/>
  <c r="V150" i="170"/>
  <c r="J153" i="170"/>
  <c r="AB153" i="170"/>
  <c r="V156" i="170"/>
  <c r="J157" i="170"/>
  <c r="V162" i="170"/>
  <c r="J165" i="170"/>
  <c r="AB165" i="170"/>
  <c r="V170" i="170"/>
  <c r="J171" i="170"/>
  <c r="J173" i="170"/>
  <c r="V174" i="170"/>
  <c r="V176" i="170"/>
  <c r="V182" i="170"/>
  <c r="J183" i="170"/>
  <c r="S21" i="171"/>
  <c r="G21" i="171"/>
  <c r="S185" i="171"/>
  <c r="P25" i="171"/>
  <c r="AB28" i="171"/>
  <c r="J32" i="171"/>
  <c r="D36" i="171"/>
  <c r="J42" i="171"/>
  <c r="S71" i="171"/>
  <c r="AB72" i="171"/>
  <c r="AE71" i="171"/>
  <c r="AE87" i="171"/>
  <c r="P99" i="171"/>
  <c r="AE119" i="171"/>
  <c r="P125" i="171"/>
  <c r="P129" i="171"/>
  <c r="M169" i="171"/>
  <c r="J180" i="171"/>
  <c r="P49" i="172"/>
  <c r="H56" i="172"/>
  <c r="AH56" i="172" s="1"/>
  <c r="G55" i="172"/>
  <c r="AB56" i="172"/>
  <c r="P73" i="172"/>
  <c r="P94" i="172"/>
  <c r="AB109" i="172"/>
  <c r="P113" i="172"/>
  <c r="Y119" i="172"/>
  <c r="P27" i="167"/>
  <c r="D29" i="167"/>
  <c r="J32" i="167"/>
  <c r="AB32" i="167"/>
  <c r="P33" i="167"/>
  <c r="AH35" i="167"/>
  <c r="V39" i="167"/>
  <c r="P41" i="167"/>
  <c r="AI41" i="167" s="1"/>
  <c r="AK41" i="94" s="1"/>
  <c r="D43" i="167"/>
  <c r="J46" i="167"/>
  <c r="AB46" i="167"/>
  <c r="P47" i="167"/>
  <c r="V49" i="167"/>
  <c r="J52" i="167"/>
  <c r="AB52" i="167"/>
  <c r="J56" i="167"/>
  <c r="AB56" i="167"/>
  <c r="S55" i="167"/>
  <c r="J60" i="167"/>
  <c r="AB60" i="167"/>
  <c r="V63" i="167"/>
  <c r="P65" i="167"/>
  <c r="D67" i="167"/>
  <c r="M71" i="167"/>
  <c r="AE71" i="167"/>
  <c r="S71" i="167"/>
  <c r="V75" i="167"/>
  <c r="J76" i="167"/>
  <c r="V76" i="167"/>
  <c r="V77" i="167"/>
  <c r="J78" i="167"/>
  <c r="V78" i="167"/>
  <c r="V79" i="167"/>
  <c r="J80" i="167"/>
  <c r="V80" i="167"/>
  <c r="J81" i="167"/>
  <c r="AB82" i="167"/>
  <c r="D85" i="167"/>
  <c r="J88" i="167"/>
  <c r="J89" i="167"/>
  <c r="AB90" i="167"/>
  <c r="J91" i="167"/>
  <c r="AB92" i="167"/>
  <c r="J93" i="167"/>
  <c r="AB94" i="167"/>
  <c r="AB106" i="167"/>
  <c r="J107" i="167"/>
  <c r="AB108" i="167"/>
  <c r="S104" i="167"/>
  <c r="AB111" i="167"/>
  <c r="AB112" i="167"/>
  <c r="AB115" i="167"/>
  <c r="V122" i="167"/>
  <c r="J123" i="167"/>
  <c r="AB123" i="167"/>
  <c r="AH124" i="167"/>
  <c r="P124" i="167"/>
  <c r="AH126" i="167"/>
  <c r="P126" i="167"/>
  <c r="AH128" i="167"/>
  <c r="P128" i="167"/>
  <c r="J136" i="167"/>
  <c r="J138" i="167"/>
  <c r="J140" i="167"/>
  <c r="V142" i="167"/>
  <c r="J143" i="167"/>
  <c r="AB143" i="167"/>
  <c r="AH144" i="167"/>
  <c r="P144" i="167"/>
  <c r="AH146" i="167"/>
  <c r="P146" i="167"/>
  <c r="D148" i="167"/>
  <c r="P148" i="167"/>
  <c r="D149" i="167"/>
  <c r="P149" i="167"/>
  <c r="M152" i="167"/>
  <c r="AB154" i="167"/>
  <c r="J155" i="167"/>
  <c r="V158" i="167"/>
  <c r="P159" i="167"/>
  <c r="AB159" i="167"/>
  <c r="D160" i="167"/>
  <c r="P160" i="167"/>
  <c r="AB162" i="167"/>
  <c r="AI162" i="167" s="1"/>
  <c r="J163" i="167"/>
  <c r="V166" i="167"/>
  <c r="P167" i="167"/>
  <c r="AB167" i="167"/>
  <c r="P171" i="167"/>
  <c r="AB171" i="167"/>
  <c r="D172" i="167"/>
  <c r="P172" i="167"/>
  <c r="AB174" i="167"/>
  <c r="J175" i="167"/>
  <c r="P179" i="167"/>
  <c r="AB179" i="167"/>
  <c r="D180" i="167"/>
  <c r="P180" i="167"/>
  <c r="AB182" i="167"/>
  <c r="J183" i="167"/>
  <c r="J22" i="168"/>
  <c r="V23" i="168"/>
  <c r="P24" i="168"/>
  <c r="AB24" i="168"/>
  <c r="AB25" i="168"/>
  <c r="J26" i="168"/>
  <c r="V27" i="168"/>
  <c r="P28" i="168"/>
  <c r="AB28" i="168"/>
  <c r="AB29" i="168"/>
  <c r="J30" i="168"/>
  <c r="V31" i="168"/>
  <c r="P32" i="168"/>
  <c r="AB32" i="168"/>
  <c r="AB33" i="168"/>
  <c r="J34" i="168"/>
  <c r="V35" i="168"/>
  <c r="P36" i="168"/>
  <c r="AB36" i="168"/>
  <c r="P41" i="168"/>
  <c r="D47" i="168"/>
  <c r="AH48" i="168"/>
  <c r="V51" i="168"/>
  <c r="V53" i="168"/>
  <c r="V66" i="168"/>
  <c r="J67" i="168"/>
  <c r="V67" i="168"/>
  <c r="J68" i="168"/>
  <c r="AB69" i="168"/>
  <c r="V72" i="168"/>
  <c r="J73" i="168"/>
  <c r="V73" i="168"/>
  <c r="J74" i="168"/>
  <c r="AB75" i="168"/>
  <c r="J76" i="168"/>
  <c r="AB77" i="168"/>
  <c r="J78" i="168"/>
  <c r="AB79" i="168"/>
  <c r="AH80" i="168"/>
  <c r="P80" i="168"/>
  <c r="V90" i="168"/>
  <c r="J91" i="168"/>
  <c r="V91" i="168"/>
  <c r="J92" i="168"/>
  <c r="AI92" i="168" s="1"/>
  <c r="AL92" i="94" s="1"/>
  <c r="AB93" i="168"/>
  <c r="J94" i="168"/>
  <c r="AB95" i="168"/>
  <c r="J96" i="168"/>
  <c r="P98" i="168"/>
  <c r="AB99" i="168"/>
  <c r="AB105" i="168"/>
  <c r="J106" i="168"/>
  <c r="P109" i="168"/>
  <c r="P110" i="168"/>
  <c r="AB110" i="168"/>
  <c r="AB111" i="168"/>
  <c r="J112" i="168"/>
  <c r="V113" i="168"/>
  <c r="P114" i="168"/>
  <c r="AB114" i="168"/>
  <c r="AB115" i="168"/>
  <c r="J116" i="168"/>
  <c r="V117" i="168"/>
  <c r="Y119" i="168"/>
  <c r="AB121" i="168"/>
  <c r="J122" i="168"/>
  <c r="AB123" i="168"/>
  <c r="AH124" i="168"/>
  <c r="P124" i="168"/>
  <c r="V132" i="168"/>
  <c r="J133" i="168"/>
  <c r="V133" i="168"/>
  <c r="AB137" i="168"/>
  <c r="P138" i="168"/>
  <c r="AB138" i="168"/>
  <c r="AH140" i="168"/>
  <c r="P140" i="168"/>
  <c r="V141" i="168"/>
  <c r="V144" i="168"/>
  <c r="V148" i="168"/>
  <c r="V150" i="168"/>
  <c r="M152" i="168"/>
  <c r="AB154" i="168"/>
  <c r="J155" i="168"/>
  <c r="V158" i="168"/>
  <c r="P160" i="168"/>
  <c r="D162" i="168"/>
  <c r="P172" i="168"/>
  <c r="AB173" i="168"/>
  <c r="J175" i="168"/>
  <c r="P177" i="168"/>
  <c r="AB177" i="168"/>
  <c r="AB178" i="168"/>
  <c r="J179" i="168"/>
  <c r="V180" i="168"/>
  <c r="P181" i="168"/>
  <c r="AB181" i="168"/>
  <c r="AB182" i="168"/>
  <c r="J183" i="168"/>
  <c r="M21" i="169"/>
  <c r="AE185" i="169"/>
  <c r="V23" i="169"/>
  <c r="J26" i="169"/>
  <c r="AB26" i="169"/>
  <c r="V29" i="169"/>
  <c r="P31" i="169"/>
  <c r="D33" i="169"/>
  <c r="J36" i="169"/>
  <c r="AB36" i="169"/>
  <c r="J40" i="169"/>
  <c r="AB40" i="169"/>
  <c r="J48" i="169"/>
  <c r="AB49" i="169"/>
  <c r="AH53" i="169"/>
  <c r="P56" i="169"/>
  <c r="AB56" i="169"/>
  <c r="AH57" i="169"/>
  <c r="S55" i="169"/>
  <c r="D61" i="169"/>
  <c r="AH64" i="169"/>
  <c r="P64" i="169"/>
  <c r="V68" i="169"/>
  <c r="AB69" i="169"/>
  <c r="AB73" i="169"/>
  <c r="J74" i="169"/>
  <c r="V74" i="169"/>
  <c r="J75" i="169"/>
  <c r="J76" i="169"/>
  <c r="AB80" i="169"/>
  <c r="J85" i="169"/>
  <c r="J88" i="169"/>
  <c r="D91" i="169"/>
  <c r="V91" i="169"/>
  <c r="V92" i="169"/>
  <c r="AB93" i="169"/>
  <c r="J94" i="169"/>
  <c r="J95" i="169"/>
  <c r="AB100" i="169"/>
  <c r="AH102" i="169"/>
  <c r="S104" i="169"/>
  <c r="J109" i="169"/>
  <c r="J111" i="169"/>
  <c r="D113" i="169"/>
  <c r="P113" i="169"/>
  <c r="D115" i="169"/>
  <c r="V115" i="169"/>
  <c r="AH116" i="169"/>
  <c r="AH117" i="169"/>
  <c r="P117" i="169"/>
  <c r="AB117" i="169"/>
  <c r="AB121" i="169"/>
  <c r="J124" i="169"/>
  <c r="J131" i="169"/>
  <c r="J132" i="169"/>
  <c r="AB132" i="169"/>
  <c r="J133" i="169"/>
  <c r="P143" i="169"/>
  <c r="AB143" i="169"/>
  <c r="V144" i="169"/>
  <c r="P145" i="169"/>
  <c r="AB145" i="169"/>
  <c r="D146" i="169"/>
  <c r="P147" i="169"/>
  <c r="AB147" i="169"/>
  <c r="D148" i="169"/>
  <c r="AH150" i="169"/>
  <c r="AB150" i="169"/>
  <c r="J153" i="169"/>
  <c r="V153" i="169"/>
  <c r="V154" i="169"/>
  <c r="J156" i="169"/>
  <c r="D163" i="169"/>
  <c r="J170" i="169"/>
  <c r="V177" i="169"/>
  <c r="P178" i="169"/>
  <c r="AB178" i="169"/>
  <c r="J181" i="169"/>
  <c r="AB181" i="169"/>
  <c r="J182" i="169"/>
  <c r="V182" i="169"/>
  <c r="M186" i="170"/>
  <c r="AH23" i="170"/>
  <c r="AH24" i="170"/>
  <c r="V24" i="170"/>
  <c r="AE21" i="170"/>
  <c r="AH26" i="170"/>
  <c r="P26" i="170"/>
  <c r="AB26" i="170"/>
  <c r="J27" i="170"/>
  <c r="AH31" i="170"/>
  <c r="AH32" i="170"/>
  <c r="V32" i="170"/>
  <c r="AH36" i="170"/>
  <c r="P36" i="170"/>
  <c r="AH40" i="170"/>
  <c r="P40" i="170"/>
  <c r="D41" i="170"/>
  <c r="P41" i="170"/>
  <c r="V42" i="170"/>
  <c r="V43" i="170"/>
  <c r="AB44" i="170"/>
  <c r="J45" i="170"/>
  <c r="V45" i="170"/>
  <c r="P47" i="170"/>
  <c r="AB47" i="170"/>
  <c r="AH48" i="170"/>
  <c r="P48" i="170"/>
  <c r="D49" i="170"/>
  <c r="P49" i="170"/>
  <c r="V50" i="170"/>
  <c r="V51" i="170"/>
  <c r="AB52" i="170"/>
  <c r="J53" i="170"/>
  <c r="V53" i="170"/>
  <c r="V56" i="170"/>
  <c r="J57" i="170"/>
  <c r="J58" i="170"/>
  <c r="J60" i="170"/>
  <c r="J61" i="170"/>
  <c r="V61" i="170"/>
  <c r="D64" i="170"/>
  <c r="D66" i="170"/>
  <c r="J69" i="170"/>
  <c r="AB69" i="170"/>
  <c r="P76" i="170"/>
  <c r="P77" i="170"/>
  <c r="D78" i="170"/>
  <c r="V78" i="170"/>
  <c r="D83" i="170"/>
  <c r="P83" i="170"/>
  <c r="V85" i="170"/>
  <c r="P91" i="170"/>
  <c r="D92" i="170"/>
  <c r="V92" i="170"/>
  <c r="AE87" i="170"/>
  <c r="AH96" i="170"/>
  <c r="AH99" i="170"/>
  <c r="P99" i="170"/>
  <c r="V101" i="170"/>
  <c r="AB102" i="170"/>
  <c r="P105" i="170"/>
  <c r="AB105" i="170"/>
  <c r="V108" i="170"/>
  <c r="P111" i="170"/>
  <c r="V115" i="170"/>
  <c r="AB116" i="170"/>
  <c r="AB117" i="170"/>
  <c r="J120" i="170"/>
  <c r="AB120" i="170"/>
  <c r="J123" i="170"/>
  <c r="V132" i="170"/>
  <c r="J138" i="170"/>
  <c r="AB138" i="170"/>
  <c r="J140" i="170"/>
  <c r="AB140" i="170"/>
  <c r="J142" i="170"/>
  <c r="V142" i="170"/>
  <c r="J147" i="170"/>
  <c r="V147" i="170"/>
  <c r="D150" i="170"/>
  <c r="J155" i="170"/>
  <c r="AB155" i="170"/>
  <c r="V158" i="170"/>
  <c r="J159" i="170"/>
  <c r="V164" i="170"/>
  <c r="J167" i="170"/>
  <c r="AB167" i="170"/>
  <c r="S169" i="170"/>
  <c r="V172" i="170"/>
  <c r="D176" i="170"/>
  <c r="AE169" i="170"/>
  <c r="P180" i="170"/>
  <c r="V184" i="170"/>
  <c r="AE21" i="171"/>
  <c r="D22" i="171"/>
  <c r="P31" i="171"/>
  <c r="V41" i="171"/>
  <c r="P45" i="171"/>
  <c r="AB48" i="171"/>
  <c r="J52" i="171"/>
  <c r="AB58" i="171"/>
  <c r="J62" i="171"/>
  <c r="H72" i="171"/>
  <c r="AH72" i="171" s="1"/>
  <c r="G71" i="171"/>
  <c r="S87" i="171"/>
  <c r="G87" i="171"/>
  <c r="AB98" i="171"/>
  <c r="P101" i="171"/>
  <c r="AH124" i="171"/>
  <c r="D124" i="171"/>
  <c r="AB128" i="171"/>
  <c r="G169" i="171"/>
  <c r="V179" i="171"/>
  <c r="AE186" i="172"/>
  <c r="V22" i="172"/>
  <c r="V30" i="172"/>
  <c r="S38" i="172"/>
  <c r="AB48" i="172"/>
  <c r="P72" i="172"/>
  <c r="P80" i="172"/>
  <c r="AH93" i="172"/>
  <c r="D93" i="172"/>
  <c r="AB93" i="172"/>
  <c r="P112" i="172"/>
  <c r="V122" i="172"/>
  <c r="AE71" i="170"/>
  <c r="V77" i="170"/>
  <c r="V91" i="170"/>
  <c r="J96" i="170"/>
  <c r="AI100" i="170"/>
  <c r="AN100" i="94" s="1"/>
  <c r="M104" i="170"/>
  <c r="AH108" i="170"/>
  <c r="V117" i="170"/>
  <c r="P132" i="170"/>
  <c r="Y21" i="171"/>
  <c r="M71" i="171"/>
  <c r="Y71" i="171"/>
  <c r="AH100" i="171"/>
  <c r="D100" i="171"/>
  <c r="AH79" i="172"/>
  <c r="D79" i="172"/>
  <c r="S104" i="172"/>
  <c r="M135" i="172"/>
  <c r="D140" i="172"/>
  <c r="AH140" i="172"/>
  <c r="Y152" i="172"/>
  <c r="V153" i="172"/>
  <c r="P22" i="171"/>
  <c r="V24" i="171"/>
  <c r="J27" i="171"/>
  <c r="AB27" i="171"/>
  <c r="V30" i="171"/>
  <c r="P32" i="171"/>
  <c r="D34" i="171"/>
  <c r="AI34" i="171" s="1"/>
  <c r="AO34" i="94" s="1"/>
  <c r="AE38" i="171"/>
  <c r="M38" i="171"/>
  <c r="J41" i="171"/>
  <c r="AB41" i="171"/>
  <c r="P42" i="171"/>
  <c r="V44" i="171"/>
  <c r="J47" i="171"/>
  <c r="AB47" i="171"/>
  <c r="V50" i="171"/>
  <c r="P52" i="171"/>
  <c r="G55" i="171"/>
  <c r="J57" i="171"/>
  <c r="AB57" i="171"/>
  <c r="V60" i="171"/>
  <c r="P62" i="171"/>
  <c r="D64" i="171"/>
  <c r="J67" i="171"/>
  <c r="AB67" i="171"/>
  <c r="P68" i="171"/>
  <c r="P72" i="171"/>
  <c r="J73" i="171"/>
  <c r="V74" i="171"/>
  <c r="P75" i="171"/>
  <c r="AB75" i="171"/>
  <c r="AB76" i="171"/>
  <c r="J77" i="171"/>
  <c r="J79" i="171"/>
  <c r="V79" i="171"/>
  <c r="V80" i="171"/>
  <c r="J81" i="171"/>
  <c r="AB81" i="171"/>
  <c r="P84" i="171"/>
  <c r="AH88" i="171"/>
  <c r="AH90" i="171"/>
  <c r="AH92" i="171"/>
  <c r="AH94" i="171"/>
  <c r="AH96" i="171"/>
  <c r="P96" i="171"/>
  <c r="J98" i="171"/>
  <c r="AB99" i="171"/>
  <c r="J100" i="171"/>
  <c r="AB101" i="171"/>
  <c r="V102" i="171"/>
  <c r="M104" i="171"/>
  <c r="AB108" i="171"/>
  <c r="AB109" i="171"/>
  <c r="AB112" i="171"/>
  <c r="AB113" i="171"/>
  <c r="AB116" i="171"/>
  <c r="AB117" i="171"/>
  <c r="S119" i="171"/>
  <c r="V121" i="171"/>
  <c r="V122" i="171"/>
  <c r="J124" i="171"/>
  <c r="J125" i="171"/>
  <c r="AB125" i="171"/>
  <c r="J126" i="171"/>
  <c r="J127" i="171"/>
  <c r="AB127" i="171"/>
  <c r="J128" i="171"/>
  <c r="J129" i="171"/>
  <c r="AB129" i="171"/>
  <c r="AH130" i="171"/>
  <c r="P130" i="171"/>
  <c r="J136" i="171"/>
  <c r="V136" i="171"/>
  <c r="V138" i="171"/>
  <c r="J139" i="171"/>
  <c r="AB139" i="171"/>
  <c r="AH140" i="171"/>
  <c r="P140" i="171"/>
  <c r="AH142" i="171"/>
  <c r="P142" i="171"/>
  <c r="AH144" i="171"/>
  <c r="P144" i="171"/>
  <c r="V147" i="171"/>
  <c r="AB150" i="171"/>
  <c r="P153" i="171"/>
  <c r="D154" i="171"/>
  <c r="P155" i="171"/>
  <c r="AB155" i="171"/>
  <c r="D156" i="171"/>
  <c r="P156" i="171"/>
  <c r="P157" i="171"/>
  <c r="AB157" i="171"/>
  <c r="D158" i="171"/>
  <c r="P158" i="171"/>
  <c r="P159" i="171"/>
  <c r="AB159" i="171"/>
  <c r="D160" i="171"/>
  <c r="P160" i="171"/>
  <c r="P161" i="171"/>
  <c r="AB161" i="171"/>
  <c r="D162" i="171"/>
  <c r="P162" i="171"/>
  <c r="P163" i="171"/>
  <c r="AB163" i="171"/>
  <c r="D164" i="171"/>
  <c r="P164" i="171"/>
  <c r="P165" i="171"/>
  <c r="AB165" i="171"/>
  <c r="D166" i="171"/>
  <c r="P166" i="171"/>
  <c r="P167" i="171"/>
  <c r="AB167" i="171"/>
  <c r="P173" i="171"/>
  <c r="AB173" i="171"/>
  <c r="D174" i="171"/>
  <c r="P174" i="171"/>
  <c r="AB176" i="171"/>
  <c r="J177" i="171"/>
  <c r="P181" i="171"/>
  <c r="AB181" i="171"/>
  <c r="D182" i="171"/>
  <c r="P182" i="171"/>
  <c r="AB184" i="171"/>
  <c r="Y186" i="172"/>
  <c r="AB23" i="172"/>
  <c r="J24" i="172"/>
  <c r="D27" i="172"/>
  <c r="V27" i="172"/>
  <c r="P28" i="172"/>
  <c r="AB31" i="172"/>
  <c r="J32" i="172"/>
  <c r="D35" i="172"/>
  <c r="V35" i="172"/>
  <c r="P36" i="172"/>
  <c r="D39" i="172"/>
  <c r="J40" i="172"/>
  <c r="AB41" i="172"/>
  <c r="V42" i="172"/>
  <c r="J43" i="172"/>
  <c r="V43" i="172"/>
  <c r="P46" i="172"/>
  <c r="D47" i="172"/>
  <c r="J48" i="172"/>
  <c r="AB49" i="172"/>
  <c r="V50" i="172"/>
  <c r="J51" i="172"/>
  <c r="V51" i="172"/>
  <c r="J56" i="172"/>
  <c r="AB57" i="172"/>
  <c r="V58" i="172"/>
  <c r="J59" i="172"/>
  <c r="V59" i="172"/>
  <c r="P62" i="172"/>
  <c r="D63" i="172"/>
  <c r="AH65" i="172"/>
  <c r="P65" i="172"/>
  <c r="D66" i="172"/>
  <c r="P66" i="172"/>
  <c r="V67" i="172"/>
  <c r="V68" i="172"/>
  <c r="AB69" i="172"/>
  <c r="AB72" i="172"/>
  <c r="J73" i="172"/>
  <c r="D74" i="172"/>
  <c r="P74" i="172"/>
  <c r="V77" i="172"/>
  <c r="J78" i="172"/>
  <c r="V78" i="172"/>
  <c r="J79" i="172"/>
  <c r="AB80" i="172"/>
  <c r="AH81" i="172"/>
  <c r="P81" i="172"/>
  <c r="AH83" i="172"/>
  <c r="P83" i="172"/>
  <c r="AH85" i="172"/>
  <c r="P85" i="172"/>
  <c r="J88" i="172"/>
  <c r="V89" i="172"/>
  <c r="J90" i="172"/>
  <c r="V90" i="172"/>
  <c r="V91" i="172"/>
  <c r="J92" i="172"/>
  <c r="V92" i="172"/>
  <c r="J93" i="172"/>
  <c r="AB94" i="172"/>
  <c r="AH95" i="172"/>
  <c r="P95" i="172"/>
  <c r="AH97" i="172"/>
  <c r="P97" i="172"/>
  <c r="AH99" i="172"/>
  <c r="P99" i="172"/>
  <c r="V105" i="172"/>
  <c r="J106" i="172"/>
  <c r="V107" i="172"/>
  <c r="J108" i="172"/>
  <c r="V108" i="172"/>
  <c r="J109" i="172"/>
  <c r="AB110" i="172"/>
  <c r="J111" i="172"/>
  <c r="AB112" i="172"/>
  <c r="J113" i="172"/>
  <c r="D114" i="172"/>
  <c r="P114" i="172"/>
  <c r="D115" i="172"/>
  <c r="P115" i="172"/>
  <c r="AB115" i="172"/>
  <c r="J116" i="172"/>
  <c r="AB116" i="172"/>
  <c r="J117" i="172"/>
  <c r="AH120" i="172"/>
  <c r="P125" i="172"/>
  <c r="AB125" i="172"/>
  <c r="AB126" i="172"/>
  <c r="J127" i="172"/>
  <c r="V128" i="172"/>
  <c r="P129" i="172"/>
  <c r="AB129" i="172"/>
  <c r="AB130" i="172"/>
  <c r="J131" i="172"/>
  <c r="V132" i="172"/>
  <c r="P133" i="172"/>
  <c r="AB133" i="172"/>
  <c r="AB136" i="172"/>
  <c r="J137" i="172"/>
  <c r="V138" i="172"/>
  <c r="P139" i="172"/>
  <c r="AB139" i="172"/>
  <c r="AB140" i="172"/>
  <c r="P144" i="172"/>
  <c r="P146" i="172"/>
  <c r="V148" i="172"/>
  <c r="M152" i="172"/>
  <c r="J155" i="172"/>
  <c r="P156" i="172"/>
  <c r="V158" i="172"/>
  <c r="J161" i="172"/>
  <c r="V164" i="172"/>
  <c r="P165" i="172"/>
  <c r="AB165" i="172"/>
  <c r="D166" i="172"/>
  <c r="P166" i="172"/>
  <c r="P172" i="172"/>
  <c r="P176" i="172"/>
  <c r="AI176" i="172" s="1"/>
  <c r="P180" i="172"/>
  <c r="P184" i="172"/>
  <c r="Y185" i="173"/>
  <c r="S38" i="173"/>
  <c r="AB41" i="173"/>
  <c r="D44" i="173"/>
  <c r="S55" i="173"/>
  <c r="AE55" i="173"/>
  <c r="AH80" i="171"/>
  <c r="AH120" i="171"/>
  <c r="AH132" i="171"/>
  <c r="AH146" i="171"/>
  <c r="S135" i="171"/>
  <c r="AI149" i="171"/>
  <c r="S186" i="172"/>
  <c r="G185" i="172"/>
  <c r="Y21" i="172"/>
  <c r="AH67" i="172"/>
  <c r="AH76" i="172"/>
  <c r="G87" i="172"/>
  <c r="S87" i="172"/>
  <c r="AH101" i="172"/>
  <c r="P24" i="171"/>
  <c r="D26" i="171"/>
  <c r="J29" i="171"/>
  <c r="AB29" i="171"/>
  <c r="P30" i="171"/>
  <c r="V32" i="171"/>
  <c r="J35" i="171"/>
  <c r="AB35" i="171"/>
  <c r="J39" i="171"/>
  <c r="AB39" i="171"/>
  <c r="S38" i="171"/>
  <c r="V42" i="171"/>
  <c r="P44" i="171"/>
  <c r="D46" i="171"/>
  <c r="J49" i="171"/>
  <c r="AB49" i="171"/>
  <c r="P50" i="171"/>
  <c r="V52" i="171"/>
  <c r="J59" i="171"/>
  <c r="AB59" i="171"/>
  <c r="P60" i="171"/>
  <c r="V62" i="171"/>
  <c r="J65" i="171"/>
  <c r="AB65" i="171"/>
  <c r="V68" i="171"/>
  <c r="V72" i="171"/>
  <c r="P73" i="171"/>
  <c r="AB73" i="171"/>
  <c r="P74" i="171"/>
  <c r="AB74" i="171"/>
  <c r="J75" i="171"/>
  <c r="V76" i="171"/>
  <c r="P77" i="171"/>
  <c r="AB77" i="171"/>
  <c r="D78" i="171"/>
  <c r="P78" i="171"/>
  <c r="D79" i="171"/>
  <c r="P80" i="171"/>
  <c r="AH82" i="171"/>
  <c r="V84" i="171"/>
  <c r="J89" i="171"/>
  <c r="AB89" i="171"/>
  <c r="J91" i="171"/>
  <c r="AB91" i="171"/>
  <c r="J93" i="171"/>
  <c r="AB93" i="171"/>
  <c r="J95" i="171"/>
  <c r="AB95" i="171"/>
  <c r="V96" i="171"/>
  <c r="J97" i="171"/>
  <c r="V97" i="171"/>
  <c r="AH102" i="171"/>
  <c r="P102" i="171"/>
  <c r="J105" i="171"/>
  <c r="P107" i="171"/>
  <c r="P109" i="171"/>
  <c r="P111" i="171"/>
  <c r="P113" i="171"/>
  <c r="P115" i="171"/>
  <c r="P117" i="171"/>
  <c r="AI117" i="171" s="1"/>
  <c r="Y119" i="171"/>
  <c r="J121" i="171"/>
  <c r="AB121" i="171"/>
  <c r="AH122" i="171"/>
  <c r="P122" i="171"/>
  <c r="V127" i="171"/>
  <c r="D130" i="171"/>
  <c r="V130" i="171"/>
  <c r="J131" i="171"/>
  <c r="J132" i="171"/>
  <c r="AB133" i="171"/>
  <c r="AH136" i="171"/>
  <c r="P136" i="171"/>
  <c r="V139" i="171"/>
  <c r="D140" i="171"/>
  <c r="J140" i="171"/>
  <c r="V142" i="171"/>
  <c r="J144" i="171"/>
  <c r="V144" i="171"/>
  <c r="V146" i="171"/>
  <c r="J147" i="171"/>
  <c r="AB147" i="171"/>
  <c r="AB148" i="171"/>
  <c r="V150" i="171"/>
  <c r="J153" i="171"/>
  <c r="AH154" i="171"/>
  <c r="J155" i="171"/>
  <c r="AH156" i="171"/>
  <c r="J157" i="171"/>
  <c r="AH158" i="171"/>
  <c r="J159" i="171"/>
  <c r="AH160" i="171"/>
  <c r="J161" i="171"/>
  <c r="AH162" i="171"/>
  <c r="J163" i="171"/>
  <c r="AH164" i="171"/>
  <c r="J165" i="171"/>
  <c r="AH166" i="171"/>
  <c r="J167" i="171"/>
  <c r="AE169" i="171"/>
  <c r="D170" i="171"/>
  <c r="P170" i="171"/>
  <c r="AB172" i="171"/>
  <c r="J173" i="171"/>
  <c r="P177" i="171"/>
  <c r="AB177" i="171"/>
  <c r="D178" i="171"/>
  <c r="P178" i="171"/>
  <c r="AB180" i="171"/>
  <c r="J181" i="171"/>
  <c r="M186" i="172"/>
  <c r="M185" i="172"/>
  <c r="D23" i="172"/>
  <c r="V23" i="172"/>
  <c r="P24" i="172"/>
  <c r="AB27" i="172"/>
  <c r="J28" i="172"/>
  <c r="D31" i="172"/>
  <c r="V31" i="172"/>
  <c r="P32" i="172"/>
  <c r="AB35" i="172"/>
  <c r="V36" i="172"/>
  <c r="J39" i="172"/>
  <c r="V39" i="172"/>
  <c r="P42" i="172"/>
  <c r="D43" i="172"/>
  <c r="J44" i="172"/>
  <c r="AB45" i="172"/>
  <c r="V46" i="172"/>
  <c r="J47" i="172"/>
  <c r="V47" i="172"/>
  <c r="P50" i="172"/>
  <c r="D51" i="172"/>
  <c r="J52" i="172"/>
  <c r="AB53" i="172"/>
  <c r="P58" i="172"/>
  <c r="D59" i="172"/>
  <c r="J60" i="172"/>
  <c r="AB61" i="172"/>
  <c r="V62" i="172"/>
  <c r="J63" i="172"/>
  <c r="V63" i="172"/>
  <c r="D65" i="172"/>
  <c r="AH68" i="172"/>
  <c r="D69" i="172"/>
  <c r="V69" i="172"/>
  <c r="G71" i="172"/>
  <c r="V73" i="172"/>
  <c r="J75" i="172"/>
  <c r="AH77" i="172"/>
  <c r="P77" i="172"/>
  <c r="D81" i="172"/>
  <c r="V81" i="172"/>
  <c r="J82" i="172"/>
  <c r="V82" i="172"/>
  <c r="V83" i="172"/>
  <c r="J84" i="172"/>
  <c r="V84" i="172"/>
  <c r="V85" i="172"/>
  <c r="AE87" i="172"/>
  <c r="AH89" i="172"/>
  <c r="P89" i="172"/>
  <c r="AH91" i="172"/>
  <c r="P91" i="172"/>
  <c r="D95" i="172"/>
  <c r="V95" i="172"/>
  <c r="J96" i="172"/>
  <c r="V96" i="172"/>
  <c r="V97" i="172"/>
  <c r="J98" i="172"/>
  <c r="V98" i="172"/>
  <c r="V99" i="172"/>
  <c r="J100" i="172"/>
  <c r="V100" i="172"/>
  <c r="J101" i="172"/>
  <c r="AB102" i="172"/>
  <c r="D105" i="172"/>
  <c r="D107" i="172"/>
  <c r="V112" i="172"/>
  <c r="V113" i="172"/>
  <c r="V114" i="172"/>
  <c r="V116" i="172"/>
  <c r="V117" i="172"/>
  <c r="AH124" i="172"/>
  <c r="J125" i="172"/>
  <c r="P127" i="172"/>
  <c r="AB127" i="172"/>
  <c r="AB128" i="172"/>
  <c r="J129" i="172"/>
  <c r="V130" i="172"/>
  <c r="P131" i="172"/>
  <c r="AB131" i="172"/>
  <c r="AB132" i="172"/>
  <c r="J133" i="172"/>
  <c r="V136" i="172"/>
  <c r="P137" i="172"/>
  <c r="AB138" i="172"/>
  <c r="J139" i="172"/>
  <c r="V140" i="172"/>
  <c r="P142" i="172"/>
  <c r="V146" i="172"/>
  <c r="J147" i="172"/>
  <c r="AB147" i="172"/>
  <c r="J153" i="172"/>
  <c r="AB153" i="172"/>
  <c r="S152" i="172"/>
  <c r="V156" i="172"/>
  <c r="D160" i="172"/>
  <c r="P161" i="172"/>
  <c r="D162" i="172"/>
  <c r="AB164" i="172"/>
  <c r="J165" i="172"/>
  <c r="P174" i="172"/>
  <c r="AI174" i="172" s="1"/>
  <c r="P178" i="172"/>
  <c r="P182" i="172"/>
  <c r="AI182" i="172" s="1"/>
  <c r="D22" i="173"/>
  <c r="AB27" i="173"/>
  <c r="D30" i="173"/>
  <c r="AB35" i="173"/>
  <c r="Y135" i="174"/>
  <c r="J183" i="172"/>
  <c r="V184" i="172"/>
  <c r="S185" i="173"/>
  <c r="M21" i="173"/>
  <c r="D24" i="173"/>
  <c r="V24" i="173"/>
  <c r="P25" i="173"/>
  <c r="AB28" i="173"/>
  <c r="AI28" i="173" s="1"/>
  <c r="AQ28" i="94" s="1"/>
  <c r="J29" i="173"/>
  <c r="D32" i="173"/>
  <c r="V32" i="173"/>
  <c r="P33" i="173"/>
  <c r="AB36" i="173"/>
  <c r="AE38" i="173"/>
  <c r="P39" i="173"/>
  <c r="AB42" i="173"/>
  <c r="J43" i="173"/>
  <c r="D46" i="173"/>
  <c r="V46" i="173"/>
  <c r="P47" i="173"/>
  <c r="AB50" i="173"/>
  <c r="J51" i="173"/>
  <c r="G55" i="173"/>
  <c r="Y55" i="173"/>
  <c r="AB58" i="173"/>
  <c r="J59" i="173"/>
  <c r="D62" i="173"/>
  <c r="V62" i="173"/>
  <c r="P63" i="173"/>
  <c r="AH67" i="173"/>
  <c r="P67" i="173"/>
  <c r="P74" i="173"/>
  <c r="AB74" i="173"/>
  <c r="AH76" i="173"/>
  <c r="D79" i="173"/>
  <c r="AH80" i="173"/>
  <c r="P80" i="173"/>
  <c r="V84" i="173"/>
  <c r="J85" i="173"/>
  <c r="Y87" i="173"/>
  <c r="AB89" i="173"/>
  <c r="AH90" i="173"/>
  <c r="P90" i="173"/>
  <c r="V93" i="173"/>
  <c r="V97" i="173"/>
  <c r="V98" i="173"/>
  <c r="AB101" i="173"/>
  <c r="V108" i="173"/>
  <c r="J109" i="173"/>
  <c r="V110" i="173"/>
  <c r="J111" i="173"/>
  <c r="V112" i="173"/>
  <c r="J113" i="173"/>
  <c r="AB115" i="173"/>
  <c r="Y119" i="173"/>
  <c r="S119" i="173"/>
  <c r="P128" i="173"/>
  <c r="J129" i="173"/>
  <c r="V130" i="173"/>
  <c r="P132" i="173"/>
  <c r="AI132" i="173" s="1"/>
  <c r="J133" i="173"/>
  <c r="P136" i="173"/>
  <c r="J137" i="173"/>
  <c r="V138" i="173"/>
  <c r="AE135" i="173"/>
  <c r="P140" i="173"/>
  <c r="J141" i="173"/>
  <c r="V142" i="173"/>
  <c r="AH144" i="173"/>
  <c r="D150" i="173"/>
  <c r="Y152" i="173"/>
  <c r="D156" i="173"/>
  <c r="J159" i="173"/>
  <c r="P160" i="173"/>
  <c r="V162" i="173"/>
  <c r="J165" i="173"/>
  <c r="AB165" i="173"/>
  <c r="P171" i="173"/>
  <c r="AB172" i="173"/>
  <c r="J173" i="173"/>
  <c r="V176" i="173"/>
  <c r="P177" i="173"/>
  <c r="AB177" i="173"/>
  <c r="D178" i="173"/>
  <c r="P178" i="173"/>
  <c r="P182" i="173"/>
  <c r="P183" i="173"/>
  <c r="AB183" i="173"/>
  <c r="AB184" i="173"/>
  <c r="Y185" i="174"/>
  <c r="V23" i="174"/>
  <c r="V25" i="174"/>
  <c r="V27" i="174"/>
  <c r="V29" i="174"/>
  <c r="V31" i="174"/>
  <c r="V33" i="174"/>
  <c r="V35" i="174"/>
  <c r="J56" i="174"/>
  <c r="AB56" i="174"/>
  <c r="M55" i="174"/>
  <c r="J58" i="174"/>
  <c r="AB58" i="174"/>
  <c r="J60" i="174"/>
  <c r="AB60" i="174"/>
  <c r="J62" i="174"/>
  <c r="AB62" i="174"/>
  <c r="J64" i="174"/>
  <c r="AB64" i="174"/>
  <c r="J66" i="174"/>
  <c r="AB66" i="174"/>
  <c r="J68" i="174"/>
  <c r="AB68" i="174"/>
  <c r="J73" i="174"/>
  <c r="V76" i="174"/>
  <c r="P77" i="174"/>
  <c r="AB77" i="174"/>
  <c r="D78" i="174"/>
  <c r="P78" i="174"/>
  <c r="AB80" i="174"/>
  <c r="J81" i="174"/>
  <c r="V84" i="174"/>
  <c r="P85" i="174"/>
  <c r="AB85" i="174"/>
  <c r="P88" i="174"/>
  <c r="P92" i="174"/>
  <c r="P96" i="174"/>
  <c r="AI96" i="174" s="1"/>
  <c r="AR96" i="94" s="1"/>
  <c r="P100" i="174"/>
  <c r="P110" i="174"/>
  <c r="AI110" i="174" s="1"/>
  <c r="AH112" i="174"/>
  <c r="J113" i="174"/>
  <c r="V114" i="174"/>
  <c r="P115" i="174"/>
  <c r="AB115" i="174"/>
  <c r="AB116" i="174"/>
  <c r="J117" i="174"/>
  <c r="AH120" i="174"/>
  <c r="S119" i="174"/>
  <c r="P121" i="174"/>
  <c r="P124" i="174"/>
  <c r="P132" i="174"/>
  <c r="AB132" i="174"/>
  <c r="D133" i="174"/>
  <c r="P133" i="174"/>
  <c r="P138" i="174"/>
  <c r="AB138" i="174"/>
  <c r="D139" i="174"/>
  <c r="P139" i="174"/>
  <c r="AB141" i="174"/>
  <c r="J142" i="174"/>
  <c r="V146" i="174"/>
  <c r="AI146" i="174" s="1"/>
  <c r="V154" i="174"/>
  <c r="J157" i="174"/>
  <c r="V160" i="174"/>
  <c r="P162" i="174"/>
  <c r="D164" i="174"/>
  <c r="J167" i="174"/>
  <c r="V170" i="174"/>
  <c r="P171" i="174"/>
  <c r="P172" i="174"/>
  <c r="AB172" i="174"/>
  <c r="J173" i="174"/>
  <c r="V174" i="174"/>
  <c r="P175" i="174"/>
  <c r="P176" i="174"/>
  <c r="J177" i="174"/>
  <c r="V178" i="174"/>
  <c r="P179" i="174"/>
  <c r="AB180" i="174"/>
  <c r="J181" i="174"/>
  <c r="V182" i="174"/>
  <c r="M38" i="173"/>
  <c r="AB44" i="173"/>
  <c r="J45" i="173"/>
  <c r="D48" i="173"/>
  <c r="V48" i="173"/>
  <c r="P49" i="173"/>
  <c r="AB52" i="173"/>
  <c r="J53" i="173"/>
  <c r="D56" i="173"/>
  <c r="V56" i="173"/>
  <c r="P57" i="173"/>
  <c r="AB60" i="173"/>
  <c r="J61" i="173"/>
  <c r="D64" i="173"/>
  <c r="V64" i="173"/>
  <c r="P65" i="173"/>
  <c r="P68" i="173"/>
  <c r="AB68" i="173"/>
  <c r="V72" i="173"/>
  <c r="J74" i="173"/>
  <c r="AB75" i="173"/>
  <c r="J76" i="173"/>
  <c r="AH77" i="173"/>
  <c r="P77" i="173"/>
  <c r="D78" i="173"/>
  <c r="P78" i="173"/>
  <c r="AB78" i="173"/>
  <c r="AB79" i="173"/>
  <c r="J80" i="173"/>
  <c r="AB81" i="173"/>
  <c r="AH82" i="173"/>
  <c r="P82" i="173"/>
  <c r="V88" i="173"/>
  <c r="J90" i="173"/>
  <c r="J91" i="173"/>
  <c r="AB91" i="173"/>
  <c r="AH92" i="173"/>
  <c r="P92" i="173"/>
  <c r="AH94" i="173"/>
  <c r="P94" i="173"/>
  <c r="AH96" i="173"/>
  <c r="P96" i="173"/>
  <c r="D100" i="173"/>
  <c r="V100" i="173"/>
  <c r="J102" i="173"/>
  <c r="AB105" i="173"/>
  <c r="AH106" i="173"/>
  <c r="P106" i="173"/>
  <c r="D114" i="173"/>
  <c r="V114" i="173"/>
  <c r="J115" i="173"/>
  <c r="V115" i="173"/>
  <c r="J116" i="173"/>
  <c r="AB116" i="173"/>
  <c r="AH120" i="173"/>
  <c r="V120" i="173"/>
  <c r="J123" i="173"/>
  <c r="V124" i="173"/>
  <c r="J126" i="173"/>
  <c r="P129" i="173"/>
  <c r="AB130" i="173"/>
  <c r="P133" i="173"/>
  <c r="P137" i="173"/>
  <c r="S135" i="173"/>
  <c r="AB138" i="173"/>
  <c r="P141" i="173"/>
  <c r="AB142" i="173"/>
  <c r="M152" i="173"/>
  <c r="AB175" i="173"/>
  <c r="P176" i="173"/>
  <c r="AB181" i="173"/>
  <c r="J182" i="173"/>
  <c r="S21" i="174"/>
  <c r="Y71" i="174"/>
  <c r="AE87" i="174"/>
  <c r="AB128" i="174"/>
  <c r="AB130" i="174"/>
  <c r="P131" i="174"/>
  <c r="AB144" i="174"/>
  <c r="V148" i="174"/>
  <c r="J149" i="174"/>
  <c r="AB149" i="174"/>
  <c r="J153" i="174"/>
  <c r="AB153" i="174"/>
  <c r="V156" i="174"/>
  <c r="AI156" i="174" s="1"/>
  <c r="P158" i="174"/>
  <c r="AI158" i="174" s="1"/>
  <c r="D160" i="174"/>
  <c r="J163" i="174"/>
  <c r="AB163" i="174"/>
  <c r="P164" i="174"/>
  <c r="V166" i="174"/>
  <c r="S169" i="174"/>
  <c r="AB170" i="174"/>
  <c r="P182" i="174"/>
  <c r="P183" i="174"/>
  <c r="AB183" i="174"/>
  <c r="AB184" i="174"/>
  <c r="AI184" i="174" s="1"/>
  <c r="M55" i="173"/>
  <c r="J68" i="173"/>
  <c r="AE71" i="173"/>
  <c r="AH72" i="173"/>
  <c r="V75" i="173"/>
  <c r="J78" i="173"/>
  <c r="V79" i="173"/>
  <c r="V81" i="173"/>
  <c r="J82" i="173"/>
  <c r="AH84" i="173"/>
  <c r="G87" i="173"/>
  <c r="S87" i="173"/>
  <c r="J92" i="173"/>
  <c r="J96" i="173"/>
  <c r="J97" i="173"/>
  <c r="AH98" i="173"/>
  <c r="J106" i="173"/>
  <c r="AH108" i="173"/>
  <c r="AH110" i="173"/>
  <c r="AH112" i="173"/>
  <c r="G119" i="173"/>
  <c r="P123" i="173"/>
  <c r="AB124" i="173"/>
  <c r="J148" i="173"/>
  <c r="V149" i="173"/>
  <c r="P174" i="173"/>
  <c r="P180" i="173"/>
  <c r="J23" i="174"/>
  <c r="S55" i="174"/>
  <c r="V72" i="174"/>
  <c r="P73" i="174"/>
  <c r="AB73" i="174"/>
  <c r="D74" i="174"/>
  <c r="P74" i="174"/>
  <c r="AB76" i="174"/>
  <c r="J77" i="174"/>
  <c r="V80" i="174"/>
  <c r="P81" i="174"/>
  <c r="AB81" i="174"/>
  <c r="D82" i="174"/>
  <c r="P82" i="174"/>
  <c r="AB84" i="174"/>
  <c r="J85" i="174"/>
  <c r="P90" i="174"/>
  <c r="P94" i="174"/>
  <c r="AI94" i="174" s="1"/>
  <c r="AR94" i="94" s="1"/>
  <c r="P98" i="174"/>
  <c r="AI98" i="174" s="1"/>
  <c r="AR98" i="94" s="1"/>
  <c r="P102" i="174"/>
  <c r="AI102" i="174" s="1"/>
  <c r="AR102" i="94" s="1"/>
  <c r="P108" i="174"/>
  <c r="P112" i="174"/>
  <c r="P113" i="174"/>
  <c r="AB113" i="174"/>
  <c r="AB114" i="174"/>
  <c r="J115" i="174"/>
  <c r="V116" i="174"/>
  <c r="P117" i="174"/>
  <c r="AB117" i="174"/>
  <c r="Y119" i="174"/>
  <c r="J124" i="174"/>
  <c r="M135" i="174"/>
  <c r="AB142" i="174"/>
  <c r="P143" i="174"/>
  <c r="V145" i="174"/>
  <c r="J150" i="174"/>
  <c r="Y152" i="174"/>
  <c r="J154" i="174"/>
  <c r="V172" i="174"/>
  <c r="P173" i="174"/>
  <c r="AB173" i="174"/>
  <c r="P174" i="174"/>
  <c r="AB174" i="174"/>
  <c r="J175" i="174"/>
  <c r="P177" i="174"/>
  <c r="AB177" i="174"/>
  <c r="AB178" i="174"/>
  <c r="J179" i="174"/>
  <c r="V180" i="174"/>
  <c r="P181" i="174"/>
  <c r="AB181" i="174"/>
  <c r="AB182" i="174"/>
  <c r="AH90" i="174"/>
  <c r="AH110" i="174"/>
  <c r="AH98" i="174"/>
  <c r="AH174" i="174"/>
  <c r="D94" i="173"/>
  <c r="D102" i="173"/>
  <c r="D110" i="173"/>
  <c r="AI110" i="173" s="1"/>
  <c r="AH142" i="173"/>
  <c r="D80" i="173"/>
  <c r="D88" i="173"/>
  <c r="D96" i="173"/>
  <c r="D112" i="173"/>
  <c r="D144" i="173"/>
  <c r="AH174" i="173"/>
  <c r="AH176" i="173"/>
  <c r="AH178" i="173"/>
  <c r="J97" i="172"/>
  <c r="AH132" i="172"/>
  <c r="AH174" i="172"/>
  <c r="D83" i="172"/>
  <c r="D89" i="172"/>
  <c r="D97" i="172"/>
  <c r="AH148" i="172"/>
  <c r="AH162" i="172"/>
  <c r="AH164" i="172"/>
  <c r="AH166" i="172"/>
  <c r="AH182" i="172"/>
  <c r="D77" i="172"/>
  <c r="D85" i="172"/>
  <c r="D91" i="172"/>
  <c r="D99" i="172"/>
  <c r="D82" i="171"/>
  <c r="D96" i="171"/>
  <c r="D126" i="171"/>
  <c r="D142" i="171"/>
  <c r="D80" i="171"/>
  <c r="D84" i="171"/>
  <c r="D120" i="171"/>
  <c r="D128" i="171"/>
  <c r="AI128" i="171" s="1"/>
  <c r="D136" i="171"/>
  <c r="D144" i="171"/>
  <c r="D28" i="170"/>
  <c r="D48" i="170"/>
  <c r="D88" i="170"/>
  <c r="D96" i="170"/>
  <c r="D110" i="170"/>
  <c r="AH144" i="170"/>
  <c r="D26" i="170"/>
  <c r="D46" i="170"/>
  <c r="D76" i="170"/>
  <c r="D82" i="170"/>
  <c r="D95" i="169"/>
  <c r="AH107" i="169"/>
  <c r="D132" i="169"/>
  <c r="AH146" i="169"/>
  <c r="D158" i="169"/>
  <c r="D170" i="169"/>
  <c r="D63" i="169"/>
  <c r="D85" i="169"/>
  <c r="D89" i="169"/>
  <c r="D116" i="169"/>
  <c r="D117" i="169"/>
  <c r="D49" i="169"/>
  <c r="D57" i="169"/>
  <c r="AH93" i="169"/>
  <c r="AH140" i="169"/>
  <c r="D150" i="169"/>
  <c r="D166" i="169"/>
  <c r="D76" i="168"/>
  <c r="D84" i="168"/>
  <c r="D94" i="168"/>
  <c r="AH117" i="168"/>
  <c r="D120" i="168"/>
  <c r="D128" i="168"/>
  <c r="D138" i="168"/>
  <c r="AH182" i="168"/>
  <c r="D64" i="168"/>
  <c r="D78" i="168"/>
  <c r="AH97" i="168"/>
  <c r="D122" i="168"/>
  <c r="D130" i="168"/>
  <c r="AH154" i="168"/>
  <c r="AH156" i="168"/>
  <c r="D126" i="167"/>
  <c r="D138" i="167"/>
  <c r="AI138" i="167" s="1"/>
  <c r="D146" i="167"/>
  <c r="AH154" i="167"/>
  <c r="AH156" i="167"/>
  <c r="AH158" i="167"/>
  <c r="AH160" i="167"/>
  <c r="AH162" i="167"/>
  <c r="AH164" i="167"/>
  <c r="AH166" i="167"/>
  <c r="D121" i="167"/>
  <c r="D128" i="167"/>
  <c r="D140" i="167"/>
  <c r="J97" i="167"/>
  <c r="AH26" i="166"/>
  <c r="AH30" i="166"/>
  <c r="AH34" i="166"/>
  <c r="D82" i="166"/>
  <c r="D90" i="166"/>
  <c r="D98" i="166"/>
  <c r="D123" i="166"/>
  <c r="D131" i="166"/>
  <c r="D141" i="166"/>
  <c r="AH166" i="166"/>
  <c r="AH182" i="166"/>
  <c r="D76" i="166"/>
  <c r="D84" i="166"/>
  <c r="D92" i="166"/>
  <c r="D100" i="166"/>
  <c r="D106" i="166"/>
  <c r="D125" i="166"/>
  <c r="D133" i="166"/>
  <c r="D143" i="166"/>
  <c r="AH24" i="166"/>
  <c r="AH32" i="166"/>
  <c r="AI68" i="165"/>
  <c r="AI68" i="94" s="1"/>
  <c r="AI74" i="165"/>
  <c r="AI74" i="94" s="1"/>
  <c r="D40" i="165"/>
  <c r="D42" i="165"/>
  <c r="D62" i="165"/>
  <c r="D64" i="165"/>
  <c r="D84" i="165"/>
  <c r="AH144" i="165"/>
  <c r="AH182" i="165"/>
  <c r="D125" i="164"/>
  <c r="D133" i="164"/>
  <c r="D143" i="164"/>
  <c r="AH156" i="164"/>
  <c r="D161" i="164"/>
  <c r="AH76" i="164"/>
  <c r="AH78" i="164"/>
  <c r="AH80" i="164"/>
  <c r="AH82" i="164"/>
  <c r="AH84" i="164"/>
  <c r="AH97" i="164"/>
  <c r="AH106" i="164"/>
  <c r="D127" i="164"/>
  <c r="D137" i="164"/>
  <c r="D145" i="164"/>
  <c r="D155" i="164"/>
  <c r="AH158" i="164"/>
  <c r="D157" i="164"/>
  <c r="D128" i="163"/>
  <c r="D142" i="163"/>
  <c r="D76" i="163"/>
  <c r="D85" i="163"/>
  <c r="D93" i="163"/>
  <c r="AH97" i="163"/>
  <c r="D109" i="163"/>
  <c r="D122" i="163"/>
  <c r="D130" i="163"/>
  <c r="D136" i="163"/>
  <c r="D144" i="163"/>
  <c r="AH150" i="163"/>
  <c r="D60" i="163"/>
  <c r="D84" i="163"/>
  <c r="D111" i="163"/>
  <c r="AH63" i="162"/>
  <c r="AH67" i="162"/>
  <c r="D92" i="162"/>
  <c r="D100" i="162"/>
  <c r="D142" i="162"/>
  <c r="D94" i="162"/>
  <c r="D102" i="162"/>
  <c r="D136" i="162"/>
  <c r="D144" i="162"/>
  <c r="AH65" i="162"/>
  <c r="AH69" i="162"/>
  <c r="D96" i="162"/>
  <c r="D67" i="161"/>
  <c r="D69" i="161"/>
  <c r="D126" i="161"/>
  <c r="D146" i="161"/>
  <c r="AI146" i="161" s="1"/>
  <c r="AH154" i="161"/>
  <c r="AH156" i="161"/>
  <c r="AH158" i="161"/>
  <c r="AH160" i="161"/>
  <c r="AH162" i="161"/>
  <c r="AH164" i="161"/>
  <c r="AH166" i="161"/>
  <c r="D120" i="161"/>
  <c r="D128" i="161"/>
  <c r="D140" i="161"/>
  <c r="M186" i="160"/>
  <c r="D126" i="160"/>
  <c r="D146" i="160"/>
  <c r="AI146" i="160" s="1"/>
  <c r="AH154" i="160"/>
  <c r="AH156" i="160"/>
  <c r="AH158" i="160"/>
  <c r="AH160" i="160"/>
  <c r="AH162" i="160"/>
  <c r="AH164" i="160"/>
  <c r="AH166" i="160"/>
  <c r="AH96" i="160"/>
  <c r="D109" i="160"/>
  <c r="AI109" i="160" s="1"/>
  <c r="AD109" i="94" s="1"/>
  <c r="D120" i="160"/>
  <c r="D128" i="160"/>
  <c r="D140" i="160"/>
  <c r="AH154" i="159"/>
  <c r="AH148" i="159"/>
  <c r="D24" i="159"/>
  <c r="D32" i="159"/>
  <c r="AI32" i="159" s="1"/>
  <c r="AC32" i="94" s="1"/>
  <c r="D46" i="159"/>
  <c r="AI46" i="159" s="1"/>
  <c r="AC46" i="94" s="1"/>
  <c r="D58" i="159"/>
  <c r="D66" i="159"/>
  <c r="D78" i="159"/>
  <c r="D90" i="159"/>
  <c r="AI90" i="159" s="1"/>
  <c r="AC90" i="94" s="1"/>
  <c r="AH92" i="159"/>
  <c r="AH100" i="159"/>
  <c r="AH182" i="159"/>
  <c r="D26" i="159"/>
  <c r="D34" i="159"/>
  <c r="D40" i="159"/>
  <c r="D48" i="159"/>
  <c r="D60" i="159"/>
  <c r="D68" i="159"/>
  <c r="D72" i="159"/>
  <c r="D80" i="159"/>
  <c r="AI80" i="159" s="1"/>
  <c r="AC80" i="94" s="1"/>
  <c r="AI87" i="159"/>
  <c r="AH94" i="159"/>
  <c r="AH97" i="159"/>
  <c r="D99" i="159"/>
  <c r="AH102" i="159"/>
  <c r="AH26" i="158"/>
  <c r="AH34" i="158"/>
  <c r="AH40" i="158"/>
  <c r="AH48" i="158"/>
  <c r="AH62" i="158"/>
  <c r="AH98" i="158"/>
  <c r="AH28" i="158"/>
  <c r="AH36" i="158"/>
  <c r="AH42" i="158"/>
  <c r="AH50" i="158"/>
  <c r="AH56" i="158"/>
  <c r="AH64" i="158"/>
  <c r="AI178" i="158"/>
  <c r="AH24" i="158"/>
  <c r="AH32" i="158"/>
  <c r="AH46" i="158"/>
  <c r="AH60" i="158"/>
  <c r="AH68" i="158"/>
  <c r="M186" i="158"/>
  <c r="AH22" i="158"/>
  <c r="AH30" i="158"/>
  <c r="AH44" i="158"/>
  <c r="AH52" i="158"/>
  <c r="AH58" i="158"/>
  <c r="AH66" i="158"/>
  <c r="AH142" i="158"/>
  <c r="AH146" i="158"/>
  <c r="D150" i="158"/>
  <c r="D156" i="158"/>
  <c r="AI156" i="158" s="1"/>
  <c r="D166" i="158"/>
  <c r="D180" i="158"/>
  <c r="D28" i="157"/>
  <c r="D36" i="157"/>
  <c r="D42" i="157"/>
  <c r="D50" i="157"/>
  <c r="AI50" i="157" s="1"/>
  <c r="AA50" i="94" s="1"/>
  <c r="D60" i="157"/>
  <c r="D68" i="157"/>
  <c r="AH106" i="157"/>
  <c r="AH108" i="157"/>
  <c r="D137" i="157"/>
  <c r="AH150" i="157"/>
  <c r="AH174" i="157"/>
  <c r="D22" i="157"/>
  <c r="D30" i="157"/>
  <c r="D44" i="157"/>
  <c r="D52" i="157"/>
  <c r="D62" i="157"/>
  <c r="AH94" i="157"/>
  <c r="AH96" i="157"/>
  <c r="AH98" i="157"/>
  <c r="AH100" i="157"/>
  <c r="AH102" i="157"/>
  <c r="D133" i="157"/>
  <c r="D139" i="157"/>
  <c r="D162" i="157"/>
  <c r="AH164" i="157"/>
  <c r="AH166" i="157"/>
  <c r="AH182" i="157"/>
  <c r="AH150" i="156"/>
  <c r="D25" i="156"/>
  <c r="D33" i="156"/>
  <c r="D45" i="156"/>
  <c r="D53" i="156"/>
  <c r="D59" i="156"/>
  <c r="D75" i="156"/>
  <c r="D83" i="156"/>
  <c r="D89" i="156"/>
  <c r="D97" i="156"/>
  <c r="D125" i="156"/>
  <c r="AI125" i="156" s="1"/>
  <c r="Z125" i="94" s="1"/>
  <c r="D133" i="156"/>
  <c r="D137" i="156"/>
  <c r="D27" i="156"/>
  <c r="D35" i="156"/>
  <c r="D39" i="156"/>
  <c r="D47" i="156"/>
  <c r="D91" i="156"/>
  <c r="AI91" i="156" s="1"/>
  <c r="Z91" i="94" s="1"/>
  <c r="D105" i="156"/>
  <c r="D127" i="156"/>
  <c r="D139" i="156"/>
  <c r="AH174" i="156"/>
  <c r="AH23" i="155"/>
  <c r="AH31" i="155"/>
  <c r="AH67" i="155"/>
  <c r="AH105" i="155"/>
  <c r="AH107" i="155"/>
  <c r="AH109" i="155"/>
  <c r="D123" i="155"/>
  <c r="AI123" i="155" s="1"/>
  <c r="D131" i="155"/>
  <c r="D143" i="155"/>
  <c r="AH154" i="155"/>
  <c r="AH156" i="155"/>
  <c r="AH158" i="155"/>
  <c r="AH160" i="155"/>
  <c r="AH162" i="155"/>
  <c r="AH164" i="155"/>
  <c r="AH166" i="155"/>
  <c r="AH45" i="155"/>
  <c r="AH59" i="155"/>
  <c r="D133" i="155"/>
  <c r="D137" i="155"/>
  <c r="D145" i="155"/>
  <c r="D41" i="154"/>
  <c r="D57" i="154"/>
  <c r="D75" i="154"/>
  <c r="AH170" i="154"/>
  <c r="D49" i="154"/>
  <c r="D65" i="154"/>
  <c r="D83" i="154"/>
  <c r="AH101" i="154"/>
  <c r="AH106" i="154"/>
  <c r="AH108" i="154"/>
  <c r="AH110" i="154"/>
  <c r="AH112" i="154"/>
  <c r="AH114" i="154"/>
  <c r="AH174" i="154"/>
  <c r="D66" i="153"/>
  <c r="D68" i="153"/>
  <c r="D80" i="153"/>
  <c r="D91" i="153"/>
  <c r="AH97" i="153"/>
  <c r="D99" i="153"/>
  <c r="D93" i="153"/>
  <c r="D101" i="153"/>
  <c r="D49" i="152"/>
  <c r="D43" i="152"/>
  <c r="D51" i="152"/>
  <c r="AH76" i="152"/>
  <c r="AH80" i="152"/>
  <c r="AH84" i="152"/>
  <c r="D109" i="152"/>
  <c r="D138" i="152"/>
  <c r="D142" i="152"/>
  <c r="D146" i="152"/>
  <c r="D149" i="152"/>
  <c r="AH150" i="152"/>
  <c r="D84" i="151"/>
  <c r="AH138" i="151"/>
  <c r="AH172" i="151"/>
  <c r="AH174" i="151"/>
  <c r="AH176" i="151"/>
  <c r="AH178" i="151"/>
  <c r="D95" i="151"/>
  <c r="D115" i="151"/>
  <c r="D116" i="151"/>
  <c r="AH128" i="151"/>
  <c r="AH182" i="151"/>
  <c r="D33" i="150"/>
  <c r="J97" i="150"/>
  <c r="D102" i="150"/>
  <c r="D110" i="150"/>
  <c r="D142" i="150"/>
  <c r="D27" i="150"/>
  <c r="D35" i="150"/>
  <c r="D112" i="150"/>
  <c r="D138" i="150"/>
  <c r="AH58" i="149"/>
  <c r="AH62" i="149"/>
  <c r="AH66" i="149"/>
  <c r="AH96" i="149"/>
  <c r="AH108" i="149"/>
  <c r="D130" i="149"/>
  <c r="AI130" i="149" s="1"/>
  <c r="D142" i="149"/>
  <c r="AH182" i="149"/>
  <c r="AH146" i="149"/>
  <c r="AH94" i="149"/>
  <c r="D132" i="149"/>
  <c r="D136" i="149"/>
  <c r="D144" i="149"/>
  <c r="D25" i="148"/>
  <c r="D33" i="148"/>
  <c r="D45" i="148"/>
  <c r="D53" i="148"/>
  <c r="AI53" i="148" s="1"/>
  <c r="R53" i="94" s="1"/>
  <c r="D59" i="148"/>
  <c r="D67" i="148"/>
  <c r="AH88" i="148"/>
  <c r="AH90" i="148"/>
  <c r="AH92" i="148"/>
  <c r="AH94" i="148"/>
  <c r="AH96" i="148"/>
  <c r="AH98" i="148"/>
  <c r="AH100" i="148"/>
  <c r="AH102" i="148"/>
  <c r="AH143" i="148"/>
  <c r="AH154" i="148"/>
  <c r="AH156" i="148"/>
  <c r="AH158" i="148"/>
  <c r="AH160" i="148"/>
  <c r="AH162" i="148"/>
  <c r="AH164" i="148"/>
  <c r="AH166" i="148"/>
  <c r="D27" i="148"/>
  <c r="D35" i="148"/>
  <c r="AI35" i="148" s="1"/>
  <c r="R35" i="94" s="1"/>
  <c r="D39" i="148"/>
  <c r="D47" i="148"/>
  <c r="D61" i="148"/>
  <c r="D69" i="148"/>
  <c r="AI69" i="148" s="1"/>
  <c r="R69" i="94" s="1"/>
  <c r="D74" i="148"/>
  <c r="AH123" i="148"/>
  <c r="D75" i="147"/>
  <c r="D31" i="147"/>
  <c r="AI31" i="147" s="1"/>
  <c r="Q31" i="94" s="1"/>
  <c r="D77" i="147"/>
  <c r="D148" i="147"/>
  <c r="AH154" i="147"/>
  <c r="AH156" i="147"/>
  <c r="AH158" i="147"/>
  <c r="AH160" i="147"/>
  <c r="D23" i="146"/>
  <c r="D31" i="146"/>
  <c r="D69" i="146"/>
  <c r="D91" i="146"/>
  <c r="D93" i="146"/>
  <c r="AH97" i="146"/>
  <c r="D105" i="146"/>
  <c r="D107" i="146"/>
  <c r="D25" i="146"/>
  <c r="AI25" i="146" s="1"/>
  <c r="P25" i="94" s="1"/>
  <c r="D33" i="146"/>
  <c r="D42" i="146"/>
  <c r="D46" i="146"/>
  <c r="D56" i="146"/>
  <c r="D60" i="146"/>
  <c r="AI60" i="146" s="1"/>
  <c r="P60" i="94" s="1"/>
  <c r="AH89" i="146"/>
  <c r="D115" i="146"/>
  <c r="AH117" i="145"/>
  <c r="D76" i="145"/>
  <c r="D84" i="145"/>
  <c r="D98" i="145"/>
  <c r="D127" i="145"/>
  <c r="D139" i="145"/>
  <c r="D147" i="145"/>
  <c r="AH150" i="145"/>
  <c r="AH182" i="145"/>
  <c r="D78" i="145"/>
  <c r="D92" i="145"/>
  <c r="D100" i="145"/>
  <c r="AI100" i="145" s="1"/>
  <c r="O100" i="94" s="1"/>
  <c r="D106" i="145"/>
  <c r="AH111" i="145"/>
  <c r="D129" i="145"/>
  <c r="D141" i="145"/>
  <c r="AH92" i="144"/>
  <c r="AH174" i="144"/>
  <c r="AH150" i="144"/>
  <c r="AH84" i="144"/>
  <c r="AI117" i="144"/>
  <c r="AH160" i="144"/>
  <c r="AH162" i="144"/>
  <c r="AH164" i="144"/>
  <c r="AH166" i="144"/>
  <c r="AH182" i="144"/>
  <c r="D27" i="143"/>
  <c r="D35" i="143"/>
  <c r="D41" i="143"/>
  <c r="AI41" i="143" s="1"/>
  <c r="M41" i="94" s="1"/>
  <c r="D49" i="143"/>
  <c r="D57" i="143"/>
  <c r="D65" i="143"/>
  <c r="D73" i="143"/>
  <c r="AI73" i="143" s="1"/>
  <c r="M73" i="94" s="1"/>
  <c r="D81" i="143"/>
  <c r="D29" i="143"/>
  <c r="D43" i="143"/>
  <c r="D51" i="143"/>
  <c r="AI51" i="143" s="1"/>
  <c r="M51" i="94" s="1"/>
  <c r="D59" i="143"/>
  <c r="D67" i="143"/>
  <c r="D75" i="143"/>
  <c r="D83" i="143"/>
  <c r="AH144" i="143"/>
  <c r="D89" i="143"/>
  <c r="J97" i="143"/>
  <c r="D105" i="142"/>
  <c r="D107" i="142"/>
  <c r="D109" i="142"/>
  <c r="AH26" i="142"/>
  <c r="AH30" i="142"/>
  <c r="AH44" i="142"/>
  <c r="D97" i="142"/>
  <c r="D99" i="142"/>
  <c r="D133" i="142"/>
  <c r="D74" i="141"/>
  <c r="AI74" i="141" s="1"/>
  <c r="K74" i="94" s="1"/>
  <c r="D92" i="141"/>
  <c r="D102" i="141"/>
  <c r="D108" i="141"/>
  <c r="AH141" i="141"/>
  <c r="AH182" i="141"/>
  <c r="AH51" i="141"/>
  <c r="D76" i="141"/>
  <c r="AH180" i="141"/>
  <c r="AH53" i="141"/>
  <c r="D78" i="141"/>
  <c r="AI78" i="141" s="1"/>
  <c r="K78" i="94" s="1"/>
  <c r="D84" i="141"/>
  <c r="D94" i="141"/>
  <c r="D100" i="141"/>
  <c r="D106" i="141"/>
  <c r="AH146" i="140"/>
  <c r="AH162" i="140"/>
  <c r="AH164" i="140"/>
  <c r="AH166" i="140"/>
  <c r="AH182" i="140"/>
  <c r="AH73" i="140"/>
  <c r="AH75" i="140"/>
  <c r="AH77" i="140"/>
  <c r="AH79" i="140"/>
  <c r="AH81" i="140"/>
  <c r="AH83" i="140"/>
  <c r="AH85" i="140"/>
  <c r="AH123" i="140"/>
  <c r="AH141" i="140"/>
  <c r="D26" i="139"/>
  <c r="D34" i="139"/>
  <c r="D40" i="139"/>
  <c r="D48" i="139"/>
  <c r="AI48" i="139" s="1"/>
  <c r="I48" i="94" s="1"/>
  <c r="AH74" i="139"/>
  <c r="AH90" i="139"/>
  <c r="D129" i="139"/>
  <c r="D141" i="139"/>
  <c r="AH148" i="139"/>
  <c r="D28" i="139"/>
  <c r="D36" i="139"/>
  <c r="D42" i="139"/>
  <c r="D50" i="139"/>
  <c r="D131" i="139"/>
  <c r="D143" i="139"/>
  <c r="AH172" i="139"/>
  <c r="AH174" i="139"/>
  <c r="AH29" i="138"/>
  <c r="AH41" i="138"/>
  <c r="AH49" i="138"/>
  <c r="AH63" i="138"/>
  <c r="AH23" i="138"/>
  <c r="AH31" i="138"/>
  <c r="AH43" i="138"/>
  <c r="AH51" i="138"/>
  <c r="AH57" i="138"/>
  <c r="AH65" i="138"/>
  <c r="D140" i="138"/>
  <c r="AH27" i="138"/>
  <c r="AH35" i="138"/>
  <c r="AH39" i="138"/>
  <c r="AH47" i="138"/>
  <c r="AH61" i="138"/>
  <c r="AH69" i="138"/>
  <c r="AH25" i="138"/>
  <c r="AH33" i="138"/>
  <c r="AH45" i="138"/>
  <c r="AH53" i="138"/>
  <c r="AH59" i="138"/>
  <c r="AH67" i="138"/>
  <c r="D142" i="138"/>
  <c r="D60" i="137"/>
  <c r="D68" i="137"/>
  <c r="AI88" i="137"/>
  <c r="G88" i="94" s="1"/>
  <c r="AH98" i="137"/>
  <c r="AH122" i="137"/>
  <c r="AI150" i="137"/>
  <c r="D158" i="137"/>
  <c r="AI158" i="137" s="1"/>
  <c r="AH28" i="137"/>
  <c r="AH40" i="137"/>
  <c r="D62" i="137"/>
  <c r="AI62" i="137" s="1"/>
  <c r="G62" i="94" s="1"/>
  <c r="D94" i="136"/>
  <c r="D92" i="136"/>
  <c r="D105" i="136"/>
  <c r="D111" i="136"/>
  <c r="D113" i="136"/>
  <c r="D57" i="174"/>
  <c r="AH57" i="174"/>
  <c r="D58" i="174"/>
  <c r="AH58" i="174"/>
  <c r="D59" i="174"/>
  <c r="AI59" i="174" s="1"/>
  <c r="AR59" i="94" s="1"/>
  <c r="AH59" i="174"/>
  <c r="D60" i="174"/>
  <c r="AH60" i="174"/>
  <c r="AH61" i="174"/>
  <c r="D61" i="174"/>
  <c r="D62" i="174"/>
  <c r="AH62" i="174"/>
  <c r="AH63" i="174"/>
  <c r="D63" i="174"/>
  <c r="D64" i="174"/>
  <c r="AH64" i="174"/>
  <c r="AH65" i="174"/>
  <c r="D65" i="174"/>
  <c r="D66" i="174"/>
  <c r="AH66" i="174"/>
  <c r="AH67" i="174"/>
  <c r="D67" i="174"/>
  <c r="D68" i="174"/>
  <c r="AH68" i="174"/>
  <c r="AH69" i="174"/>
  <c r="D69" i="174"/>
  <c r="D72" i="174"/>
  <c r="H71" i="174"/>
  <c r="AH72" i="174"/>
  <c r="AH39" i="174"/>
  <c r="D39" i="174"/>
  <c r="H38" i="174"/>
  <c r="D40" i="174"/>
  <c r="AH40" i="174"/>
  <c r="D41" i="174"/>
  <c r="AH41" i="174"/>
  <c r="D42" i="174"/>
  <c r="AH42" i="174"/>
  <c r="D43" i="174"/>
  <c r="AH43" i="174"/>
  <c r="D44" i="174"/>
  <c r="AI44" i="174" s="1"/>
  <c r="AR44" i="94" s="1"/>
  <c r="AH44" i="174"/>
  <c r="D45" i="174"/>
  <c r="AH45" i="174"/>
  <c r="D46" i="174"/>
  <c r="AH46" i="174"/>
  <c r="D47" i="174"/>
  <c r="AH47" i="174"/>
  <c r="D48" i="174"/>
  <c r="AH48" i="174"/>
  <c r="D49" i="174"/>
  <c r="AH49" i="174"/>
  <c r="D50" i="174"/>
  <c r="AH50" i="174"/>
  <c r="AH51" i="174"/>
  <c r="D51" i="174"/>
  <c r="D52" i="174"/>
  <c r="AH52" i="174"/>
  <c r="D53" i="174"/>
  <c r="AH53" i="174"/>
  <c r="D23" i="174"/>
  <c r="AH23" i="174"/>
  <c r="D24" i="174"/>
  <c r="AH24" i="174"/>
  <c r="D25" i="174"/>
  <c r="AI25" i="174" s="1"/>
  <c r="AR25" i="94" s="1"/>
  <c r="AH25" i="174"/>
  <c r="D26" i="174"/>
  <c r="AH26" i="174"/>
  <c r="D27" i="174"/>
  <c r="AH27" i="174"/>
  <c r="D28" i="174"/>
  <c r="AH28" i="174"/>
  <c r="AH29" i="174"/>
  <c r="D29" i="174"/>
  <c r="D30" i="174"/>
  <c r="AH30" i="174"/>
  <c r="AH31" i="174"/>
  <c r="D31" i="174"/>
  <c r="D32" i="174"/>
  <c r="AH32" i="174"/>
  <c r="AH33" i="174"/>
  <c r="D33" i="174"/>
  <c r="D34" i="174"/>
  <c r="AH34" i="174"/>
  <c r="D35" i="174"/>
  <c r="AH35" i="174"/>
  <c r="D36" i="174"/>
  <c r="AH36" i="174"/>
  <c r="D117" i="174"/>
  <c r="AH117" i="174"/>
  <c r="V133" i="174"/>
  <c r="AH133" i="174"/>
  <c r="H22" i="174"/>
  <c r="H56" i="174"/>
  <c r="S71" i="174"/>
  <c r="D73" i="174"/>
  <c r="AH73" i="174"/>
  <c r="D75" i="174"/>
  <c r="AH75" i="174"/>
  <c r="D77" i="174"/>
  <c r="AH77" i="174"/>
  <c r="D79" i="174"/>
  <c r="AH79" i="174"/>
  <c r="D81" i="174"/>
  <c r="AH81" i="174"/>
  <c r="D83" i="174"/>
  <c r="AH83" i="174"/>
  <c r="D85" i="174"/>
  <c r="AH85" i="174"/>
  <c r="G87" i="174"/>
  <c r="AH88" i="174"/>
  <c r="D93" i="174"/>
  <c r="AH93" i="174"/>
  <c r="AH96" i="174"/>
  <c r="D101" i="174"/>
  <c r="AH101" i="174"/>
  <c r="P106" i="174"/>
  <c r="AI106" i="174" s="1"/>
  <c r="AR106" i="94" s="1"/>
  <c r="S104" i="174"/>
  <c r="D107" i="174"/>
  <c r="AH107" i="174"/>
  <c r="D115" i="174"/>
  <c r="AH115" i="174"/>
  <c r="D121" i="174"/>
  <c r="AH121" i="174"/>
  <c r="H119" i="174"/>
  <c r="J122" i="174"/>
  <c r="M119" i="174"/>
  <c r="V131" i="174"/>
  <c r="AH131" i="174"/>
  <c r="V137" i="174"/>
  <c r="AH137" i="174"/>
  <c r="D170" i="174"/>
  <c r="AH170" i="174"/>
  <c r="D179" i="174"/>
  <c r="AH179" i="174"/>
  <c r="D95" i="174"/>
  <c r="AI95" i="174" s="1"/>
  <c r="AR95" i="94" s="1"/>
  <c r="AH95" i="174"/>
  <c r="D109" i="174"/>
  <c r="AI109" i="174" s="1"/>
  <c r="AR109" i="94" s="1"/>
  <c r="AH109" i="174"/>
  <c r="AB122" i="174"/>
  <c r="AE119" i="174"/>
  <c r="V139" i="174"/>
  <c r="AH139" i="174"/>
  <c r="G21" i="174"/>
  <c r="Y21" i="174"/>
  <c r="AE21" i="174"/>
  <c r="S185" i="174"/>
  <c r="G71" i="174"/>
  <c r="AB72" i="174"/>
  <c r="S87" i="174"/>
  <c r="D91" i="174"/>
  <c r="AH91" i="174"/>
  <c r="AH94" i="174"/>
  <c r="D99" i="174"/>
  <c r="AH99" i="174"/>
  <c r="AH102" i="174"/>
  <c r="G104" i="174"/>
  <c r="H105" i="174"/>
  <c r="AB105" i="174"/>
  <c r="AE104" i="174"/>
  <c r="AH108" i="174"/>
  <c r="D113" i="174"/>
  <c r="AH113" i="174"/>
  <c r="AH116" i="174"/>
  <c r="D125" i="174"/>
  <c r="AH125" i="174"/>
  <c r="D127" i="174"/>
  <c r="AI127" i="174" s="1"/>
  <c r="AH127" i="174"/>
  <c r="D129" i="174"/>
  <c r="AH129" i="174"/>
  <c r="V143" i="174"/>
  <c r="AH143" i="174"/>
  <c r="D163" i="174"/>
  <c r="AH163" i="174"/>
  <c r="M186" i="174"/>
  <c r="S186" i="174"/>
  <c r="Y186" i="174"/>
  <c r="AE186" i="174"/>
  <c r="M185" i="174"/>
  <c r="AH74" i="174"/>
  <c r="AH76" i="174"/>
  <c r="AH78" i="174"/>
  <c r="AH80" i="174"/>
  <c r="AH82" i="174"/>
  <c r="AH84" i="174"/>
  <c r="D88" i="174"/>
  <c r="H87" i="174"/>
  <c r="D89" i="174"/>
  <c r="AH89" i="174"/>
  <c r="AH92" i="174"/>
  <c r="D97" i="174"/>
  <c r="AH97" i="174"/>
  <c r="AH100" i="174"/>
  <c r="AH106" i="174"/>
  <c r="D111" i="174"/>
  <c r="AI111" i="174" s="1"/>
  <c r="AR111" i="94" s="1"/>
  <c r="AH111" i="174"/>
  <c r="AH114" i="174"/>
  <c r="V141" i="174"/>
  <c r="AH141" i="174"/>
  <c r="G119" i="174"/>
  <c r="D122" i="174"/>
  <c r="AB123" i="174"/>
  <c r="AH124" i="174"/>
  <c r="D130" i="174"/>
  <c r="AH130" i="174"/>
  <c r="D132" i="174"/>
  <c r="AH132" i="174"/>
  <c r="G135" i="174"/>
  <c r="H136" i="174"/>
  <c r="AB136" i="174"/>
  <c r="AE135" i="174"/>
  <c r="P137" i="174"/>
  <c r="S135" i="174"/>
  <c r="D138" i="174"/>
  <c r="AH138" i="174"/>
  <c r="D140" i="174"/>
  <c r="AH140" i="174"/>
  <c r="D142" i="174"/>
  <c r="AH142" i="174"/>
  <c r="D144" i="174"/>
  <c r="AI144" i="174" s="1"/>
  <c r="AH144" i="174"/>
  <c r="D147" i="174"/>
  <c r="AH147" i="174"/>
  <c r="G152" i="174"/>
  <c r="H153" i="174"/>
  <c r="D178" i="174"/>
  <c r="AH178" i="174"/>
  <c r="AH123" i="174"/>
  <c r="AH126" i="174"/>
  <c r="AH128" i="174"/>
  <c r="AH158" i="174"/>
  <c r="V176" i="174"/>
  <c r="AH176" i="174"/>
  <c r="P122" i="174"/>
  <c r="P148" i="174"/>
  <c r="AH148" i="174"/>
  <c r="D155" i="174"/>
  <c r="AH155" i="174"/>
  <c r="AH166" i="174"/>
  <c r="H171" i="174"/>
  <c r="G169" i="174"/>
  <c r="AE169" i="174"/>
  <c r="J145" i="174"/>
  <c r="AH146" i="174"/>
  <c r="P150" i="174"/>
  <c r="AH156" i="174"/>
  <c r="AB157" i="174"/>
  <c r="P160" i="174"/>
  <c r="D161" i="174"/>
  <c r="AH161" i="174"/>
  <c r="AI162" i="174"/>
  <c r="AH164" i="174"/>
  <c r="AB165" i="174"/>
  <c r="P170" i="174"/>
  <c r="AB171" i="174"/>
  <c r="AH172" i="174"/>
  <c r="D177" i="174"/>
  <c r="AH177" i="174"/>
  <c r="AH180" i="174"/>
  <c r="D149" i="174"/>
  <c r="AH149" i="174"/>
  <c r="AE152" i="174"/>
  <c r="AH154" i="174"/>
  <c r="D159" i="174"/>
  <c r="AH159" i="174"/>
  <c r="AH162" i="174"/>
  <c r="D167" i="174"/>
  <c r="AH167" i="174"/>
  <c r="D175" i="174"/>
  <c r="AH175" i="174"/>
  <c r="D183" i="174"/>
  <c r="AH183" i="174"/>
  <c r="AH145" i="174"/>
  <c r="AH150" i="174"/>
  <c r="S152" i="174"/>
  <c r="D157" i="174"/>
  <c r="AH157" i="174"/>
  <c r="AH160" i="174"/>
  <c r="D165" i="174"/>
  <c r="AH165" i="174"/>
  <c r="D173" i="174"/>
  <c r="AI173" i="174" s="1"/>
  <c r="AH173" i="174"/>
  <c r="D181" i="174"/>
  <c r="AH181" i="174"/>
  <c r="AH184" i="174"/>
  <c r="AH29" i="173"/>
  <c r="D29" i="173"/>
  <c r="AH43" i="173"/>
  <c r="D43" i="173"/>
  <c r="AH51" i="173"/>
  <c r="D51" i="173"/>
  <c r="AH59" i="173"/>
  <c r="D59" i="173"/>
  <c r="AH23" i="173"/>
  <c r="D23" i="173"/>
  <c r="AH31" i="173"/>
  <c r="D31" i="173"/>
  <c r="AI31" i="173" s="1"/>
  <c r="AQ31" i="94" s="1"/>
  <c r="AH45" i="173"/>
  <c r="D45" i="173"/>
  <c r="AH53" i="173"/>
  <c r="D53" i="173"/>
  <c r="AI53" i="173" s="1"/>
  <c r="AQ53" i="94" s="1"/>
  <c r="AH61" i="173"/>
  <c r="D61" i="173"/>
  <c r="AH25" i="173"/>
  <c r="D25" i="173"/>
  <c r="AH33" i="173"/>
  <c r="D33" i="173"/>
  <c r="AH47" i="173"/>
  <c r="D47" i="173"/>
  <c r="AH63" i="173"/>
  <c r="D63" i="173"/>
  <c r="AH27" i="173"/>
  <c r="D27" i="173"/>
  <c r="AH35" i="173"/>
  <c r="D35" i="173"/>
  <c r="AH41" i="173"/>
  <c r="D41" i="173"/>
  <c r="AH49" i="173"/>
  <c r="D49" i="173"/>
  <c r="AH57" i="173"/>
  <c r="D57" i="173"/>
  <c r="AI57" i="173" s="1"/>
  <c r="AQ57" i="94" s="1"/>
  <c r="AH65" i="173"/>
  <c r="D65" i="173"/>
  <c r="D107" i="173"/>
  <c r="AI107" i="173" s="1"/>
  <c r="AQ107" i="94" s="1"/>
  <c r="AH107" i="173"/>
  <c r="Y21" i="173"/>
  <c r="AH22" i="173"/>
  <c r="AH24" i="173"/>
  <c r="AH26" i="173"/>
  <c r="AH28" i="173"/>
  <c r="AH30" i="173"/>
  <c r="AH32" i="173"/>
  <c r="AH34" i="173"/>
  <c r="AH36" i="173"/>
  <c r="AH40" i="173"/>
  <c r="AH42" i="173"/>
  <c r="AH44" i="173"/>
  <c r="AH46" i="173"/>
  <c r="AH48" i="173"/>
  <c r="AH50" i="173"/>
  <c r="AH52" i="173"/>
  <c r="AH56" i="173"/>
  <c r="AH58" i="173"/>
  <c r="AH60" i="173"/>
  <c r="AH62" i="173"/>
  <c r="AH64" i="173"/>
  <c r="D81" i="173"/>
  <c r="AH81" i="173"/>
  <c r="D85" i="173"/>
  <c r="AH85" i="173"/>
  <c r="J88" i="173"/>
  <c r="M87" i="173"/>
  <c r="D89" i="173"/>
  <c r="AH89" i="173"/>
  <c r="D93" i="173"/>
  <c r="AH93" i="173"/>
  <c r="D97" i="173"/>
  <c r="AH97" i="173"/>
  <c r="D101" i="173"/>
  <c r="AH101" i="173"/>
  <c r="D123" i="173"/>
  <c r="AH123" i="173"/>
  <c r="J144" i="173"/>
  <c r="M135" i="173"/>
  <c r="V145" i="173"/>
  <c r="Y135" i="173"/>
  <c r="P146" i="173"/>
  <c r="AH146" i="173"/>
  <c r="H173" i="173"/>
  <c r="G169" i="173"/>
  <c r="AB173" i="173"/>
  <c r="AE169" i="173"/>
  <c r="D175" i="173"/>
  <c r="AH175" i="173"/>
  <c r="D177" i="173"/>
  <c r="AH177" i="173"/>
  <c r="D179" i="173"/>
  <c r="AH179" i="173"/>
  <c r="AH115" i="173"/>
  <c r="D115" i="173"/>
  <c r="H21" i="173"/>
  <c r="M186" i="173"/>
  <c r="S186" i="173"/>
  <c r="Y186" i="173"/>
  <c r="AE186" i="173"/>
  <c r="M185" i="173"/>
  <c r="H39" i="173"/>
  <c r="H55" i="173"/>
  <c r="D66" i="173"/>
  <c r="D67" i="173"/>
  <c r="J67" i="173"/>
  <c r="V68" i="173"/>
  <c r="AH69" i="173"/>
  <c r="H71" i="173"/>
  <c r="J72" i="173"/>
  <c r="M71" i="173"/>
  <c r="D73" i="173"/>
  <c r="J73" i="173"/>
  <c r="V74" i="173"/>
  <c r="AH75" i="173"/>
  <c r="D77" i="173"/>
  <c r="J77" i="173"/>
  <c r="V78" i="173"/>
  <c r="AH79" i="173"/>
  <c r="H87" i="173"/>
  <c r="V91" i="173"/>
  <c r="V95" i="173"/>
  <c r="V99" i="173"/>
  <c r="J100" i="173"/>
  <c r="D105" i="173"/>
  <c r="H104" i="173"/>
  <c r="AH105" i="173"/>
  <c r="D109" i="173"/>
  <c r="AH109" i="173"/>
  <c r="D113" i="173"/>
  <c r="AH113" i="173"/>
  <c r="AH117" i="173"/>
  <c r="D117" i="173"/>
  <c r="D122" i="173"/>
  <c r="AH122" i="173"/>
  <c r="D131" i="173"/>
  <c r="AH131" i="173"/>
  <c r="H139" i="173"/>
  <c r="G135" i="173"/>
  <c r="V105" i="173"/>
  <c r="Y104" i="173"/>
  <c r="D111" i="173"/>
  <c r="AH111" i="173"/>
  <c r="AB120" i="173"/>
  <c r="AE119" i="173"/>
  <c r="G185" i="173"/>
  <c r="AE185" i="173"/>
  <c r="G38" i="173"/>
  <c r="Y38" i="173"/>
  <c r="V67" i="173"/>
  <c r="AH68" i="173"/>
  <c r="D72" i="173"/>
  <c r="Y71" i="173"/>
  <c r="V73" i="173"/>
  <c r="AH74" i="173"/>
  <c r="D76" i="173"/>
  <c r="V77" i="173"/>
  <c r="AH78" i="173"/>
  <c r="D83" i="173"/>
  <c r="AI83" i="173" s="1"/>
  <c r="AQ83" i="94" s="1"/>
  <c r="AH83" i="173"/>
  <c r="D91" i="173"/>
  <c r="AH91" i="173"/>
  <c r="D95" i="173"/>
  <c r="AH95" i="173"/>
  <c r="D99" i="173"/>
  <c r="AH99" i="173"/>
  <c r="M104" i="173"/>
  <c r="D121" i="173"/>
  <c r="AI121" i="173" s="1"/>
  <c r="AH121" i="173"/>
  <c r="D130" i="173"/>
  <c r="AH130" i="173"/>
  <c r="D138" i="173"/>
  <c r="AH138" i="173"/>
  <c r="AH116" i="173"/>
  <c r="P122" i="173"/>
  <c r="AB123" i="173"/>
  <c r="AH124" i="173"/>
  <c r="D129" i="173"/>
  <c r="AH129" i="173"/>
  <c r="P130" i="173"/>
  <c r="AB131" i="173"/>
  <c r="AH132" i="173"/>
  <c r="D136" i="173"/>
  <c r="H135" i="173"/>
  <c r="D137" i="173"/>
  <c r="AH137" i="173"/>
  <c r="P138" i="173"/>
  <c r="AB139" i="173"/>
  <c r="AH140" i="173"/>
  <c r="AH156" i="173"/>
  <c r="D172" i="173"/>
  <c r="AH172" i="173"/>
  <c r="D127" i="173"/>
  <c r="AH127" i="173"/>
  <c r="AH143" i="173"/>
  <c r="D143" i="173"/>
  <c r="D145" i="173"/>
  <c r="AH145" i="173"/>
  <c r="D149" i="173"/>
  <c r="AH149" i="173"/>
  <c r="AH150" i="173"/>
  <c r="G152" i="173"/>
  <c r="H153" i="173"/>
  <c r="AH164" i="173"/>
  <c r="D170" i="173"/>
  <c r="H169" i="173"/>
  <c r="AH170" i="173"/>
  <c r="S169" i="173"/>
  <c r="V117" i="173"/>
  <c r="D120" i="173"/>
  <c r="H119" i="173"/>
  <c r="D125" i="173"/>
  <c r="AH125" i="173"/>
  <c r="P126" i="173"/>
  <c r="AB127" i="173"/>
  <c r="AH128" i="173"/>
  <c r="D133" i="173"/>
  <c r="AH133" i="173"/>
  <c r="AH136" i="173"/>
  <c r="D141" i="173"/>
  <c r="AH141" i="173"/>
  <c r="P142" i="173"/>
  <c r="AB143" i="173"/>
  <c r="D161" i="173"/>
  <c r="AH161" i="173"/>
  <c r="P148" i="173"/>
  <c r="AB149" i="173"/>
  <c r="AE152" i="173"/>
  <c r="AH154" i="173"/>
  <c r="AB155" i="173"/>
  <c r="P158" i="173"/>
  <c r="D159" i="173"/>
  <c r="AH159" i="173"/>
  <c r="AH162" i="173"/>
  <c r="AB163" i="173"/>
  <c r="P166" i="173"/>
  <c r="D167" i="173"/>
  <c r="AH167" i="173"/>
  <c r="P170" i="173"/>
  <c r="D171" i="173"/>
  <c r="AH171" i="173"/>
  <c r="P172" i="173"/>
  <c r="AH180" i="173"/>
  <c r="D147" i="173"/>
  <c r="AH147" i="173"/>
  <c r="S152" i="173"/>
  <c r="D157" i="173"/>
  <c r="AH157" i="173"/>
  <c r="AH160" i="173"/>
  <c r="D165" i="173"/>
  <c r="AH165" i="173"/>
  <c r="D183" i="173"/>
  <c r="AH183" i="173"/>
  <c r="P144" i="173"/>
  <c r="AB145" i="173"/>
  <c r="AH148" i="173"/>
  <c r="P154" i="173"/>
  <c r="D155" i="173"/>
  <c r="AH155" i="173"/>
  <c r="AH158" i="173"/>
  <c r="AB159" i="173"/>
  <c r="P162" i="173"/>
  <c r="D163" i="173"/>
  <c r="AH163" i="173"/>
  <c r="AH166" i="173"/>
  <c r="AB167" i="173"/>
  <c r="AI180" i="173"/>
  <c r="D181" i="173"/>
  <c r="AH181" i="173"/>
  <c r="AH184" i="173"/>
  <c r="AH28" i="172"/>
  <c r="D28" i="172"/>
  <c r="AH36" i="172"/>
  <c r="D36" i="172"/>
  <c r="AH46" i="172"/>
  <c r="D46" i="172"/>
  <c r="AH62" i="172"/>
  <c r="D62" i="172"/>
  <c r="AI29" i="172"/>
  <c r="AP29" i="94" s="1"/>
  <c r="AH30" i="172"/>
  <c r="D30" i="172"/>
  <c r="AH44" i="172"/>
  <c r="D44" i="172"/>
  <c r="AH52" i="172"/>
  <c r="D52" i="172"/>
  <c r="AH60" i="172"/>
  <c r="D60" i="172"/>
  <c r="AH24" i="172"/>
  <c r="D24" i="172"/>
  <c r="AH32" i="172"/>
  <c r="D32" i="172"/>
  <c r="AH42" i="172"/>
  <c r="D42" i="172"/>
  <c r="AH50" i="172"/>
  <c r="D50" i="172"/>
  <c r="AH58" i="172"/>
  <c r="D58" i="172"/>
  <c r="AH26" i="172"/>
  <c r="D26" i="172"/>
  <c r="AH34" i="172"/>
  <c r="D34" i="172"/>
  <c r="AH40" i="172"/>
  <c r="D40" i="172"/>
  <c r="AH48" i="172"/>
  <c r="D48" i="172"/>
  <c r="H55" i="172"/>
  <c r="AH64" i="172"/>
  <c r="D64" i="172"/>
  <c r="D88" i="172"/>
  <c r="H87" i="172"/>
  <c r="AH88" i="172"/>
  <c r="D108" i="172"/>
  <c r="AH108" i="172"/>
  <c r="AH69" i="172"/>
  <c r="D82" i="172"/>
  <c r="AH82" i="172"/>
  <c r="D96" i="172"/>
  <c r="AI96" i="172" s="1"/>
  <c r="AP96" i="94" s="1"/>
  <c r="AH96" i="172"/>
  <c r="V106" i="172"/>
  <c r="Y104" i="172"/>
  <c r="AH112" i="172"/>
  <c r="D112" i="172"/>
  <c r="AH117" i="172"/>
  <c r="D117" i="172"/>
  <c r="P121" i="172"/>
  <c r="S119" i="172"/>
  <c r="D128" i="172"/>
  <c r="AH128" i="172"/>
  <c r="D144" i="172"/>
  <c r="AH144" i="172"/>
  <c r="AE185" i="172"/>
  <c r="AH23" i="172"/>
  <c r="AH25" i="172"/>
  <c r="AH27" i="172"/>
  <c r="AH29" i="172"/>
  <c r="AH31" i="172"/>
  <c r="AH33" i="172"/>
  <c r="AH35" i="172"/>
  <c r="M38" i="172"/>
  <c r="Y38" i="172"/>
  <c r="AH39" i="172"/>
  <c r="AH41" i="172"/>
  <c r="AH43" i="172"/>
  <c r="AH45" i="172"/>
  <c r="AH47" i="172"/>
  <c r="AH49" i="172"/>
  <c r="AH51" i="172"/>
  <c r="AH53" i="172"/>
  <c r="AH57" i="172"/>
  <c r="AH59" i="172"/>
  <c r="AH61" i="172"/>
  <c r="AH63" i="172"/>
  <c r="J66" i="172"/>
  <c r="D67" i="172"/>
  <c r="M71" i="172"/>
  <c r="J74" i="172"/>
  <c r="V75" i="172"/>
  <c r="M87" i="172"/>
  <c r="AH105" i="172"/>
  <c r="P105" i="172"/>
  <c r="AH109" i="172"/>
  <c r="P109" i="172"/>
  <c r="AH113" i="172"/>
  <c r="D113" i="172"/>
  <c r="D121" i="172"/>
  <c r="AH121" i="172"/>
  <c r="AH122" i="172"/>
  <c r="V126" i="172"/>
  <c r="AH126" i="172"/>
  <c r="V142" i="172"/>
  <c r="AH142" i="172"/>
  <c r="D170" i="172"/>
  <c r="AH170" i="172"/>
  <c r="P170" i="172"/>
  <c r="S169" i="172"/>
  <c r="D179" i="172"/>
  <c r="AH179" i="172"/>
  <c r="D78" i="172"/>
  <c r="AH78" i="172"/>
  <c r="D92" i="172"/>
  <c r="AH92" i="172"/>
  <c r="D100" i="172"/>
  <c r="AH100" i="172"/>
  <c r="H22" i="172"/>
  <c r="Y185" i="172"/>
  <c r="H38" i="172"/>
  <c r="V65" i="172"/>
  <c r="D68" i="172"/>
  <c r="J68" i="172"/>
  <c r="H71" i="172"/>
  <c r="D72" i="172"/>
  <c r="J72" i="172"/>
  <c r="D73" i="172"/>
  <c r="AH75" i="172"/>
  <c r="D80" i="172"/>
  <c r="AH80" i="172"/>
  <c r="D84" i="172"/>
  <c r="AH84" i="172"/>
  <c r="V88" i="172"/>
  <c r="Y87" i="172"/>
  <c r="D90" i="172"/>
  <c r="AH90" i="172"/>
  <c r="D94" i="172"/>
  <c r="AH94" i="172"/>
  <c r="D98" i="172"/>
  <c r="AH98" i="172"/>
  <c r="D102" i="172"/>
  <c r="AH102" i="172"/>
  <c r="J105" i="172"/>
  <c r="M104" i="172"/>
  <c r="D106" i="172"/>
  <c r="AH106" i="172"/>
  <c r="D110" i="172"/>
  <c r="AH110" i="172"/>
  <c r="G119" i="172"/>
  <c r="AB120" i="172"/>
  <c r="AE119" i="172"/>
  <c r="H137" i="172"/>
  <c r="G135" i="172"/>
  <c r="AB137" i="172"/>
  <c r="AE135" i="172"/>
  <c r="D157" i="172"/>
  <c r="AH157" i="172"/>
  <c r="G21" i="172"/>
  <c r="M21" i="172"/>
  <c r="AE21" i="172"/>
  <c r="S185" i="172"/>
  <c r="M55" i="172"/>
  <c r="S55" i="172"/>
  <c r="Y55" i="172"/>
  <c r="AE55" i="172"/>
  <c r="AH66" i="172"/>
  <c r="Y71" i="172"/>
  <c r="AH74" i="172"/>
  <c r="H104" i="172"/>
  <c r="AH107" i="172"/>
  <c r="P107" i="172"/>
  <c r="AH111" i="172"/>
  <c r="P111" i="172"/>
  <c r="D129" i="172"/>
  <c r="AH129" i="172"/>
  <c r="D136" i="172"/>
  <c r="AH136" i="172"/>
  <c r="P136" i="172"/>
  <c r="S135" i="172"/>
  <c r="AH145" i="172"/>
  <c r="D145" i="172"/>
  <c r="AH146" i="172"/>
  <c r="D149" i="172"/>
  <c r="AH149" i="172"/>
  <c r="V115" i="172"/>
  <c r="AH116" i="172"/>
  <c r="D127" i="172"/>
  <c r="AH127" i="172"/>
  <c r="AH130" i="172"/>
  <c r="AH138" i="172"/>
  <c r="D143" i="172"/>
  <c r="AH143" i="172"/>
  <c r="D178" i="172"/>
  <c r="AH178" i="172"/>
  <c r="AH115" i="172"/>
  <c r="D123" i="172"/>
  <c r="AH123" i="172"/>
  <c r="D125" i="172"/>
  <c r="AH125" i="172"/>
  <c r="D133" i="172"/>
  <c r="AH133" i="172"/>
  <c r="D141" i="172"/>
  <c r="AH141" i="172"/>
  <c r="P150" i="172"/>
  <c r="AI150" i="172" s="1"/>
  <c r="AH150" i="172"/>
  <c r="AH114" i="172"/>
  <c r="D120" i="172"/>
  <c r="H119" i="172"/>
  <c r="AB122" i="172"/>
  <c r="P123" i="172"/>
  <c r="P124" i="172"/>
  <c r="AI124" i="172" s="1"/>
  <c r="D131" i="172"/>
  <c r="AH131" i="172"/>
  <c r="D139" i="172"/>
  <c r="AH139" i="172"/>
  <c r="D147" i="172"/>
  <c r="AH147" i="172"/>
  <c r="AH160" i="172"/>
  <c r="H171" i="172"/>
  <c r="G169" i="172"/>
  <c r="AB171" i="172"/>
  <c r="AE169" i="172"/>
  <c r="P154" i="172"/>
  <c r="AI154" i="172" s="1"/>
  <c r="D155" i="172"/>
  <c r="AH155" i="172"/>
  <c r="AH158" i="172"/>
  <c r="AB159" i="172"/>
  <c r="AH172" i="172"/>
  <c r="D177" i="172"/>
  <c r="AH177" i="172"/>
  <c r="AH180" i="172"/>
  <c r="G152" i="172"/>
  <c r="H153" i="172"/>
  <c r="AH156" i="172"/>
  <c r="D161" i="172"/>
  <c r="AH161" i="172"/>
  <c r="D163" i="172"/>
  <c r="AH163" i="172"/>
  <c r="D165" i="172"/>
  <c r="AH165" i="172"/>
  <c r="D167" i="172"/>
  <c r="AH167" i="172"/>
  <c r="D175" i="172"/>
  <c r="AI175" i="172" s="1"/>
  <c r="AH175" i="172"/>
  <c r="D183" i="172"/>
  <c r="AH183" i="172"/>
  <c r="P148" i="172"/>
  <c r="AB149" i="172"/>
  <c r="AE152" i="172"/>
  <c r="AH154" i="172"/>
  <c r="AB155" i="172"/>
  <c r="P158" i="172"/>
  <c r="D159" i="172"/>
  <c r="AH159" i="172"/>
  <c r="AI160" i="172"/>
  <c r="AB161" i="172"/>
  <c r="P162" i="172"/>
  <c r="AB163" i="172"/>
  <c r="D173" i="172"/>
  <c r="AH173" i="172"/>
  <c r="AH176" i="172"/>
  <c r="D181" i="172"/>
  <c r="AH181" i="172"/>
  <c r="AH184" i="172"/>
  <c r="D56" i="171"/>
  <c r="H55" i="171"/>
  <c r="AH56" i="171"/>
  <c r="D57" i="171"/>
  <c r="AH57" i="171"/>
  <c r="D61" i="171"/>
  <c r="AH61" i="171"/>
  <c r="D65" i="171"/>
  <c r="AH65" i="171"/>
  <c r="D69" i="171"/>
  <c r="AI69" i="171" s="1"/>
  <c r="AO69" i="94" s="1"/>
  <c r="AH69" i="171"/>
  <c r="D72" i="171"/>
  <c r="AI72" i="171" s="1"/>
  <c r="AO72" i="94" s="1"/>
  <c r="H71" i="171"/>
  <c r="D76" i="171"/>
  <c r="AH76" i="171"/>
  <c r="D89" i="171"/>
  <c r="AH89" i="171"/>
  <c r="H87" i="171"/>
  <c r="D91" i="171"/>
  <c r="AI91" i="171" s="1"/>
  <c r="AO91" i="94" s="1"/>
  <c r="AH91" i="171"/>
  <c r="D93" i="171"/>
  <c r="AH93" i="171"/>
  <c r="D95" i="171"/>
  <c r="AI95" i="171" s="1"/>
  <c r="AO95" i="94" s="1"/>
  <c r="AH95" i="171"/>
  <c r="D23" i="171"/>
  <c r="AH23" i="171"/>
  <c r="H21" i="171"/>
  <c r="D27" i="171"/>
  <c r="AH27" i="171"/>
  <c r="D31" i="171"/>
  <c r="AH31" i="171"/>
  <c r="D35" i="171"/>
  <c r="AH35" i="171"/>
  <c r="D43" i="171"/>
  <c r="AH43" i="171"/>
  <c r="D47" i="171"/>
  <c r="AH47" i="171"/>
  <c r="D51" i="171"/>
  <c r="AI51" i="171" s="1"/>
  <c r="AO51" i="94" s="1"/>
  <c r="AH51" i="171"/>
  <c r="D73" i="171"/>
  <c r="AH73" i="171"/>
  <c r="D77" i="171"/>
  <c r="AH77" i="171"/>
  <c r="D85" i="171"/>
  <c r="AH85" i="171"/>
  <c r="D25" i="171"/>
  <c r="AH25" i="171"/>
  <c r="D29" i="171"/>
  <c r="AH29" i="171"/>
  <c r="D33" i="171"/>
  <c r="AH33" i="171"/>
  <c r="D41" i="171"/>
  <c r="AH41" i="171"/>
  <c r="D45" i="171"/>
  <c r="AH45" i="171"/>
  <c r="D49" i="171"/>
  <c r="AH49" i="171"/>
  <c r="D53" i="171"/>
  <c r="AH53" i="171"/>
  <c r="D75" i="171"/>
  <c r="AH75" i="171"/>
  <c r="D59" i="171"/>
  <c r="AH59" i="171"/>
  <c r="D63" i="171"/>
  <c r="AH63" i="171"/>
  <c r="D67" i="171"/>
  <c r="AH67" i="171"/>
  <c r="D74" i="171"/>
  <c r="AH74" i="171"/>
  <c r="AH22" i="171"/>
  <c r="AH24" i="171"/>
  <c r="AH26" i="171"/>
  <c r="AH28" i="171"/>
  <c r="AH30" i="171"/>
  <c r="AH32" i="171"/>
  <c r="AH34" i="171"/>
  <c r="AH36" i="171"/>
  <c r="AH40" i="171"/>
  <c r="AH42" i="171"/>
  <c r="AH44" i="171"/>
  <c r="AH46" i="171"/>
  <c r="AH48" i="171"/>
  <c r="AH50" i="171"/>
  <c r="AH52" i="171"/>
  <c r="AH58" i="171"/>
  <c r="AH60" i="171"/>
  <c r="AH62" i="171"/>
  <c r="AH64" i="171"/>
  <c r="AH66" i="171"/>
  <c r="AH68" i="171"/>
  <c r="AH78" i="171"/>
  <c r="AH79" i="171"/>
  <c r="D97" i="171"/>
  <c r="AH97" i="171"/>
  <c r="AI135" i="171"/>
  <c r="F135" i="171"/>
  <c r="D143" i="171"/>
  <c r="AH143" i="171"/>
  <c r="M186" i="171"/>
  <c r="S186" i="171"/>
  <c r="Y186" i="171"/>
  <c r="AE186" i="171"/>
  <c r="M185" i="171"/>
  <c r="H39" i="171"/>
  <c r="D99" i="171"/>
  <c r="AH99" i="171"/>
  <c r="D102" i="171"/>
  <c r="V105" i="171"/>
  <c r="Y104" i="171"/>
  <c r="D108" i="171"/>
  <c r="AH108" i="171"/>
  <c r="AH109" i="171"/>
  <c r="V174" i="171"/>
  <c r="AH174" i="171"/>
  <c r="V182" i="171"/>
  <c r="AH182" i="171"/>
  <c r="G185" i="171"/>
  <c r="AE185" i="171"/>
  <c r="G38" i="171"/>
  <c r="Y38" i="171"/>
  <c r="D81" i="171"/>
  <c r="AH81" i="171"/>
  <c r="D83" i="171"/>
  <c r="AH83" i="171"/>
  <c r="D88" i="171"/>
  <c r="D90" i="171"/>
  <c r="D92" i="171"/>
  <c r="D94" i="171"/>
  <c r="D101" i="171"/>
  <c r="AH101" i="171"/>
  <c r="D112" i="171"/>
  <c r="AH112" i="171"/>
  <c r="AH113" i="171"/>
  <c r="D139" i="171"/>
  <c r="AH139" i="171"/>
  <c r="AH147" i="171"/>
  <c r="D147" i="171"/>
  <c r="Y185" i="171"/>
  <c r="AB79" i="171"/>
  <c r="M87" i="171"/>
  <c r="Y87" i="171"/>
  <c r="D98" i="171"/>
  <c r="D105" i="171"/>
  <c r="H104" i="171"/>
  <c r="AH105" i="171"/>
  <c r="AE104" i="171"/>
  <c r="AH106" i="171"/>
  <c r="D116" i="171"/>
  <c r="AH116" i="171"/>
  <c r="AH117" i="171"/>
  <c r="AI119" i="171"/>
  <c r="F119" i="171"/>
  <c r="S104" i="171"/>
  <c r="AB107" i="171"/>
  <c r="AI107" i="171" s="1"/>
  <c r="AO107" i="94" s="1"/>
  <c r="P108" i="171"/>
  <c r="AH110" i="171"/>
  <c r="AB111" i="171"/>
  <c r="P112" i="171"/>
  <c r="AH114" i="171"/>
  <c r="AB115" i="171"/>
  <c r="P116" i="171"/>
  <c r="D123" i="171"/>
  <c r="AH123" i="171"/>
  <c r="D127" i="171"/>
  <c r="AH127" i="171"/>
  <c r="D131" i="171"/>
  <c r="AH131" i="171"/>
  <c r="V137" i="171"/>
  <c r="J138" i="171"/>
  <c r="V141" i="171"/>
  <c r="J142" i="171"/>
  <c r="V145" i="171"/>
  <c r="J146" i="171"/>
  <c r="AI146" i="171" s="1"/>
  <c r="V172" i="171"/>
  <c r="AI172" i="171" s="1"/>
  <c r="AH172" i="171"/>
  <c r="V180" i="171"/>
  <c r="AH180" i="171"/>
  <c r="P106" i="171"/>
  <c r="AI106" i="171" s="1"/>
  <c r="AO106" i="94" s="1"/>
  <c r="AH107" i="171"/>
  <c r="AH111" i="171"/>
  <c r="AI114" i="171"/>
  <c r="AO114" i="94" s="1"/>
  <c r="AH115" i="171"/>
  <c r="V125" i="171"/>
  <c r="V129" i="171"/>
  <c r="M135" i="171"/>
  <c r="Y135" i="171"/>
  <c r="D137" i="171"/>
  <c r="AH137" i="171"/>
  <c r="D141" i="171"/>
  <c r="AH141" i="171"/>
  <c r="D145" i="171"/>
  <c r="AH145" i="171"/>
  <c r="D150" i="171"/>
  <c r="AI150" i="171" s="1"/>
  <c r="AH150" i="171"/>
  <c r="V170" i="171"/>
  <c r="AH170" i="171"/>
  <c r="V178" i="171"/>
  <c r="AH178" i="171"/>
  <c r="J120" i="171"/>
  <c r="M119" i="171"/>
  <c r="D121" i="171"/>
  <c r="AH121" i="171"/>
  <c r="D125" i="171"/>
  <c r="AH125" i="171"/>
  <c r="D129" i="171"/>
  <c r="AH129" i="171"/>
  <c r="D133" i="171"/>
  <c r="AH133" i="171"/>
  <c r="V176" i="171"/>
  <c r="AH176" i="171"/>
  <c r="V184" i="171"/>
  <c r="AH184" i="171"/>
  <c r="P148" i="171"/>
  <c r="V148" i="171"/>
  <c r="AH148" i="171"/>
  <c r="D171" i="171"/>
  <c r="AH171" i="171"/>
  <c r="H169" i="171"/>
  <c r="D173" i="171"/>
  <c r="AH173" i="171"/>
  <c r="D175" i="171"/>
  <c r="AH175" i="171"/>
  <c r="D177" i="171"/>
  <c r="AH177" i="171"/>
  <c r="D179" i="171"/>
  <c r="AI179" i="171" s="1"/>
  <c r="AH179" i="171"/>
  <c r="D181" i="171"/>
  <c r="AH181" i="171"/>
  <c r="D183" i="171"/>
  <c r="AH183" i="171"/>
  <c r="AH149" i="171"/>
  <c r="G152" i="171"/>
  <c r="H153" i="171"/>
  <c r="AB153" i="171"/>
  <c r="AE152" i="171"/>
  <c r="P154" i="171"/>
  <c r="S152" i="171"/>
  <c r="D155" i="171"/>
  <c r="AH155" i="171"/>
  <c r="D157" i="171"/>
  <c r="AH157" i="171"/>
  <c r="D159" i="171"/>
  <c r="AH159" i="171"/>
  <c r="D161" i="171"/>
  <c r="AH161" i="171"/>
  <c r="D163" i="171"/>
  <c r="AH163" i="171"/>
  <c r="D165" i="171"/>
  <c r="AH165" i="171"/>
  <c r="D167" i="171"/>
  <c r="AH167" i="171"/>
  <c r="S169" i="171"/>
  <c r="AH33" i="170"/>
  <c r="D33" i="170"/>
  <c r="AH53" i="170"/>
  <c r="D53" i="170"/>
  <c r="AH27" i="170"/>
  <c r="D27" i="170"/>
  <c r="AH47" i="170"/>
  <c r="D47" i="170"/>
  <c r="AH25" i="170"/>
  <c r="D25" i="170"/>
  <c r="AI25" i="170" s="1"/>
  <c r="AN25" i="94" s="1"/>
  <c r="AH45" i="170"/>
  <c r="D45" i="170"/>
  <c r="D61" i="170"/>
  <c r="AH61" i="170"/>
  <c r="AH35" i="170"/>
  <c r="D35" i="170"/>
  <c r="D22" i="170"/>
  <c r="M185" i="170"/>
  <c r="V26" i="170"/>
  <c r="J29" i="170"/>
  <c r="D30" i="170"/>
  <c r="V34" i="170"/>
  <c r="AE38" i="170"/>
  <c r="Y38" i="170"/>
  <c r="G38" i="170"/>
  <c r="J41" i="170"/>
  <c r="D42" i="170"/>
  <c r="V46" i="170"/>
  <c r="J49" i="170"/>
  <c r="D50" i="170"/>
  <c r="D56" i="170"/>
  <c r="AB57" i="170"/>
  <c r="AH60" i="170"/>
  <c r="P64" i="170"/>
  <c r="P66" i="170"/>
  <c r="D67" i="170"/>
  <c r="AH67" i="170"/>
  <c r="G71" i="170"/>
  <c r="S71" i="170"/>
  <c r="S87" i="170"/>
  <c r="P90" i="170"/>
  <c r="AI90" i="170" s="1"/>
  <c r="AN90" i="94" s="1"/>
  <c r="AH107" i="170"/>
  <c r="AH115" i="170"/>
  <c r="D115" i="170"/>
  <c r="AH129" i="170"/>
  <c r="D59" i="170"/>
  <c r="AH59" i="170"/>
  <c r="D69" i="170"/>
  <c r="AH69" i="170"/>
  <c r="AH78" i="170"/>
  <c r="AH100" i="170"/>
  <c r="AH113" i="170"/>
  <c r="D113" i="170"/>
  <c r="D132" i="170"/>
  <c r="AH132" i="170"/>
  <c r="D147" i="170"/>
  <c r="AH147" i="170"/>
  <c r="M21" i="170"/>
  <c r="S21" i="170"/>
  <c r="Y21" i="170"/>
  <c r="AE186" i="170"/>
  <c r="Y185" i="170"/>
  <c r="D23" i="170"/>
  <c r="J23" i="170"/>
  <c r="D24" i="170"/>
  <c r="V28" i="170"/>
  <c r="D31" i="170"/>
  <c r="J31" i="170"/>
  <c r="D32" i="170"/>
  <c r="V36" i="170"/>
  <c r="AI36" i="170" s="1"/>
  <c r="AN36" i="94" s="1"/>
  <c r="H39" i="170"/>
  <c r="V40" i="170"/>
  <c r="D43" i="170"/>
  <c r="J43" i="170"/>
  <c r="D44" i="170"/>
  <c r="V48" i="170"/>
  <c r="D51" i="170"/>
  <c r="J51" i="170"/>
  <c r="D52" i="170"/>
  <c r="H55" i="170"/>
  <c r="Y55" i="170"/>
  <c r="P58" i="170"/>
  <c r="AB59" i="170"/>
  <c r="AH62" i="170"/>
  <c r="D63" i="170"/>
  <c r="AH63" i="170"/>
  <c r="D65" i="170"/>
  <c r="AI65" i="170" s="1"/>
  <c r="AN65" i="94" s="1"/>
  <c r="AH65" i="170"/>
  <c r="AH68" i="170"/>
  <c r="AH79" i="170"/>
  <c r="D79" i="170"/>
  <c r="AH81" i="170"/>
  <c r="AH91" i="170"/>
  <c r="D91" i="170"/>
  <c r="H87" i="170"/>
  <c r="AH93" i="170"/>
  <c r="D93" i="170"/>
  <c r="AH111" i="170"/>
  <c r="D111" i="170"/>
  <c r="M135" i="170"/>
  <c r="J137" i="170"/>
  <c r="P139" i="170"/>
  <c r="AH139" i="170"/>
  <c r="D142" i="170"/>
  <c r="AH142" i="170"/>
  <c r="AH58" i="170"/>
  <c r="AH85" i="170"/>
  <c r="D85" i="170"/>
  <c r="D130" i="170"/>
  <c r="AH130" i="170"/>
  <c r="H21" i="170"/>
  <c r="S186" i="170"/>
  <c r="P22" i="170"/>
  <c r="AH29" i="170"/>
  <c r="M38" i="170"/>
  <c r="S38" i="170"/>
  <c r="AH41" i="170"/>
  <c r="AH49" i="170"/>
  <c r="S55" i="170"/>
  <c r="D57" i="170"/>
  <c r="AH57" i="170"/>
  <c r="AB61" i="170"/>
  <c r="AH64" i="170"/>
  <c r="AH66" i="170"/>
  <c r="AB67" i="170"/>
  <c r="Y71" i="170"/>
  <c r="AB73" i="170"/>
  <c r="AH77" i="170"/>
  <c r="D77" i="170"/>
  <c r="P84" i="170"/>
  <c r="AI84" i="170" s="1"/>
  <c r="AN84" i="94" s="1"/>
  <c r="J88" i="170"/>
  <c r="M87" i="170"/>
  <c r="AH92" i="170"/>
  <c r="Y87" i="170"/>
  <c r="AH101" i="170"/>
  <c r="D101" i="170"/>
  <c r="H121" i="170"/>
  <c r="G119" i="170"/>
  <c r="D128" i="170"/>
  <c r="AH128" i="170"/>
  <c r="AH133" i="170"/>
  <c r="D133" i="170"/>
  <c r="Y135" i="170"/>
  <c r="V136" i="170"/>
  <c r="P164" i="170"/>
  <c r="AI164" i="170" s="1"/>
  <c r="AH164" i="170"/>
  <c r="V173" i="170"/>
  <c r="Y169" i="170"/>
  <c r="AH174" i="170"/>
  <c r="P176" i="170"/>
  <c r="AI176" i="170" s="1"/>
  <c r="AH176" i="170"/>
  <c r="V72" i="170"/>
  <c r="AH72" i="170"/>
  <c r="J75" i="170"/>
  <c r="V80" i="170"/>
  <c r="AH80" i="170"/>
  <c r="J83" i="170"/>
  <c r="J89" i="170"/>
  <c r="AB95" i="170"/>
  <c r="AI95" i="170" s="1"/>
  <c r="AN95" i="94" s="1"/>
  <c r="V96" i="170"/>
  <c r="J97" i="170"/>
  <c r="Y104" i="170"/>
  <c r="V105" i="170"/>
  <c r="V106" i="170"/>
  <c r="AH106" i="170"/>
  <c r="P121" i="170"/>
  <c r="AE119" i="170"/>
  <c r="J125" i="170"/>
  <c r="AH127" i="170"/>
  <c r="G135" i="170"/>
  <c r="H136" i="170"/>
  <c r="P141" i="170"/>
  <c r="AH141" i="170"/>
  <c r="D149" i="170"/>
  <c r="AH149" i="170"/>
  <c r="AH158" i="170"/>
  <c r="D158" i="170"/>
  <c r="G185" i="170"/>
  <c r="AE185" i="170"/>
  <c r="M71" i="170"/>
  <c r="H73" i="170"/>
  <c r="V74" i="170"/>
  <c r="J77" i="170"/>
  <c r="V82" i="170"/>
  <c r="J85" i="170"/>
  <c r="V88" i="170"/>
  <c r="J91" i="170"/>
  <c r="V94" i="170"/>
  <c r="AH94" i="170"/>
  <c r="AH98" i="170"/>
  <c r="V102" i="170"/>
  <c r="AH102" i="170"/>
  <c r="G104" i="170"/>
  <c r="S104" i="170"/>
  <c r="AH109" i="170"/>
  <c r="J111" i="170"/>
  <c r="AH112" i="170"/>
  <c r="AH114" i="170"/>
  <c r="AH116" i="170"/>
  <c r="Y119" i="170"/>
  <c r="M119" i="170"/>
  <c r="AH122" i="170"/>
  <c r="D126" i="170"/>
  <c r="AH126" i="170"/>
  <c r="P129" i="170"/>
  <c r="AH131" i="170"/>
  <c r="D138" i="170"/>
  <c r="AH138" i="170"/>
  <c r="AI139" i="170"/>
  <c r="P143" i="170"/>
  <c r="AH143" i="170"/>
  <c r="P148" i="170"/>
  <c r="AH148" i="170"/>
  <c r="AH150" i="170"/>
  <c r="D163" i="170"/>
  <c r="AH163" i="170"/>
  <c r="AH170" i="170"/>
  <c r="D171" i="170"/>
  <c r="AH171" i="170"/>
  <c r="G169" i="170"/>
  <c r="H173" i="170"/>
  <c r="D175" i="170"/>
  <c r="AI175" i="170" s="1"/>
  <c r="AH175" i="170"/>
  <c r="AH184" i="170"/>
  <c r="D184" i="170"/>
  <c r="AI184" i="170" s="1"/>
  <c r="AH75" i="170"/>
  <c r="AH83" i="170"/>
  <c r="AH89" i="170"/>
  <c r="AH95" i="170"/>
  <c r="AH97" i="170"/>
  <c r="D99" i="170"/>
  <c r="AH105" i="170"/>
  <c r="D105" i="170"/>
  <c r="H104" i="170"/>
  <c r="D108" i="170"/>
  <c r="D120" i="170"/>
  <c r="H119" i="170"/>
  <c r="S119" i="170"/>
  <c r="D124" i="170"/>
  <c r="AH124" i="170"/>
  <c r="AH125" i="170"/>
  <c r="P137" i="170"/>
  <c r="AH137" i="170"/>
  <c r="D140" i="170"/>
  <c r="AH140" i="170"/>
  <c r="D145" i="170"/>
  <c r="AH145" i="170"/>
  <c r="AH160" i="170"/>
  <c r="D160" i="170"/>
  <c r="D177" i="170"/>
  <c r="AI177" i="170" s="1"/>
  <c r="AH177" i="170"/>
  <c r="AH180" i="170"/>
  <c r="D180" i="170"/>
  <c r="J93" i="170"/>
  <c r="V98" i="170"/>
  <c r="J101" i="170"/>
  <c r="J105" i="170"/>
  <c r="AE104" i="170"/>
  <c r="V110" i="170"/>
  <c r="J113" i="170"/>
  <c r="AB124" i="170"/>
  <c r="P127" i="170"/>
  <c r="AB132" i="170"/>
  <c r="P133" i="170"/>
  <c r="V144" i="170"/>
  <c r="AI144" i="170" s="1"/>
  <c r="P146" i="170"/>
  <c r="AI146" i="170" s="1"/>
  <c r="AH146" i="170"/>
  <c r="AB149" i="170"/>
  <c r="Y152" i="170"/>
  <c r="P154" i="170"/>
  <c r="AH154" i="170"/>
  <c r="D155" i="170"/>
  <c r="AH155" i="170"/>
  <c r="P166" i="170"/>
  <c r="AH166" i="170"/>
  <c r="D167" i="170"/>
  <c r="AH167" i="170"/>
  <c r="J172" i="170"/>
  <c r="M169" i="170"/>
  <c r="AB179" i="170"/>
  <c r="AH182" i="170"/>
  <c r="D182" i="170"/>
  <c r="AB183" i="170"/>
  <c r="V112" i="170"/>
  <c r="AI112" i="170" s="1"/>
  <c r="AN112" i="94" s="1"/>
  <c r="J115" i="170"/>
  <c r="AB122" i="170"/>
  <c r="P125" i="170"/>
  <c r="AB130" i="170"/>
  <c r="AE135" i="170"/>
  <c r="G152" i="170"/>
  <c r="H153" i="170"/>
  <c r="AH156" i="170"/>
  <c r="D157" i="170"/>
  <c r="AH157" i="170"/>
  <c r="D159" i="170"/>
  <c r="AH159" i="170"/>
  <c r="D161" i="170"/>
  <c r="AH161" i="170"/>
  <c r="AH162" i="170"/>
  <c r="D165" i="170"/>
  <c r="AH165" i="170"/>
  <c r="AH172" i="170"/>
  <c r="P178" i="170"/>
  <c r="AH178" i="170"/>
  <c r="P182" i="170"/>
  <c r="P150" i="170"/>
  <c r="M152" i="170"/>
  <c r="P156" i="170"/>
  <c r="AB157" i="170"/>
  <c r="P158" i="170"/>
  <c r="AB159" i="170"/>
  <c r="P160" i="170"/>
  <c r="AB161" i="170"/>
  <c r="P170" i="170"/>
  <c r="AB171" i="170"/>
  <c r="AB145" i="170"/>
  <c r="AE152" i="170"/>
  <c r="P162" i="170"/>
  <c r="AB163" i="170"/>
  <c r="D179" i="170"/>
  <c r="AI179" i="170" s="1"/>
  <c r="AH179" i="170"/>
  <c r="D181" i="170"/>
  <c r="AH181" i="170"/>
  <c r="D183" i="170"/>
  <c r="AH183" i="170"/>
  <c r="D26" i="169"/>
  <c r="AH26" i="169"/>
  <c r="D30" i="169"/>
  <c r="AH30" i="169"/>
  <c r="D34" i="169"/>
  <c r="AH34" i="169"/>
  <c r="AH68" i="169"/>
  <c r="D68" i="169"/>
  <c r="D183" i="169"/>
  <c r="AH183" i="169"/>
  <c r="D40" i="169"/>
  <c r="AH40" i="169"/>
  <c r="H38" i="169"/>
  <c r="D48" i="169"/>
  <c r="AH48" i="169"/>
  <c r="D42" i="169"/>
  <c r="AH42" i="169"/>
  <c r="D50" i="169"/>
  <c r="AH50" i="169"/>
  <c r="AI67" i="169"/>
  <c r="AM67" i="94" s="1"/>
  <c r="AH114" i="169"/>
  <c r="D114" i="169"/>
  <c r="AH100" i="169"/>
  <c r="D100" i="169"/>
  <c r="D24" i="169"/>
  <c r="AH24" i="169"/>
  <c r="D28" i="169"/>
  <c r="AH28" i="169"/>
  <c r="D32" i="169"/>
  <c r="AI32" i="169" s="1"/>
  <c r="AM32" i="94" s="1"/>
  <c r="AH32" i="169"/>
  <c r="D36" i="169"/>
  <c r="AH36" i="169"/>
  <c r="AH23" i="169"/>
  <c r="AH25" i="169"/>
  <c r="AH27" i="169"/>
  <c r="AH29" i="169"/>
  <c r="AH31" i="169"/>
  <c r="AH33" i="169"/>
  <c r="AH35" i="169"/>
  <c r="AH39" i="169"/>
  <c r="AH41" i="169"/>
  <c r="AH43" i="169"/>
  <c r="AH44" i="169"/>
  <c r="AH59" i="169"/>
  <c r="AH60" i="169"/>
  <c r="D60" i="169"/>
  <c r="AH66" i="169"/>
  <c r="D66" i="169"/>
  <c r="AH91" i="169"/>
  <c r="AH92" i="169"/>
  <c r="D92" i="169"/>
  <c r="AH98" i="169"/>
  <c r="D98" i="169"/>
  <c r="H104" i="169"/>
  <c r="D105" i="169"/>
  <c r="AH105" i="169"/>
  <c r="AH106" i="169"/>
  <c r="D106" i="169"/>
  <c r="AH112" i="169"/>
  <c r="D112" i="169"/>
  <c r="AI119" i="169"/>
  <c r="AH122" i="169"/>
  <c r="D125" i="169"/>
  <c r="AH125" i="169"/>
  <c r="AH128" i="169"/>
  <c r="D136" i="169"/>
  <c r="H135" i="169"/>
  <c r="AH136" i="169"/>
  <c r="D160" i="169"/>
  <c r="AH160" i="169"/>
  <c r="D161" i="169"/>
  <c r="AH161" i="169"/>
  <c r="H22" i="169"/>
  <c r="Y185" i="169"/>
  <c r="P43" i="169"/>
  <c r="AB48" i="169"/>
  <c r="P51" i="169"/>
  <c r="AB52" i="169"/>
  <c r="P53" i="169"/>
  <c r="P57" i="169"/>
  <c r="V61" i="169"/>
  <c r="AB62" i="169"/>
  <c r="H72" i="169"/>
  <c r="AH73" i="169"/>
  <c r="AH78" i="169"/>
  <c r="D78" i="169"/>
  <c r="J84" i="169"/>
  <c r="AI84" i="169" s="1"/>
  <c r="AM84" i="94" s="1"/>
  <c r="P89" i="169"/>
  <c r="V93" i="169"/>
  <c r="AB94" i="169"/>
  <c r="V107" i="169"/>
  <c r="AB108" i="169"/>
  <c r="AI108" i="169" s="1"/>
  <c r="AM108" i="94" s="1"/>
  <c r="AH120" i="169"/>
  <c r="AH133" i="169"/>
  <c r="D133" i="169"/>
  <c r="D155" i="169"/>
  <c r="AH155" i="169"/>
  <c r="D157" i="169"/>
  <c r="AH157" i="169"/>
  <c r="D175" i="169"/>
  <c r="AH175" i="169"/>
  <c r="AH184" i="169"/>
  <c r="G21" i="169"/>
  <c r="Y21" i="169"/>
  <c r="AE21" i="169"/>
  <c r="S185" i="169"/>
  <c r="D45" i="169"/>
  <c r="AB46" i="169"/>
  <c r="P49" i="169"/>
  <c r="AH56" i="169"/>
  <c r="H55" i="169"/>
  <c r="AH58" i="169"/>
  <c r="D58" i="169"/>
  <c r="J64" i="169"/>
  <c r="AH65" i="169"/>
  <c r="AH67" i="169"/>
  <c r="AH69" i="169"/>
  <c r="V73" i="169"/>
  <c r="AB74" i="169"/>
  <c r="AH82" i="169"/>
  <c r="P85" i="169"/>
  <c r="AH90" i="169"/>
  <c r="D90" i="169"/>
  <c r="J96" i="169"/>
  <c r="AH97" i="169"/>
  <c r="AH99" i="169"/>
  <c r="AH101" i="169"/>
  <c r="V106" i="169"/>
  <c r="Y104" i="169"/>
  <c r="J110" i="169"/>
  <c r="AH111" i="169"/>
  <c r="AH113" i="169"/>
  <c r="AH115" i="169"/>
  <c r="P122" i="169"/>
  <c r="AI122" i="169" s="1"/>
  <c r="AH124" i="169"/>
  <c r="AH154" i="169"/>
  <c r="D167" i="169"/>
  <c r="AH167" i="169"/>
  <c r="AH174" i="169"/>
  <c r="M186" i="169"/>
  <c r="S186" i="169"/>
  <c r="Y186" i="169"/>
  <c r="AE186" i="169"/>
  <c r="M185" i="169"/>
  <c r="AH46" i="169"/>
  <c r="D51" i="169"/>
  <c r="D52" i="169"/>
  <c r="AH52" i="169"/>
  <c r="D53" i="169"/>
  <c r="M55" i="169"/>
  <c r="AE55" i="169"/>
  <c r="G55" i="169"/>
  <c r="AH62" i="169"/>
  <c r="D64" i="169"/>
  <c r="Y71" i="169"/>
  <c r="V72" i="169"/>
  <c r="D74" i="169"/>
  <c r="AH77" i="169"/>
  <c r="AH79" i="169"/>
  <c r="AH80" i="169"/>
  <c r="D80" i="169"/>
  <c r="AH81" i="169"/>
  <c r="AH84" i="169"/>
  <c r="M87" i="169"/>
  <c r="AE87" i="169"/>
  <c r="AH94" i="169"/>
  <c r="D96" i="169"/>
  <c r="G104" i="169"/>
  <c r="AH108" i="169"/>
  <c r="D110" i="169"/>
  <c r="G119" i="169"/>
  <c r="F119" i="169" s="1"/>
  <c r="M119" i="169"/>
  <c r="AE119" i="169"/>
  <c r="AH121" i="169"/>
  <c r="AH123" i="169"/>
  <c r="AH129" i="169"/>
  <c r="D129" i="169"/>
  <c r="AH131" i="169"/>
  <c r="D131" i="169"/>
  <c r="AH138" i="169"/>
  <c r="D144" i="169"/>
  <c r="AH144" i="169"/>
  <c r="V146" i="169"/>
  <c r="J149" i="169"/>
  <c r="D165" i="169"/>
  <c r="AH165" i="169"/>
  <c r="D182" i="169"/>
  <c r="AH182" i="169"/>
  <c r="Y55" i="169"/>
  <c r="J58" i="169"/>
  <c r="V63" i="169"/>
  <c r="J66" i="169"/>
  <c r="M71" i="169"/>
  <c r="S71" i="169"/>
  <c r="V75" i="169"/>
  <c r="J78" i="169"/>
  <c r="V83" i="169"/>
  <c r="G87" i="169"/>
  <c r="Y87" i="169"/>
  <c r="J90" i="169"/>
  <c r="V95" i="169"/>
  <c r="J98" i="169"/>
  <c r="V109" i="169"/>
  <c r="J112" i="169"/>
  <c r="V117" i="169"/>
  <c r="P120" i="169"/>
  <c r="AB125" i="169"/>
  <c r="AH127" i="169"/>
  <c r="AB131" i="169"/>
  <c r="V132" i="169"/>
  <c r="M135" i="169"/>
  <c r="V140" i="169"/>
  <c r="J143" i="169"/>
  <c r="V148" i="169"/>
  <c r="AB159" i="169"/>
  <c r="V163" i="169"/>
  <c r="J172" i="169"/>
  <c r="AH176" i="169"/>
  <c r="D177" i="169"/>
  <c r="AH177" i="169"/>
  <c r="D179" i="169"/>
  <c r="AH179" i="169"/>
  <c r="V57" i="169"/>
  <c r="J60" i="169"/>
  <c r="V65" i="169"/>
  <c r="J68" i="169"/>
  <c r="J72" i="169"/>
  <c r="AE71" i="169"/>
  <c r="V77" i="169"/>
  <c r="J80" i="169"/>
  <c r="V85" i="169"/>
  <c r="H88" i="169"/>
  <c r="V89" i="169"/>
  <c r="J92" i="169"/>
  <c r="V97" i="169"/>
  <c r="J100" i="169"/>
  <c r="J106" i="169"/>
  <c r="V111" i="169"/>
  <c r="AI111" i="169" s="1"/>
  <c r="AM111" i="94" s="1"/>
  <c r="J114" i="169"/>
  <c r="AB123" i="169"/>
  <c r="AI123" i="169" s="1"/>
  <c r="AH126" i="169"/>
  <c r="V130" i="169"/>
  <c r="AH130" i="169"/>
  <c r="J137" i="169"/>
  <c r="V142" i="169"/>
  <c r="AI142" i="169" s="1"/>
  <c r="J145" i="169"/>
  <c r="G152" i="169"/>
  <c r="D153" i="169"/>
  <c r="H152" i="169"/>
  <c r="AH153" i="169"/>
  <c r="S152" i="169"/>
  <c r="AH162" i="169"/>
  <c r="V126" i="169"/>
  <c r="J129" i="169"/>
  <c r="J150" i="169"/>
  <c r="P154" i="169"/>
  <c r="AI154" i="169" s="1"/>
  <c r="AE152" i="169"/>
  <c r="AH156" i="169"/>
  <c r="J158" i="169"/>
  <c r="AB167" i="169"/>
  <c r="H173" i="169"/>
  <c r="G169" i="169"/>
  <c r="P176" i="169"/>
  <c r="AH178" i="169"/>
  <c r="J180" i="169"/>
  <c r="AH137" i="169"/>
  <c r="AH139" i="169"/>
  <c r="AH141" i="169"/>
  <c r="AH143" i="169"/>
  <c r="AH145" i="169"/>
  <c r="AH147" i="169"/>
  <c r="AH149" i="169"/>
  <c r="Y152" i="169"/>
  <c r="M152" i="169"/>
  <c r="D159" i="169"/>
  <c r="AH159" i="169"/>
  <c r="P162" i="169"/>
  <c r="AH164" i="169"/>
  <c r="J166" i="169"/>
  <c r="M169" i="169"/>
  <c r="AE169" i="169"/>
  <c r="D171" i="169"/>
  <c r="AH171" i="169"/>
  <c r="H169" i="169"/>
  <c r="P171" i="169"/>
  <c r="S169" i="169"/>
  <c r="AH172" i="169"/>
  <c r="Y169" i="169"/>
  <c r="D181" i="169"/>
  <c r="AH181" i="169"/>
  <c r="P184" i="169"/>
  <c r="AB157" i="169"/>
  <c r="P160" i="169"/>
  <c r="AB165" i="169"/>
  <c r="AB171" i="169"/>
  <c r="P174" i="169"/>
  <c r="AB179" i="169"/>
  <c r="P182" i="169"/>
  <c r="P150" i="169"/>
  <c r="AB155" i="169"/>
  <c r="P158" i="169"/>
  <c r="AB163" i="169"/>
  <c r="P166" i="169"/>
  <c r="P172" i="169"/>
  <c r="AI172" i="169" s="1"/>
  <c r="AB177" i="169"/>
  <c r="P180" i="169"/>
  <c r="D25" i="168"/>
  <c r="AH25" i="168"/>
  <c r="D29" i="168"/>
  <c r="AI29" i="168" s="1"/>
  <c r="AL29" i="94" s="1"/>
  <c r="AH29" i="168"/>
  <c r="D33" i="168"/>
  <c r="AH33" i="168"/>
  <c r="D42" i="168"/>
  <c r="AH42" i="168"/>
  <c r="D24" i="168"/>
  <c r="AH24" i="168"/>
  <c r="D28" i="168"/>
  <c r="AH28" i="168"/>
  <c r="D32" i="168"/>
  <c r="AH32" i="168"/>
  <c r="D36" i="168"/>
  <c r="AH36" i="168"/>
  <c r="D41" i="168"/>
  <c r="AH41" i="168"/>
  <c r="AH23" i="168"/>
  <c r="D23" i="168"/>
  <c r="AH27" i="168"/>
  <c r="D27" i="168"/>
  <c r="D31" i="168"/>
  <c r="AH31" i="168"/>
  <c r="AH35" i="168"/>
  <c r="D35" i="168"/>
  <c r="D40" i="168"/>
  <c r="AH40" i="168"/>
  <c r="D44" i="168"/>
  <c r="AI44" i="168" s="1"/>
  <c r="AL44" i="94" s="1"/>
  <c r="AH44" i="168"/>
  <c r="D26" i="168"/>
  <c r="AH26" i="168"/>
  <c r="D30" i="168"/>
  <c r="AH30" i="168"/>
  <c r="D34" i="168"/>
  <c r="AH34" i="168"/>
  <c r="H38" i="168"/>
  <c r="AH39" i="168"/>
  <c r="AH43" i="168"/>
  <c r="D43" i="168"/>
  <c r="AI87" i="168"/>
  <c r="F87" i="168"/>
  <c r="AH96" i="168"/>
  <c r="D113" i="168"/>
  <c r="AH113" i="168"/>
  <c r="H22" i="168"/>
  <c r="Y185" i="168"/>
  <c r="V46" i="168"/>
  <c r="AH47" i="168"/>
  <c r="J49" i="168"/>
  <c r="AI49" i="168" s="1"/>
  <c r="AL49" i="94" s="1"/>
  <c r="V50" i="168"/>
  <c r="AH51" i="168"/>
  <c r="J53" i="168"/>
  <c r="V56" i="168"/>
  <c r="AH57" i="168"/>
  <c r="J59" i="168"/>
  <c r="V60" i="168"/>
  <c r="AH61" i="168"/>
  <c r="D63" i="168"/>
  <c r="AI63" i="168" s="1"/>
  <c r="AL63" i="94" s="1"/>
  <c r="AH63" i="168"/>
  <c r="D67" i="168"/>
  <c r="AH67" i="168"/>
  <c r="D75" i="168"/>
  <c r="AI75" i="168" s="1"/>
  <c r="AL75" i="94" s="1"/>
  <c r="AH75" i="168"/>
  <c r="D79" i="168"/>
  <c r="AH79" i="168"/>
  <c r="D83" i="168"/>
  <c r="AH83" i="168"/>
  <c r="J88" i="168"/>
  <c r="M87" i="168"/>
  <c r="Y87" i="168"/>
  <c r="D89" i="168"/>
  <c r="AH89" i="168"/>
  <c r="D93" i="168"/>
  <c r="AI93" i="168" s="1"/>
  <c r="AL93" i="94" s="1"/>
  <c r="AH93" i="168"/>
  <c r="AE87" i="168"/>
  <c r="V111" i="168"/>
  <c r="AH111" i="168"/>
  <c r="D170" i="168"/>
  <c r="AH170" i="168"/>
  <c r="H179" i="168"/>
  <c r="G169" i="168"/>
  <c r="AH82" i="168"/>
  <c r="AH88" i="168"/>
  <c r="G21" i="168"/>
  <c r="S21" i="168"/>
  <c r="AE21" i="168"/>
  <c r="S185" i="168"/>
  <c r="AH46" i="168"/>
  <c r="D48" i="168"/>
  <c r="AH50" i="168"/>
  <c r="D52" i="168"/>
  <c r="AH56" i="168"/>
  <c r="D58" i="168"/>
  <c r="AH60" i="168"/>
  <c r="D62" i="168"/>
  <c r="H105" i="168"/>
  <c r="G104" i="168"/>
  <c r="AH106" i="168"/>
  <c r="AI119" i="168"/>
  <c r="F119" i="168"/>
  <c r="AI71" i="168"/>
  <c r="F71" i="168"/>
  <c r="S186" i="168"/>
  <c r="AE186" i="168"/>
  <c r="M185" i="168"/>
  <c r="AB22" i="168"/>
  <c r="AH45" i="168"/>
  <c r="J47" i="168"/>
  <c r="V48" i="168"/>
  <c r="AH49" i="168"/>
  <c r="J51" i="168"/>
  <c r="V52" i="168"/>
  <c r="AH53" i="168"/>
  <c r="H55" i="168"/>
  <c r="J56" i="168"/>
  <c r="M55" i="168"/>
  <c r="J57" i="168"/>
  <c r="AI57" i="168" s="1"/>
  <c r="AL57" i="94" s="1"/>
  <c r="V58" i="168"/>
  <c r="AH59" i="168"/>
  <c r="J61" i="168"/>
  <c r="D65" i="168"/>
  <c r="AI65" i="168" s="1"/>
  <c r="AL65" i="94" s="1"/>
  <c r="AH65" i="168"/>
  <c r="D69" i="168"/>
  <c r="AH69" i="168"/>
  <c r="J72" i="168"/>
  <c r="M71" i="168"/>
  <c r="D73" i="168"/>
  <c r="AH73" i="168"/>
  <c r="D77" i="168"/>
  <c r="AH77" i="168"/>
  <c r="D81" i="168"/>
  <c r="AH81" i="168"/>
  <c r="D85" i="168"/>
  <c r="AI85" i="168" s="1"/>
  <c r="AL85" i="94" s="1"/>
  <c r="AH85" i="168"/>
  <c r="D91" i="168"/>
  <c r="AH91" i="168"/>
  <c r="D95" i="168"/>
  <c r="AI95" i="168" s="1"/>
  <c r="AL95" i="94" s="1"/>
  <c r="AH95" i="168"/>
  <c r="D99" i="168"/>
  <c r="AH99" i="168"/>
  <c r="P99" i="168"/>
  <c r="S87" i="168"/>
  <c r="S104" i="168"/>
  <c r="D114" i="168"/>
  <c r="AH114" i="168"/>
  <c r="AI135" i="168"/>
  <c r="F135" i="168"/>
  <c r="AH160" i="168"/>
  <c r="D100" i="168"/>
  <c r="AB101" i="168"/>
  <c r="AH107" i="168"/>
  <c r="D112" i="168"/>
  <c r="AH112" i="168"/>
  <c r="AH115" i="168"/>
  <c r="D123" i="168"/>
  <c r="AH123" i="168"/>
  <c r="D127" i="168"/>
  <c r="AH127" i="168"/>
  <c r="D131" i="168"/>
  <c r="AH131" i="168"/>
  <c r="J136" i="168"/>
  <c r="AI136" i="168" s="1"/>
  <c r="M135" i="168"/>
  <c r="Y135" i="168"/>
  <c r="AH137" i="168"/>
  <c r="D137" i="168"/>
  <c r="AH143" i="168"/>
  <c r="D143" i="168"/>
  <c r="AH144" i="168"/>
  <c r="D178" i="168"/>
  <c r="AH178" i="168"/>
  <c r="AH101" i="168"/>
  <c r="D110" i="168"/>
  <c r="AI110" i="168" s="1"/>
  <c r="AH110" i="168"/>
  <c r="V176" i="168"/>
  <c r="AH176" i="168"/>
  <c r="AB97" i="168"/>
  <c r="P100" i="168"/>
  <c r="D108" i="168"/>
  <c r="AH108" i="168"/>
  <c r="D116" i="168"/>
  <c r="AH116" i="168"/>
  <c r="J120" i="168"/>
  <c r="M119" i="168"/>
  <c r="D121" i="168"/>
  <c r="AH121" i="168"/>
  <c r="D125" i="168"/>
  <c r="AH125" i="168"/>
  <c r="D129" i="168"/>
  <c r="AH129" i="168"/>
  <c r="D133" i="168"/>
  <c r="AH133" i="168"/>
  <c r="AB139" i="168"/>
  <c r="AE135" i="168"/>
  <c r="AH141" i="168"/>
  <c r="D141" i="168"/>
  <c r="AH164" i="168"/>
  <c r="D171" i="168"/>
  <c r="AH171" i="168"/>
  <c r="AB171" i="168"/>
  <c r="AE169" i="168"/>
  <c r="V184" i="168"/>
  <c r="AH184" i="168"/>
  <c r="V138" i="168"/>
  <c r="J141" i="168"/>
  <c r="D142" i="168"/>
  <c r="J145" i="168"/>
  <c r="V146" i="168"/>
  <c r="AH158" i="168"/>
  <c r="AB159" i="168"/>
  <c r="P162" i="168"/>
  <c r="D163" i="168"/>
  <c r="AH163" i="168"/>
  <c r="AH166" i="168"/>
  <c r="AB167" i="168"/>
  <c r="P170" i="168"/>
  <c r="AH172" i="168"/>
  <c r="D177" i="168"/>
  <c r="AH177" i="168"/>
  <c r="AH180" i="168"/>
  <c r="AH139" i="168"/>
  <c r="D147" i="168"/>
  <c r="AH147" i="168"/>
  <c r="D149" i="168"/>
  <c r="AH149" i="168"/>
  <c r="G152" i="168"/>
  <c r="H153" i="168"/>
  <c r="AB153" i="168"/>
  <c r="AE152" i="168"/>
  <c r="P154" i="168"/>
  <c r="S152" i="168"/>
  <c r="D155" i="168"/>
  <c r="AH155" i="168"/>
  <c r="D157" i="168"/>
  <c r="AH157" i="168"/>
  <c r="D161" i="168"/>
  <c r="AH161" i="168"/>
  <c r="D165" i="168"/>
  <c r="AH165" i="168"/>
  <c r="D175" i="168"/>
  <c r="AH175" i="168"/>
  <c r="D183" i="168"/>
  <c r="AH183" i="168"/>
  <c r="V142" i="168"/>
  <c r="D159" i="168"/>
  <c r="AH159" i="168"/>
  <c r="AH162" i="168"/>
  <c r="AB163" i="168"/>
  <c r="P166" i="168"/>
  <c r="D167" i="168"/>
  <c r="AH167" i="168"/>
  <c r="D173" i="168"/>
  <c r="AH173" i="168"/>
  <c r="D181" i="168"/>
  <c r="AH181" i="168"/>
  <c r="D26" i="167"/>
  <c r="AH26" i="167"/>
  <c r="D30" i="167"/>
  <c r="AH30" i="167"/>
  <c r="D34" i="167"/>
  <c r="AH34" i="167"/>
  <c r="D60" i="167"/>
  <c r="AH60" i="167"/>
  <c r="D64" i="167"/>
  <c r="AH64" i="167"/>
  <c r="D68" i="167"/>
  <c r="AH68" i="167"/>
  <c r="D42" i="167"/>
  <c r="AH42" i="167"/>
  <c r="D46" i="167"/>
  <c r="AH46" i="167"/>
  <c r="D50" i="167"/>
  <c r="AH50" i="167"/>
  <c r="D24" i="167"/>
  <c r="AH24" i="167"/>
  <c r="D28" i="167"/>
  <c r="AH28" i="167"/>
  <c r="D32" i="167"/>
  <c r="AH32" i="167"/>
  <c r="D36" i="167"/>
  <c r="AH36" i="167"/>
  <c r="D58" i="167"/>
  <c r="AH58" i="167"/>
  <c r="D62" i="167"/>
  <c r="AH62" i="167"/>
  <c r="D66" i="167"/>
  <c r="AH66" i="167"/>
  <c r="D40" i="167"/>
  <c r="AH40" i="167"/>
  <c r="H38" i="167"/>
  <c r="D44" i="167"/>
  <c r="AH44" i="167"/>
  <c r="D48" i="167"/>
  <c r="AI48" i="167" s="1"/>
  <c r="AK48" i="94" s="1"/>
  <c r="AH48" i="167"/>
  <c r="D52" i="167"/>
  <c r="AH52" i="167"/>
  <c r="AI71" i="167"/>
  <c r="F71" i="167"/>
  <c r="AH23" i="167"/>
  <c r="AH25" i="167"/>
  <c r="AH31" i="167"/>
  <c r="AH33" i="167"/>
  <c r="AH47" i="167"/>
  <c r="AH51" i="167"/>
  <c r="AH63" i="167"/>
  <c r="AH65" i="167"/>
  <c r="AH67" i="167"/>
  <c r="AH69" i="167"/>
  <c r="AH75" i="167"/>
  <c r="P75" i="167"/>
  <c r="AI75" i="167" s="1"/>
  <c r="AK75" i="94" s="1"/>
  <c r="AH79" i="167"/>
  <c r="P79" i="167"/>
  <c r="AH93" i="167"/>
  <c r="P93" i="167"/>
  <c r="H22" i="167"/>
  <c r="Y185" i="167"/>
  <c r="H56" i="167"/>
  <c r="AB72" i="167"/>
  <c r="D76" i="167"/>
  <c r="AH76" i="167"/>
  <c r="D80" i="167"/>
  <c r="AH80" i="167"/>
  <c r="D84" i="167"/>
  <c r="AH84" i="167"/>
  <c r="V88" i="167"/>
  <c r="Y87" i="167"/>
  <c r="D90" i="167"/>
  <c r="AH90" i="167"/>
  <c r="D94" i="167"/>
  <c r="AH94" i="167"/>
  <c r="D98" i="167"/>
  <c r="AH98" i="167"/>
  <c r="D102" i="167"/>
  <c r="AH102" i="167"/>
  <c r="AH105" i="167"/>
  <c r="P105" i="167"/>
  <c r="D123" i="167"/>
  <c r="AH123" i="167"/>
  <c r="D131" i="167"/>
  <c r="AH131" i="167"/>
  <c r="V174" i="167"/>
  <c r="AH174" i="167"/>
  <c r="V182" i="167"/>
  <c r="AH182" i="167"/>
  <c r="AH27" i="167"/>
  <c r="AH29" i="167"/>
  <c r="AH39" i="167"/>
  <c r="AH41" i="167"/>
  <c r="AH43" i="167"/>
  <c r="AH45" i="167"/>
  <c r="AH49" i="167"/>
  <c r="AH59" i="167"/>
  <c r="AH61" i="167"/>
  <c r="AH83" i="167"/>
  <c r="P83" i="167"/>
  <c r="AH89" i="167"/>
  <c r="P89" i="167"/>
  <c r="AH97" i="167"/>
  <c r="P97" i="167"/>
  <c r="AH101" i="167"/>
  <c r="P101" i="167"/>
  <c r="V106" i="167"/>
  <c r="Y104" i="167"/>
  <c r="D115" i="167"/>
  <c r="AH115" i="167"/>
  <c r="AH116" i="167"/>
  <c r="G21" i="167"/>
  <c r="Y21" i="167"/>
  <c r="AE21" i="167"/>
  <c r="S185" i="167"/>
  <c r="V35" i="167"/>
  <c r="V53" i="167"/>
  <c r="AI53" i="167" s="1"/>
  <c r="AK53" i="94" s="1"/>
  <c r="Y71" i="167"/>
  <c r="AH73" i="167"/>
  <c r="P73" i="167"/>
  <c r="AH77" i="167"/>
  <c r="P77" i="167"/>
  <c r="AH81" i="167"/>
  <c r="P81" i="167"/>
  <c r="AH85" i="167"/>
  <c r="P85" i="167"/>
  <c r="AI85" i="167" s="1"/>
  <c r="AK85" i="94" s="1"/>
  <c r="AH91" i="167"/>
  <c r="P91" i="167"/>
  <c r="AH95" i="167"/>
  <c r="P95" i="167"/>
  <c r="AH99" i="167"/>
  <c r="P99" i="167"/>
  <c r="J105" i="167"/>
  <c r="M104" i="167"/>
  <c r="D106" i="167"/>
  <c r="AH106" i="167"/>
  <c r="AH108" i="167"/>
  <c r="M186" i="167"/>
  <c r="S186" i="167"/>
  <c r="Y186" i="167"/>
  <c r="M185" i="167"/>
  <c r="D72" i="167"/>
  <c r="AH72" i="167"/>
  <c r="D74" i="167"/>
  <c r="AH74" i="167"/>
  <c r="D78" i="167"/>
  <c r="AH78" i="167"/>
  <c r="D82" i="167"/>
  <c r="AH82" i="167"/>
  <c r="D88" i="167"/>
  <c r="H87" i="167"/>
  <c r="AH88" i="167"/>
  <c r="D92" i="167"/>
  <c r="AH92" i="167"/>
  <c r="D96" i="167"/>
  <c r="AH96" i="167"/>
  <c r="D100" i="167"/>
  <c r="AH100" i="167"/>
  <c r="AH107" i="167"/>
  <c r="P107" i="167"/>
  <c r="H111" i="167"/>
  <c r="G104" i="167"/>
  <c r="AH112" i="167"/>
  <c r="D127" i="167"/>
  <c r="AH127" i="167"/>
  <c r="AH109" i="167"/>
  <c r="AB110" i="167"/>
  <c r="P111" i="167"/>
  <c r="AH113" i="167"/>
  <c r="AB114" i="167"/>
  <c r="AI114" i="167" s="1"/>
  <c r="AK114" i="94" s="1"/>
  <c r="P115" i="167"/>
  <c r="AH117" i="167"/>
  <c r="H119" i="167"/>
  <c r="J120" i="167"/>
  <c r="Y119" i="167"/>
  <c r="V120" i="167"/>
  <c r="V121" i="167"/>
  <c r="AI121" i="167" s="1"/>
  <c r="J122" i="167"/>
  <c r="V125" i="167"/>
  <c r="J126" i="167"/>
  <c r="V129" i="167"/>
  <c r="J130" i="167"/>
  <c r="AI130" i="167" s="1"/>
  <c r="V133" i="167"/>
  <c r="D139" i="167"/>
  <c r="AH139" i="167"/>
  <c r="D143" i="167"/>
  <c r="AH143" i="167"/>
  <c r="AH147" i="167"/>
  <c r="D147" i="167"/>
  <c r="V172" i="167"/>
  <c r="AH172" i="167"/>
  <c r="V180" i="167"/>
  <c r="AH180" i="167"/>
  <c r="AI109" i="167"/>
  <c r="AK109" i="94" s="1"/>
  <c r="AH110" i="167"/>
  <c r="AH114" i="167"/>
  <c r="D125" i="167"/>
  <c r="AH125" i="167"/>
  <c r="D129" i="167"/>
  <c r="AH129" i="167"/>
  <c r="D133" i="167"/>
  <c r="AH133" i="167"/>
  <c r="AI135" i="167"/>
  <c r="F135" i="167"/>
  <c r="V170" i="167"/>
  <c r="AI170" i="167" s="1"/>
  <c r="AH170" i="167"/>
  <c r="V178" i="167"/>
  <c r="AH178" i="167"/>
  <c r="AB116" i="167"/>
  <c r="P117" i="167"/>
  <c r="AH120" i="167"/>
  <c r="V123" i="167"/>
  <c r="J124" i="167"/>
  <c r="V127" i="167"/>
  <c r="J128" i="167"/>
  <c r="V131" i="167"/>
  <c r="J132" i="167"/>
  <c r="AI132" i="167" s="1"/>
  <c r="D137" i="167"/>
  <c r="AH137" i="167"/>
  <c r="D141" i="167"/>
  <c r="AI141" i="167" s="1"/>
  <c r="AH141" i="167"/>
  <c r="D145" i="167"/>
  <c r="AH145" i="167"/>
  <c r="D150" i="167"/>
  <c r="AI150" i="167" s="1"/>
  <c r="AH150" i="167"/>
  <c r="V176" i="167"/>
  <c r="AH176" i="167"/>
  <c r="V184" i="167"/>
  <c r="AH184" i="167"/>
  <c r="V136" i="167"/>
  <c r="V148" i="167"/>
  <c r="AH148" i="167"/>
  <c r="D171" i="167"/>
  <c r="AH171" i="167"/>
  <c r="H169" i="167"/>
  <c r="D173" i="167"/>
  <c r="AH173" i="167"/>
  <c r="D175" i="167"/>
  <c r="AH175" i="167"/>
  <c r="D177" i="167"/>
  <c r="AH177" i="167"/>
  <c r="D179" i="167"/>
  <c r="AH179" i="167"/>
  <c r="D181" i="167"/>
  <c r="AH181" i="167"/>
  <c r="D183" i="167"/>
  <c r="AH183" i="167"/>
  <c r="AH149" i="167"/>
  <c r="G152" i="167"/>
  <c r="H153" i="167"/>
  <c r="AB153" i="167"/>
  <c r="AE152" i="167"/>
  <c r="P154" i="167"/>
  <c r="S152" i="167"/>
  <c r="D155" i="167"/>
  <c r="AH155" i="167"/>
  <c r="D157" i="167"/>
  <c r="AI157" i="167" s="1"/>
  <c r="AH157" i="167"/>
  <c r="D159" i="167"/>
  <c r="AH159" i="167"/>
  <c r="D161" i="167"/>
  <c r="AH161" i="167"/>
  <c r="D163" i="167"/>
  <c r="AH163" i="167"/>
  <c r="D165" i="167"/>
  <c r="AI165" i="167" s="1"/>
  <c r="AH165" i="167"/>
  <c r="D167" i="167"/>
  <c r="AH167" i="167"/>
  <c r="G169" i="167"/>
  <c r="S169" i="167"/>
  <c r="D23" i="166"/>
  <c r="AH23" i="166"/>
  <c r="H21" i="166"/>
  <c r="D27" i="166"/>
  <c r="AH27" i="166"/>
  <c r="D31" i="166"/>
  <c r="AI31" i="166" s="1"/>
  <c r="AJ31" i="94" s="1"/>
  <c r="AH31" i="166"/>
  <c r="D35" i="166"/>
  <c r="AH35" i="166"/>
  <c r="D43" i="166"/>
  <c r="AH43" i="166"/>
  <c r="AI87" i="166"/>
  <c r="F87" i="166"/>
  <c r="D25" i="166"/>
  <c r="AH25" i="166"/>
  <c r="D29" i="166"/>
  <c r="AH29" i="166"/>
  <c r="D33" i="166"/>
  <c r="AH33" i="166"/>
  <c r="D41" i="166"/>
  <c r="AH41" i="166"/>
  <c r="AH45" i="166"/>
  <c r="D45" i="166"/>
  <c r="AH36" i="166"/>
  <c r="AH42" i="166"/>
  <c r="AH44" i="166"/>
  <c r="D81" i="166"/>
  <c r="AH81" i="166"/>
  <c r="D85" i="166"/>
  <c r="AH85" i="166"/>
  <c r="D107" i="166"/>
  <c r="AH107" i="166"/>
  <c r="AH147" i="166"/>
  <c r="S186" i="166"/>
  <c r="Y186" i="166"/>
  <c r="M185" i="166"/>
  <c r="H39" i="166"/>
  <c r="J47" i="166"/>
  <c r="V48" i="166"/>
  <c r="J51" i="166"/>
  <c r="V52" i="166"/>
  <c r="H55" i="166"/>
  <c r="J56" i="166"/>
  <c r="M55" i="166"/>
  <c r="J57" i="166"/>
  <c r="V58" i="166"/>
  <c r="J61" i="166"/>
  <c r="V62" i="166"/>
  <c r="J65" i="166"/>
  <c r="V66" i="166"/>
  <c r="J69" i="166"/>
  <c r="V72" i="166"/>
  <c r="J120" i="166"/>
  <c r="AI120" i="166" s="1"/>
  <c r="M119" i="166"/>
  <c r="D163" i="166"/>
  <c r="AH163" i="166"/>
  <c r="D170" i="166"/>
  <c r="AH170" i="166"/>
  <c r="D179" i="166"/>
  <c r="AH179" i="166"/>
  <c r="AH28" i="166"/>
  <c r="AH40" i="166"/>
  <c r="D77" i="166"/>
  <c r="AH77" i="166"/>
  <c r="D93" i="166"/>
  <c r="AH93" i="166"/>
  <c r="V105" i="166"/>
  <c r="Y104" i="166"/>
  <c r="G185" i="166"/>
  <c r="AE185" i="166"/>
  <c r="V24" i="166"/>
  <c r="V26" i="166"/>
  <c r="V30" i="166"/>
  <c r="V32" i="166"/>
  <c r="V34" i="166"/>
  <c r="G38" i="166"/>
  <c r="Y38" i="166"/>
  <c r="D46" i="166"/>
  <c r="AH48" i="166"/>
  <c r="D50" i="166"/>
  <c r="AH52" i="166"/>
  <c r="D56" i="166"/>
  <c r="Y55" i="166"/>
  <c r="AH58" i="166"/>
  <c r="D60" i="166"/>
  <c r="AH62" i="166"/>
  <c r="D64" i="166"/>
  <c r="AH66" i="166"/>
  <c r="D68" i="166"/>
  <c r="AH72" i="166"/>
  <c r="D74" i="166"/>
  <c r="D75" i="166"/>
  <c r="AH75" i="166"/>
  <c r="D79" i="166"/>
  <c r="AI79" i="166" s="1"/>
  <c r="AJ79" i="94" s="1"/>
  <c r="AH79" i="166"/>
  <c r="D83" i="166"/>
  <c r="AH83" i="166"/>
  <c r="D91" i="166"/>
  <c r="AH91" i="166"/>
  <c r="D95" i="166"/>
  <c r="AI95" i="166" s="1"/>
  <c r="AJ95" i="94" s="1"/>
  <c r="AH95" i="166"/>
  <c r="D99" i="166"/>
  <c r="AH99" i="166"/>
  <c r="D105" i="166"/>
  <c r="H104" i="166"/>
  <c r="AH105" i="166"/>
  <c r="AE104" i="166"/>
  <c r="D109" i="166"/>
  <c r="AH109" i="166"/>
  <c r="D113" i="166"/>
  <c r="AH113" i="166"/>
  <c r="AH114" i="166"/>
  <c r="J88" i="166"/>
  <c r="M87" i="166"/>
  <c r="D89" i="166"/>
  <c r="AH89" i="166"/>
  <c r="D97" i="166"/>
  <c r="AH97" i="166"/>
  <c r="D101" i="166"/>
  <c r="AH101" i="166"/>
  <c r="Y185" i="166"/>
  <c r="AH47" i="166"/>
  <c r="D49" i="166"/>
  <c r="AH51" i="166"/>
  <c r="D53" i="166"/>
  <c r="AH57" i="166"/>
  <c r="D59" i="166"/>
  <c r="AH61" i="166"/>
  <c r="D63" i="166"/>
  <c r="V64" i="166"/>
  <c r="AH65" i="166"/>
  <c r="D67" i="166"/>
  <c r="J67" i="166"/>
  <c r="V68" i="166"/>
  <c r="AH69" i="166"/>
  <c r="H71" i="166"/>
  <c r="J72" i="166"/>
  <c r="M71" i="166"/>
  <c r="D73" i="166"/>
  <c r="J73" i="166"/>
  <c r="V74" i="166"/>
  <c r="M104" i="166"/>
  <c r="D117" i="166"/>
  <c r="AH117" i="166"/>
  <c r="AI119" i="166"/>
  <c r="F119" i="166"/>
  <c r="AH111" i="166"/>
  <c r="AI114" i="166"/>
  <c r="AJ114" i="94" s="1"/>
  <c r="AH115" i="166"/>
  <c r="Y119" i="166"/>
  <c r="D124" i="166"/>
  <c r="AH124" i="166"/>
  <c r="D128" i="166"/>
  <c r="AI128" i="166" s="1"/>
  <c r="AH128" i="166"/>
  <c r="D132" i="166"/>
  <c r="AH132" i="166"/>
  <c r="D136" i="166"/>
  <c r="H135" i="166"/>
  <c r="AH136" i="166"/>
  <c r="D140" i="166"/>
  <c r="AH140" i="166"/>
  <c r="D144" i="166"/>
  <c r="AH144" i="166"/>
  <c r="D148" i="166"/>
  <c r="AH148" i="166"/>
  <c r="AH150" i="166"/>
  <c r="D162" i="166"/>
  <c r="AH162" i="166"/>
  <c r="D178" i="166"/>
  <c r="AH178" i="166"/>
  <c r="AI112" i="166"/>
  <c r="AJ112" i="94" s="1"/>
  <c r="AH120" i="166"/>
  <c r="D122" i="166"/>
  <c r="AH122" i="166"/>
  <c r="D126" i="166"/>
  <c r="AH126" i="166"/>
  <c r="D130" i="166"/>
  <c r="AH130" i="166"/>
  <c r="D138" i="166"/>
  <c r="AI138" i="166" s="1"/>
  <c r="AH138" i="166"/>
  <c r="D142" i="166"/>
  <c r="AH142" i="166"/>
  <c r="D146" i="166"/>
  <c r="AH146" i="166"/>
  <c r="AH154" i="166"/>
  <c r="H171" i="166"/>
  <c r="G169" i="166"/>
  <c r="AB171" i="166"/>
  <c r="AE169" i="166"/>
  <c r="M135" i="166"/>
  <c r="AB149" i="166"/>
  <c r="AI149" i="166" s="1"/>
  <c r="G152" i="166"/>
  <c r="H153" i="166"/>
  <c r="S152" i="166"/>
  <c r="AH156" i="166"/>
  <c r="D161" i="166"/>
  <c r="AH161" i="166"/>
  <c r="P162" i="166"/>
  <c r="AB163" i="166"/>
  <c r="AH164" i="166"/>
  <c r="P170" i="166"/>
  <c r="AH172" i="166"/>
  <c r="AI176" i="166"/>
  <c r="D177" i="166"/>
  <c r="AI177" i="166" s="1"/>
  <c r="AH177" i="166"/>
  <c r="AH180" i="166"/>
  <c r="AI184" i="166"/>
  <c r="AH149" i="166"/>
  <c r="AE152" i="166"/>
  <c r="D155" i="166"/>
  <c r="AH155" i="166"/>
  <c r="D159" i="166"/>
  <c r="AH159" i="166"/>
  <c r="D167" i="166"/>
  <c r="AH167" i="166"/>
  <c r="D175" i="166"/>
  <c r="AH175" i="166"/>
  <c r="D183" i="166"/>
  <c r="AH183" i="166"/>
  <c r="AB153" i="166"/>
  <c r="P156" i="166"/>
  <c r="D157" i="166"/>
  <c r="AH157" i="166"/>
  <c r="P158" i="166"/>
  <c r="AI158" i="166" s="1"/>
  <c r="AB159" i="166"/>
  <c r="AH160" i="166"/>
  <c r="D165" i="166"/>
  <c r="AI165" i="166" s="1"/>
  <c r="AH165" i="166"/>
  <c r="P166" i="166"/>
  <c r="AB167" i="166"/>
  <c r="AI172" i="166"/>
  <c r="D173" i="166"/>
  <c r="AH173" i="166"/>
  <c r="P174" i="166"/>
  <c r="AI174" i="166" s="1"/>
  <c r="AH176" i="166"/>
  <c r="D181" i="166"/>
  <c r="AH181" i="166"/>
  <c r="AH184" i="166"/>
  <c r="D31" i="165"/>
  <c r="AH31" i="165"/>
  <c r="D41" i="165"/>
  <c r="AH41" i="165"/>
  <c r="D43" i="165"/>
  <c r="AI43" i="165" s="1"/>
  <c r="AI43" i="94" s="1"/>
  <c r="AH43" i="165"/>
  <c r="D63" i="165"/>
  <c r="AH63" i="165"/>
  <c r="D65" i="165"/>
  <c r="AH65" i="165"/>
  <c r="AH85" i="165"/>
  <c r="D85" i="165"/>
  <c r="D95" i="165"/>
  <c r="AI95" i="165" s="1"/>
  <c r="AI95" i="94" s="1"/>
  <c r="AH95" i="165"/>
  <c r="D117" i="165"/>
  <c r="AH117" i="165"/>
  <c r="D23" i="165"/>
  <c r="AH23" i="165"/>
  <c r="D24" i="165"/>
  <c r="AH24" i="165"/>
  <c r="D25" i="165"/>
  <c r="AI25" i="165" s="1"/>
  <c r="AI25" i="94" s="1"/>
  <c r="AH25" i="165"/>
  <c r="D26" i="165"/>
  <c r="AH26" i="165"/>
  <c r="D27" i="165"/>
  <c r="AI27" i="165" s="1"/>
  <c r="AI27" i="94" s="1"/>
  <c r="AH27" i="165"/>
  <c r="D28" i="165"/>
  <c r="AH28" i="165"/>
  <c r="D39" i="165"/>
  <c r="H38" i="165"/>
  <c r="AH39" i="165"/>
  <c r="D61" i="165"/>
  <c r="AH61" i="165"/>
  <c r="D83" i="165"/>
  <c r="AH83" i="165"/>
  <c r="D91" i="165"/>
  <c r="AH91" i="165"/>
  <c r="D49" i="165"/>
  <c r="AH49" i="165"/>
  <c r="D51" i="165"/>
  <c r="AH51" i="165"/>
  <c r="D57" i="165"/>
  <c r="AH57" i="165"/>
  <c r="H55" i="165"/>
  <c r="D77" i="165"/>
  <c r="AH77" i="165"/>
  <c r="D79" i="165"/>
  <c r="AH79" i="165"/>
  <c r="D89" i="165"/>
  <c r="AH89" i="165"/>
  <c r="H87" i="165"/>
  <c r="D33" i="165"/>
  <c r="AH33" i="165"/>
  <c r="D35" i="165"/>
  <c r="AI35" i="165" s="1"/>
  <c r="AI35" i="94" s="1"/>
  <c r="AH35" i="165"/>
  <c r="D47" i="165"/>
  <c r="AH47" i="165"/>
  <c r="D69" i="165"/>
  <c r="AH69" i="165"/>
  <c r="D75" i="165"/>
  <c r="AH75" i="165"/>
  <c r="H71" i="165"/>
  <c r="AH29" i="165"/>
  <c r="AH36" i="165"/>
  <c r="AH44" i="165"/>
  <c r="AH45" i="165"/>
  <c r="AH52" i="165"/>
  <c r="AH53" i="165"/>
  <c r="AH58" i="165"/>
  <c r="AH59" i="165"/>
  <c r="AH66" i="165"/>
  <c r="AH67" i="165"/>
  <c r="AH72" i="165"/>
  <c r="AH73" i="165"/>
  <c r="AH80" i="165"/>
  <c r="AH81" i="165"/>
  <c r="V89" i="165"/>
  <c r="Y87" i="165"/>
  <c r="AH90" i="165"/>
  <c r="D93" i="165"/>
  <c r="AH93" i="165"/>
  <c r="AH108" i="165"/>
  <c r="D108" i="165"/>
  <c r="AH112" i="165"/>
  <c r="AH113" i="165"/>
  <c r="D113" i="165"/>
  <c r="AI113" i="165" s="1"/>
  <c r="AI113" i="94" s="1"/>
  <c r="D114" i="165"/>
  <c r="AH114" i="165"/>
  <c r="D126" i="165"/>
  <c r="AI126" i="165" s="1"/>
  <c r="AH126" i="165"/>
  <c r="AH149" i="165"/>
  <c r="D149" i="165"/>
  <c r="M186" i="165"/>
  <c r="Y186" i="165"/>
  <c r="AE186" i="165"/>
  <c r="M185" i="165"/>
  <c r="AB33" i="165"/>
  <c r="P36" i="165"/>
  <c r="AI36" i="165" s="1"/>
  <c r="AI36" i="94" s="1"/>
  <c r="S38" i="165"/>
  <c r="Y38" i="165"/>
  <c r="AE38" i="165"/>
  <c r="AB41" i="165"/>
  <c r="P44" i="165"/>
  <c r="AB49" i="165"/>
  <c r="P52" i="165"/>
  <c r="AI52" i="165" s="1"/>
  <c r="AI52" i="94" s="1"/>
  <c r="P58" i="165"/>
  <c r="AB63" i="165"/>
  <c r="P66" i="165"/>
  <c r="P72" i="165"/>
  <c r="AI72" i="165" s="1"/>
  <c r="AI72" i="94" s="1"/>
  <c r="AB77" i="165"/>
  <c r="P80" i="165"/>
  <c r="AB85" i="165"/>
  <c r="G87" i="165"/>
  <c r="AH92" i="165"/>
  <c r="P98" i="165"/>
  <c r="AH98" i="165"/>
  <c r="AH102" i="165"/>
  <c r="P108" i="165"/>
  <c r="S186" i="165"/>
  <c r="G185" i="165"/>
  <c r="AE185" i="165"/>
  <c r="AB31" i="165"/>
  <c r="P34" i="165"/>
  <c r="G38" i="165"/>
  <c r="AB39" i="165"/>
  <c r="P42" i="165"/>
  <c r="AB47" i="165"/>
  <c r="P50" i="165"/>
  <c r="P56" i="165"/>
  <c r="AI56" i="165" s="1"/>
  <c r="AI56" i="94" s="1"/>
  <c r="AB61" i="165"/>
  <c r="P64" i="165"/>
  <c r="AB69" i="165"/>
  <c r="AB75" i="165"/>
  <c r="P78" i="165"/>
  <c r="AI78" i="165" s="1"/>
  <c r="AI78" i="94" s="1"/>
  <c r="AB83" i="165"/>
  <c r="AH94" i="165"/>
  <c r="S87" i="165"/>
  <c r="D97" i="165"/>
  <c r="AH97" i="165"/>
  <c r="AH100" i="165"/>
  <c r="D101" i="165"/>
  <c r="AH101" i="165"/>
  <c r="AH106" i="165"/>
  <c r="D106" i="165"/>
  <c r="S104" i="165"/>
  <c r="AB107" i="165"/>
  <c r="AH110" i="165"/>
  <c r="D110" i="165"/>
  <c r="AB111" i="165"/>
  <c r="D122" i="165"/>
  <c r="AH122" i="165"/>
  <c r="D130" i="165"/>
  <c r="AI130" i="165" s="1"/>
  <c r="AH130" i="165"/>
  <c r="AH148" i="165"/>
  <c r="D177" i="165"/>
  <c r="AH177" i="165"/>
  <c r="AB177" i="165"/>
  <c r="AE169" i="165"/>
  <c r="H22" i="165"/>
  <c r="Y185" i="165"/>
  <c r="AB29" i="165"/>
  <c r="P32" i="165"/>
  <c r="P40" i="165"/>
  <c r="AB45" i="165"/>
  <c r="AI45" i="165" s="1"/>
  <c r="AI45" i="94" s="1"/>
  <c r="P48" i="165"/>
  <c r="AI48" i="165" s="1"/>
  <c r="AI48" i="94" s="1"/>
  <c r="AB53" i="165"/>
  <c r="AB59" i="165"/>
  <c r="P62" i="165"/>
  <c r="AB67" i="165"/>
  <c r="AI67" i="165" s="1"/>
  <c r="AI67" i="94" s="1"/>
  <c r="G71" i="165"/>
  <c r="AB73" i="165"/>
  <c r="P76" i="165"/>
  <c r="AB81" i="165"/>
  <c r="P84" i="165"/>
  <c r="AH88" i="165"/>
  <c r="P96" i="165"/>
  <c r="AH96" i="165"/>
  <c r="AE87" i="165"/>
  <c r="AE104" i="165"/>
  <c r="P106" i="165"/>
  <c r="P110" i="165"/>
  <c r="S119" i="165"/>
  <c r="M135" i="165"/>
  <c r="AB139" i="165"/>
  <c r="AE135" i="165"/>
  <c r="D140" i="165"/>
  <c r="AH140" i="165"/>
  <c r="V142" i="165"/>
  <c r="J145" i="165"/>
  <c r="P100" i="165"/>
  <c r="AB101" i="165"/>
  <c r="G104" i="165"/>
  <c r="Y104" i="165"/>
  <c r="M104" i="165"/>
  <c r="P112" i="165"/>
  <c r="AH115" i="165"/>
  <c r="AH116" i="165"/>
  <c r="D120" i="165"/>
  <c r="H119" i="165"/>
  <c r="AH120" i="165"/>
  <c r="D124" i="165"/>
  <c r="AH124" i="165"/>
  <c r="D128" i="165"/>
  <c r="AH128" i="165"/>
  <c r="D132" i="165"/>
  <c r="AH132" i="165"/>
  <c r="D136" i="165"/>
  <c r="H135" i="165"/>
  <c r="V136" i="165"/>
  <c r="J139" i="165"/>
  <c r="AI143" i="165"/>
  <c r="V144" i="165"/>
  <c r="J147" i="165"/>
  <c r="V150" i="165"/>
  <c r="AH150" i="165"/>
  <c r="D176" i="165"/>
  <c r="AH176" i="165"/>
  <c r="D99" i="165"/>
  <c r="AH99" i="165"/>
  <c r="D105" i="165"/>
  <c r="H104" i="165"/>
  <c r="AH105" i="165"/>
  <c r="D107" i="165"/>
  <c r="AH107" i="165"/>
  <c r="D109" i="165"/>
  <c r="AI109" i="165" s="1"/>
  <c r="AI109" i="94" s="1"/>
  <c r="AH109" i="165"/>
  <c r="D111" i="165"/>
  <c r="AH111" i="165"/>
  <c r="AI137" i="165"/>
  <c r="V138" i="165"/>
  <c r="J141" i="165"/>
  <c r="V146" i="165"/>
  <c r="AI146" i="165" s="1"/>
  <c r="P150" i="165"/>
  <c r="AI150" i="165" s="1"/>
  <c r="S135" i="165"/>
  <c r="AH121" i="165"/>
  <c r="AH123" i="165"/>
  <c r="AH125" i="165"/>
  <c r="AH127" i="165"/>
  <c r="AH129" i="165"/>
  <c r="AH131" i="165"/>
  <c r="AH133" i="165"/>
  <c r="D179" i="165"/>
  <c r="AI179" i="165" s="1"/>
  <c r="AH179" i="165"/>
  <c r="AB117" i="165"/>
  <c r="AH137" i="165"/>
  <c r="AH139" i="165"/>
  <c r="AH141" i="165"/>
  <c r="AH143" i="165"/>
  <c r="AH145" i="165"/>
  <c r="AH147" i="165"/>
  <c r="D178" i="165"/>
  <c r="AH178" i="165"/>
  <c r="D184" i="165"/>
  <c r="AI184" i="165" s="1"/>
  <c r="AH184" i="165"/>
  <c r="D171" i="165"/>
  <c r="AH171" i="165"/>
  <c r="H169" i="165"/>
  <c r="D173" i="165"/>
  <c r="AI173" i="165" s="1"/>
  <c r="AH173" i="165"/>
  <c r="D175" i="165"/>
  <c r="AH175" i="165"/>
  <c r="D183" i="165"/>
  <c r="AH183" i="165"/>
  <c r="G152" i="165"/>
  <c r="H153" i="165"/>
  <c r="AB153" i="165"/>
  <c r="AE152" i="165"/>
  <c r="P154" i="165"/>
  <c r="S152" i="165"/>
  <c r="D155" i="165"/>
  <c r="AH155" i="165"/>
  <c r="D157" i="165"/>
  <c r="AH157" i="165"/>
  <c r="D159" i="165"/>
  <c r="AH159" i="165"/>
  <c r="D161" i="165"/>
  <c r="AH161" i="165"/>
  <c r="D163" i="165"/>
  <c r="AH163" i="165"/>
  <c r="D165" i="165"/>
  <c r="AH165" i="165"/>
  <c r="D167" i="165"/>
  <c r="AH167" i="165"/>
  <c r="G169" i="165"/>
  <c r="D181" i="165"/>
  <c r="AI181" i="165" s="1"/>
  <c r="AH181" i="165"/>
  <c r="D29" i="164"/>
  <c r="AH29" i="164"/>
  <c r="D43" i="164"/>
  <c r="AI43" i="164" s="1"/>
  <c r="AH43" i="94" s="1"/>
  <c r="AH43" i="164"/>
  <c r="D51" i="164"/>
  <c r="AH51" i="164"/>
  <c r="D59" i="164"/>
  <c r="AH59" i="164"/>
  <c r="D67" i="164"/>
  <c r="AH67" i="164"/>
  <c r="AH75" i="164"/>
  <c r="D75" i="164"/>
  <c r="D27" i="164"/>
  <c r="AH27" i="164"/>
  <c r="D35" i="164"/>
  <c r="AI35" i="164" s="1"/>
  <c r="AH35" i="94" s="1"/>
  <c r="AH35" i="164"/>
  <c r="D41" i="164"/>
  <c r="AH41" i="164"/>
  <c r="D49" i="164"/>
  <c r="AI49" i="164" s="1"/>
  <c r="AH49" i="94" s="1"/>
  <c r="AH49" i="164"/>
  <c r="D57" i="164"/>
  <c r="AH57" i="164"/>
  <c r="D65" i="164"/>
  <c r="AI65" i="164" s="1"/>
  <c r="AH65" i="94" s="1"/>
  <c r="AH65" i="164"/>
  <c r="AH73" i="164"/>
  <c r="D73" i="164"/>
  <c r="AI73" i="164" s="1"/>
  <c r="AH73" i="94" s="1"/>
  <c r="D25" i="164"/>
  <c r="AH25" i="164"/>
  <c r="D33" i="164"/>
  <c r="AH33" i="164"/>
  <c r="D47" i="164"/>
  <c r="AH47" i="164"/>
  <c r="D63" i="164"/>
  <c r="AH63" i="164"/>
  <c r="D23" i="164"/>
  <c r="AH23" i="164"/>
  <c r="D31" i="164"/>
  <c r="AH31" i="164"/>
  <c r="D45" i="164"/>
  <c r="AI45" i="164" s="1"/>
  <c r="AH45" i="94" s="1"/>
  <c r="AH45" i="164"/>
  <c r="D53" i="164"/>
  <c r="AH53" i="164"/>
  <c r="D61" i="164"/>
  <c r="AI61" i="164" s="1"/>
  <c r="AH61" i="94" s="1"/>
  <c r="AH61" i="164"/>
  <c r="D69" i="164"/>
  <c r="AI69" i="164" s="1"/>
  <c r="AH69" i="94" s="1"/>
  <c r="AH69" i="164"/>
  <c r="AH22" i="164"/>
  <c r="AH24" i="164"/>
  <c r="AH26" i="164"/>
  <c r="AH28" i="164"/>
  <c r="AH30" i="164"/>
  <c r="AH32" i="164"/>
  <c r="AH34" i="164"/>
  <c r="AH36" i="164"/>
  <c r="AH40" i="164"/>
  <c r="AH42" i="164"/>
  <c r="AH44" i="164"/>
  <c r="AH46" i="164"/>
  <c r="AH48" i="164"/>
  <c r="AH50" i="164"/>
  <c r="AH52" i="164"/>
  <c r="AH56" i="164"/>
  <c r="AH58" i="164"/>
  <c r="AH60" i="164"/>
  <c r="AH62" i="164"/>
  <c r="AH64" i="164"/>
  <c r="AH66" i="164"/>
  <c r="AH68" i="164"/>
  <c r="AH72" i="164"/>
  <c r="AH121" i="164"/>
  <c r="D121" i="164"/>
  <c r="H21" i="164"/>
  <c r="M185" i="164"/>
  <c r="H39" i="164"/>
  <c r="H55" i="164"/>
  <c r="H71" i="164"/>
  <c r="V74" i="164"/>
  <c r="V76" i="164"/>
  <c r="J77" i="164"/>
  <c r="V78" i="164"/>
  <c r="J79" i="164"/>
  <c r="V80" i="164"/>
  <c r="AI80" i="164" s="1"/>
  <c r="AH80" i="94" s="1"/>
  <c r="J81" i="164"/>
  <c r="V82" i="164"/>
  <c r="J83" i="164"/>
  <c r="V84" i="164"/>
  <c r="J85" i="164"/>
  <c r="AH90" i="164"/>
  <c r="AH92" i="164"/>
  <c r="AH94" i="164"/>
  <c r="AH96" i="164"/>
  <c r="AH98" i="164"/>
  <c r="AH100" i="164"/>
  <c r="AH102" i="164"/>
  <c r="AH108" i="164"/>
  <c r="AH110" i="164"/>
  <c r="AH112" i="164"/>
  <c r="AH114" i="164"/>
  <c r="AH116" i="164"/>
  <c r="AH122" i="164"/>
  <c r="D122" i="164"/>
  <c r="D126" i="164"/>
  <c r="AI126" i="164" s="1"/>
  <c r="AH126" i="164"/>
  <c r="D142" i="164"/>
  <c r="AH142" i="164"/>
  <c r="V174" i="164"/>
  <c r="AI174" i="164" s="1"/>
  <c r="AH174" i="164"/>
  <c r="V182" i="164"/>
  <c r="AH182" i="164"/>
  <c r="G185" i="164"/>
  <c r="AE185" i="164"/>
  <c r="G38" i="164"/>
  <c r="S38" i="164"/>
  <c r="Y38" i="164"/>
  <c r="D77" i="164"/>
  <c r="AI77" i="164" s="1"/>
  <c r="AH77" i="94" s="1"/>
  <c r="D79" i="164"/>
  <c r="D81" i="164"/>
  <c r="D83" i="164"/>
  <c r="D85" i="164"/>
  <c r="AI85" i="164" s="1"/>
  <c r="AH85" i="94" s="1"/>
  <c r="G87" i="164"/>
  <c r="D88" i="164"/>
  <c r="H87" i="164"/>
  <c r="AI90" i="164"/>
  <c r="AH90" i="94" s="1"/>
  <c r="V92" i="164"/>
  <c r="J93" i="164"/>
  <c r="V94" i="164"/>
  <c r="J95" i="164"/>
  <c r="V96" i="164"/>
  <c r="J97" i="164"/>
  <c r="V98" i="164"/>
  <c r="J99" i="164"/>
  <c r="V100" i="164"/>
  <c r="J101" i="164"/>
  <c r="V102" i="164"/>
  <c r="AH117" i="164"/>
  <c r="P120" i="164"/>
  <c r="S119" i="164"/>
  <c r="AH149" i="164"/>
  <c r="D149" i="164"/>
  <c r="AI149" i="164" s="1"/>
  <c r="P22" i="164"/>
  <c r="Y185" i="164"/>
  <c r="D89" i="164"/>
  <c r="D91" i="164"/>
  <c r="D93" i="164"/>
  <c r="D95" i="164"/>
  <c r="D97" i="164"/>
  <c r="D99" i="164"/>
  <c r="D101" i="164"/>
  <c r="G104" i="164"/>
  <c r="H105" i="164"/>
  <c r="AB105" i="164"/>
  <c r="AE104" i="164"/>
  <c r="P106" i="164"/>
  <c r="S104" i="164"/>
  <c r="D107" i="164"/>
  <c r="AH107" i="164"/>
  <c r="D109" i="164"/>
  <c r="AH109" i="164"/>
  <c r="AI110" i="164"/>
  <c r="D111" i="164"/>
  <c r="AH111" i="164"/>
  <c r="D113" i="164"/>
  <c r="AI113" i="164" s="1"/>
  <c r="AH113" i="94" s="1"/>
  <c r="AH113" i="164"/>
  <c r="D115" i="164"/>
  <c r="AH115" i="164"/>
  <c r="AH123" i="164"/>
  <c r="D123" i="164"/>
  <c r="D130" i="164"/>
  <c r="AH130" i="164"/>
  <c r="D138" i="164"/>
  <c r="AH138" i="164"/>
  <c r="D146" i="164"/>
  <c r="AI146" i="164" s="1"/>
  <c r="AH146" i="164"/>
  <c r="D120" i="164"/>
  <c r="V124" i="164"/>
  <c r="J125" i="164"/>
  <c r="V128" i="164"/>
  <c r="J129" i="164"/>
  <c r="AI129" i="164" s="1"/>
  <c r="V132" i="164"/>
  <c r="J133" i="164"/>
  <c r="V136" i="164"/>
  <c r="J137" i="164"/>
  <c r="AI137" i="164" s="1"/>
  <c r="V140" i="164"/>
  <c r="J141" i="164"/>
  <c r="V144" i="164"/>
  <c r="J145" i="164"/>
  <c r="AI145" i="164" s="1"/>
  <c r="V172" i="164"/>
  <c r="AH172" i="164"/>
  <c r="V180" i="164"/>
  <c r="AI180" i="164" s="1"/>
  <c r="AH180" i="164"/>
  <c r="H119" i="164"/>
  <c r="Y119" i="164"/>
  <c r="J121" i="164"/>
  <c r="J123" i="164"/>
  <c r="D124" i="164"/>
  <c r="AH124" i="164"/>
  <c r="D128" i="164"/>
  <c r="AI128" i="164" s="1"/>
  <c r="AH128" i="164"/>
  <c r="D132" i="164"/>
  <c r="AH132" i="164"/>
  <c r="D136" i="164"/>
  <c r="H135" i="164"/>
  <c r="AH136" i="164"/>
  <c r="D140" i="164"/>
  <c r="AH140" i="164"/>
  <c r="D144" i="164"/>
  <c r="AH144" i="164"/>
  <c r="S152" i="164"/>
  <c r="P154" i="164"/>
  <c r="V170" i="164"/>
  <c r="AI170" i="164" s="1"/>
  <c r="AH170" i="164"/>
  <c r="V178" i="164"/>
  <c r="AH178" i="164"/>
  <c r="AI147" i="164"/>
  <c r="V176" i="164"/>
  <c r="AH176" i="164"/>
  <c r="V184" i="164"/>
  <c r="AH184" i="164"/>
  <c r="M135" i="164"/>
  <c r="AH150" i="164"/>
  <c r="G152" i="164"/>
  <c r="H153" i="164"/>
  <c r="AB153" i="164"/>
  <c r="AH171" i="164"/>
  <c r="D173" i="164"/>
  <c r="AI173" i="164" s="1"/>
  <c r="AH173" i="164"/>
  <c r="D175" i="164"/>
  <c r="AH175" i="164"/>
  <c r="D177" i="164"/>
  <c r="AI177" i="164" s="1"/>
  <c r="AH177" i="164"/>
  <c r="D179" i="164"/>
  <c r="AH179" i="164"/>
  <c r="D181" i="164"/>
  <c r="AI181" i="164" s="1"/>
  <c r="AH181" i="164"/>
  <c r="D183" i="164"/>
  <c r="AH183" i="164"/>
  <c r="AH147" i="164"/>
  <c r="D163" i="164"/>
  <c r="AI163" i="164" s="1"/>
  <c r="AH163" i="164"/>
  <c r="D165" i="164"/>
  <c r="AI165" i="164" s="1"/>
  <c r="AH165" i="164"/>
  <c r="D167" i="164"/>
  <c r="AH167" i="164"/>
  <c r="V148" i="164"/>
  <c r="AI148" i="164" s="1"/>
  <c r="J153" i="164"/>
  <c r="Y152" i="164"/>
  <c r="V154" i="164"/>
  <c r="J155" i="164"/>
  <c r="V156" i="164"/>
  <c r="J157" i="164"/>
  <c r="V158" i="164"/>
  <c r="J159" i="164"/>
  <c r="V160" i="164"/>
  <c r="J161" i="164"/>
  <c r="S169" i="164"/>
  <c r="H169" i="164"/>
  <c r="M185" i="163"/>
  <c r="M21" i="163"/>
  <c r="D25" i="163"/>
  <c r="AH25" i="163"/>
  <c r="D33" i="163"/>
  <c r="AI33" i="163" s="1"/>
  <c r="AG33" i="94" s="1"/>
  <c r="AH33" i="163"/>
  <c r="D43" i="163"/>
  <c r="AH43" i="163"/>
  <c r="D51" i="163"/>
  <c r="AH51" i="163"/>
  <c r="D59" i="163"/>
  <c r="AH59" i="163"/>
  <c r="D67" i="163"/>
  <c r="AH67" i="163"/>
  <c r="D75" i="163"/>
  <c r="AH75" i="163"/>
  <c r="D83" i="163"/>
  <c r="AI83" i="163" s="1"/>
  <c r="AG83" i="94" s="1"/>
  <c r="AH83" i="163"/>
  <c r="J22" i="163"/>
  <c r="D23" i="163"/>
  <c r="AH23" i="163"/>
  <c r="V23" i="163"/>
  <c r="D24" i="163"/>
  <c r="J30" i="163"/>
  <c r="D31" i="163"/>
  <c r="AH31" i="163"/>
  <c r="V31" i="163"/>
  <c r="D32" i="163"/>
  <c r="AI32" i="163" s="1"/>
  <c r="AG32" i="94" s="1"/>
  <c r="J40" i="163"/>
  <c r="D41" i="163"/>
  <c r="AH41" i="163"/>
  <c r="V41" i="163"/>
  <c r="D42" i="163"/>
  <c r="J48" i="163"/>
  <c r="D49" i="163"/>
  <c r="AH49" i="163"/>
  <c r="V49" i="163"/>
  <c r="D50" i="163"/>
  <c r="AI50" i="163" s="1"/>
  <c r="AG50" i="94" s="1"/>
  <c r="J56" i="163"/>
  <c r="Y55" i="163"/>
  <c r="D57" i="163"/>
  <c r="AH57" i="163"/>
  <c r="V57" i="163"/>
  <c r="D58" i="163"/>
  <c r="J64" i="163"/>
  <c r="D65" i="163"/>
  <c r="AH65" i="163"/>
  <c r="V65" i="163"/>
  <c r="D66" i="163"/>
  <c r="AI66" i="163" s="1"/>
  <c r="AG66" i="94" s="1"/>
  <c r="J72" i="163"/>
  <c r="Y71" i="163"/>
  <c r="D73" i="163"/>
  <c r="AH73" i="163"/>
  <c r="V73" i="163"/>
  <c r="D74" i="163"/>
  <c r="J80" i="163"/>
  <c r="D81" i="163"/>
  <c r="AH81" i="163"/>
  <c r="V81" i="163"/>
  <c r="D82" i="163"/>
  <c r="D29" i="163"/>
  <c r="AI29" i="163" s="1"/>
  <c r="AG29" i="94" s="1"/>
  <c r="AH29" i="163"/>
  <c r="D30" i="163"/>
  <c r="D39" i="163"/>
  <c r="H38" i="163"/>
  <c r="AH39" i="163"/>
  <c r="V39" i="163"/>
  <c r="D47" i="163"/>
  <c r="AH47" i="163"/>
  <c r="V47" i="163"/>
  <c r="D48" i="163"/>
  <c r="D63" i="163"/>
  <c r="AH63" i="163"/>
  <c r="V63" i="163"/>
  <c r="D64" i="163"/>
  <c r="D79" i="163"/>
  <c r="AH79" i="163"/>
  <c r="V79" i="163"/>
  <c r="D80" i="163"/>
  <c r="D27" i="163"/>
  <c r="AH27" i="163"/>
  <c r="D28" i="163"/>
  <c r="D35" i="163"/>
  <c r="AH35" i="163"/>
  <c r="D36" i="163"/>
  <c r="AI36" i="163" s="1"/>
  <c r="AG36" i="94" s="1"/>
  <c r="D45" i="163"/>
  <c r="AI45" i="163" s="1"/>
  <c r="AG45" i="94" s="1"/>
  <c r="AH45" i="163"/>
  <c r="D46" i="163"/>
  <c r="D53" i="163"/>
  <c r="AI53" i="163" s="1"/>
  <c r="AG53" i="94" s="1"/>
  <c r="AH53" i="163"/>
  <c r="D61" i="163"/>
  <c r="AH61" i="163"/>
  <c r="D62" i="163"/>
  <c r="AI62" i="163" s="1"/>
  <c r="AG62" i="94" s="1"/>
  <c r="D69" i="163"/>
  <c r="AH69" i="163"/>
  <c r="D77" i="163"/>
  <c r="AI77" i="163" s="1"/>
  <c r="AG77" i="94" s="1"/>
  <c r="AH77" i="163"/>
  <c r="D78" i="163"/>
  <c r="D94" i="163"/>
  <c r="AI94" i="163" s="1"/>
  <c r="AG94" i="94" s="1"/>
  <c r="AH94" i="163"/>
  <c r="AH120" i="163"/>
  <c r="AE185" i="163"/>
  <c r="J99" i="163"/>
  <c r="D100" i="163"/>
  <c r="AH100" i="163"/>
  <c r="V100" i="163"/>
  <c r="M104" i="163"/>
  <c r="AE104" i="163"/>
  <c r="Y104" i="163"/>
  <c r="J107" i="163"/>
  <c r="D108" i="163"/>
  <c r="AH108" i="163"/>
  <c r="V108" i="163"/>
  <c r="D114" i="163"/>
  <c r="AH114" i="163"/>
  <c r="D139" i="163"/>
  <c r="AI139" i="163" s="1"/>
  <c r="AH139" i="163"/>
  <c r="H135" i="163"/>
  <c r="D147" i="163"/>
  <c r="AH147" i="163"/>
  <c r="V174" i="163"/>
  <c r="AH174" i="163"/>
  <c r="V182" i="163"/>
  <c r="AH182" i="163"/>
  <c r="H22" i="163"/>
  <c r="Y185" i="163"/>
  <c r="H56" i="163"/>
  <c r="H72" i="163"/>
  <c r="V84" i="163"/>
  <c r="AH89" i="163"/>
  <c r="AH91" i="163"/>
  <c r="J97" i="163"/>
  <c r="D98" i="163"/>
  <c r="AH98" i="163"/>
  <c r="V98" i="163"/>
  <c r="D99" i="163"/>
  <c r="J105" i="163"/>
  <c r="D106" i="163"/>
  <c r="AH106" i="163"/>
  <c r="V106" i="163"/>
  <c r="D107" i="163"/>
  <c r="J111" i="163"/>
  <c r="AH116" i="163"/>
  <c r="D88" i="163"/>
  <c r="AI88" i="163" s="1"/>
  <c r="AG88" i="94" s="1"/>
  <c r="H87" i="163"/>
  <c r="D102" i="163"/>
  <c r="AH102" i="163"/>
  <c r="AI119" i="163"/>
  <c r="F119" i="163"/>
  <c r="G21" i="163"/>
  <c r="AE21" i="163"/>
  <c r="S185" i="163"/>
  <c r="J85" i="163"/>
  <c r="AH88" i="163"/>
  <c r="AH90" i="163"/>
  <c r="AH92" i="163"/>
  <c r="D96" i="163"/>
  <c r="AI96" i="163" s="1"/>
  <c r="AG96" i="94" s="1"/>
  <c r="AH96" i="163"/>
  <c r="D97" i="163"/>
  <c r="S104" i="163"/>
  <c r="D112" i="163"/>
  <c r="AH112" i="163"/>
  <c r="AH113" i="163"/>
  <c r="D143" i="163"/>
  <c r="AH143" i="163"/>
  <c r="AB112" i="163"/>
  <c r="P115" i="163"/>
  <c r="AH117" i="163"/>
  <c r="D121" i="163"/>
  <c r="AH121" i="163"/>
  <c r="D125" i="163"/>
  <c r="AH125" i="163"/>
  <c r="D129" i="163"/>
  <c r="AH129" i="163"/>
  <c r="D133" i="163"/>
  <c r="AH133" i="163"/>
  <c r="V137" i="163"/>
  <c r="J138" i="163"/>
  <c r="V141" i="163"/>
  <c r="J142" i="163"/>
  <c r="V145" i="163"/>
  <c r="J146" i="163"/>
  <c r="V172" i="163"/>
  <c r="AH172" i="163"/>
  <c r="V180" i="163"/>
  <c r="AH180" i="163"/>
  <c r="H105" i="163"/>
  <c r="AB110" i="163"/>
  <c r="P113" i="163"/>
  <c r="AI113" i="163" s="1"/>
  <c r="AG113" i="94" s="1"/>
  <c r="J120" i="163"/>
  <c r="V123" i="163"/>
  <c r="J124" i="163"/>
  <c r="AI124" i="163" s="1"/>
  <c r="V127" i="163"/>
  <c r="J128" i="163"/>
  <c r="V131" i="163"/>
  <c r="J132" i="163"/>
  <c r="M135" i="163"/>
  <c r="Y135" i="163"/>
  <c r="D137" i="163"/>
  <c r="AH137" i="163"/>
  <c r="D141" i="163"/>
  <c r="AH141" i="163"/>
  <c r="D145" i="163"/>
  <c r="AH145" i="163"/>
  <c r="V170" i="163"/>
  <c r="AI170" i="163" s="1"/>
  <c r="AH170" i="163"/>
  <c r="V178" i="163"/>
  <c r="AI178" i="163" s="1"/>
  <c r="AH178" i="163"/>
  <c r="AH110" i="163"/>
  <c r="D123" i="163"/>
  <c r="AH123" i="163"/>
  <c r="D127" i="163"/>
  <c r="AH127" i="163"/>
  <c r="D131" i="163"/>
  <c r="AH131" i="163"/>
  <c r="AI148" i="163"/>
  <c r="AH149" i="163"/>
  <c r="D149" i="163"/>
  <c r="V176" i="163"/>
  <c r="AH176" i="163"/>
  <c r="V184" i="163"/>
  <c r="AH184" i="163"/>
  <c r="V120" i="163"/>
  <c r="V136" i="163"/>
  <c r="J149" i="163"/>
  <c r="V150" i="163"/>
  <c r="D171" i="163"/>
  <c r="AH171" i="163"/>
  <c r="H169" i="163"/>
  <c r="D173" i="163"/>
  <c r="AH173" i="163"/>
  <c r="D175" i="163"/>
  <c r="AH175" i="163"/>
  <c r="D177" i="163"/>
  <c r="AH177" i="163"/>
  <c r="D179" i="163"/>
  <c r="AH179" i="163"/>
  <c r="D181" i="163"/>
  <c r="AH181" i="163"/>
  <c r="D183" i="163"/>
  <c r="AH183" i="163"/>
  <c r="G152" i="163"/>
  <c r="H153" i="163"/>
  <c r="AB153" i="163"/>
  <c r="AE152" i="163"/>
  <c r="P154" i="163"/>
  <c r="S152" i="163"/>
  <c r="D155" i="163"/>
  <c r="AH155" i="163"/>
  <c r="D157" i="163"/>
  <c r="AH157" i="163"/>
  <c r="D159" i="163"/>
  <c r="AH159" i="163"/>
  <c r="D161" i="163"/>
  <c r="AH161" i="163"/>
  <c r="D163" i="163"/>
  <c r="AH163" i="163"/>
  <c r="D165" i="163"/>
  <c r="AH165" i="163"/>
  <c r="D167" i="163"/>
  <c r="AH167" i="163"/>
  <c r="G169" i="163"/>
  <c r="S169" i="163"/>
  <c r="AI21" i="162"/>
  <c r="F21" i="162"/>
  <c r="S185" i="162"/>
  <c r="P24" i="162"/>
  <c r="D25" i="162"/>
  <c r="AH25" i="162"/>
  <c r="AH28" i="162"/>
  <c r="AB29" i="162"/>
  <c r="P32" i="162"/>
  <c r="D33" i="162"/>
  <c r="AH33" i="162"/>
  <c r="AI34" i="162"/>
  <c r="AF34" i="94" s="1"/>
  <c r="AH36" i="162"/>
  <c r="AB39" i="162"/>
  <c r="S38" i="162"/>
  <c r="P42" i="162"/>
  <c r="D43" i="162"/>
  <c r="AH43" i="162"/>
  <c r="AH46" i="162"/>
  <c r="AB47" i="162"/>
  <c r="P50" i="162"/>
  <c r="D51" i="162"/>
  <c r="AH51" i="162"/>
  <c r="G55" i="162"/>
  <c r="P58" i="162"/>
  <c r="AI58" i="162" s="1"/>
  <c r="AF58" i="94" s="1"/>
  <c r="D59" i="162"/>
  <c r="AH59" i="162"/>
  <c r="AI60" i="162"/>
  <c r="AF60" i="94" s="1"/>
  <c r="P62" i="162"/>
  <c r="AH74" i="162"/>
  <c r="D74" i="162"/>
  <c r="AB77" i="162"/>
  <c r="AH77" i="162"/>
  <c r="AH82" i="162"/>
  <c r="D82" i="162"/>
  <c r="AB85" i="162"/>
  <c r="AH85" i="162"/>
  <c r="S87" i="162"/>
  <c r="P89" i="162"/>
  <c r="P120" i="162"/>
  <c r="AH120" i="162"/>
  <c r="D123" i="162"/>
  <c r="AH123" i="162"/>
  <c r="D127" i="162"/>
  <c r="AH127" i="162"/>
  <c r="D128" i="162"/>
  <c r="AH128" i="162"/>
  <c r="D153" i="162"/>
  <c r="H152" i="162"/>
  <c r="AH153" i="162"/>
  <c r="AH154" i="162"/>
  <c r="P156" i="162"/>
  <c r="AI156" i="162" s="1"/>
  <c r="AH156" i="162"/>
  <c r="AH22" i="162"/>
  <c r="D27" i="162"/>
  <c r="AH27" i="162"/>
  <c r="AH30" i="162"/>
  <c r="D35" i="162"/>
  <c r="AH35" i="162"/>
  <c r="AH40" i="162"/>
  <c r="D45" i="162"/>
  <c r="AH45" i="162"/>
  <c r="AH48" i="162"/>
  <c r="D53" i="162"/>
  <c r="AH53" i="162"/>
  <c r="AH56" i="162"/>
  <c r="D61" i="162"/>
  <c r="AH61" i="162"/>
  <c r="AI62" i="162"/>
  <c r="AF62" i="94" s="1"/>
  <c r="G71" i="162"/>
  <c r="H72" i="162"/>
  <c r="AB75" i="162"/>
  <c r="AH75" i="162"/>
  <c r="AH80" i="162"/>
  <c r="D80" i="162"/>
  <c r="AB83" i="162"/>
  <c r="AH83" i="162"/>
  <c r="D107" i="162"/>
  <c r="AH107" i="162"/>
  <c r="D111" i="162"/>
  <c r="AI111" i="162" s="1"/>
  <c r="AF111" i="94" s="1"/>
  <c r="AH111" i="162"/>
  <c r="D115" i="162"/>
  <c r="AH115" i="162"/>
  <c r="D125" i="162"/>
  <c r="AH125" i="162"/>
  <c r="AH126" i="162"/>
  <c r="D126" i="162"/>
  <c r="D129" i="162"/>
  <c r="AH129" i="162"/>
  <c r="J136" i="162"/>
  <c r="M135" i="162"/>
  <c r="S21" i="162"/>
  <c r="P22" i="162"/>
  <c r="AI22" i="162" s="1"/>
  <c r="AF22" i="94" s="1"/>
  <c r="D23" i="162"/>
  <c r="AH23" i="162"/>
  <c r="AH26" i="162"/>
  <c r="AB27" i="162"/>
  <c r="P30" i="162"/>
  <c r="D31" i="162"/>
  <c r="AH31" i="162"/>
  <c r="AI32" i="162"/>
  <c r="AF32" i="94" s="1"/>
  <c r="AH34" i="162"/>
  <c r="AB35" i="162"/>
  <c r="P40" i="162"/>
  <c r="D41" i="162"/>
  <c r="AI41" i="162" s="1"/>
  <c r="AF41" i="94" s="1"/>
  <c r="AH41" i="162"/>
  <c r="AH44" i="162"/>
  <c r="AB45" i="162"/>
  <c r="P48" i="162"/>
  <c r="AI48" i="162" s="1"/>
  <c r="AF48" i="94" s="1"/>
  <c r="D49" i="162"/>
  <c r="AH49" i="162"/>
  <c r="AH52" i="162"/>
  <c r="AB53" i="162"/>
  <c r="P56" i="162"/>
  <c r="D57" i="162"/>
  <c r="AH57" i="162"/>
  <c r="H55" i="162"/>
  <c r="AH60" i="162"/>
  <c r="AB61" i="162"/>
  <c r="AH76" i="162"/>
  <c r="D76" i="162"/>
  <c r="AB79" i="162"/>
  <c r="AH79" i="162"/>
  <c r="AH84" i="162"/>
  <c r="D84" i="162"/>
  <c r="D105" i="162"/>
  <c r="AI105" i="162" s="1"/>
  <c r="AF105" i="94" s="1"/>
  <c r="H104" i="162"/>
  <c r="AH105" i="162"/>
  <c r="D109" i="162"/>
  <c r="AH109" i="162"/>
  <c r="D113" i="162"/>
  <c r="AH113" i="162"/>
  <c r="AI114" i="162"/>
  <c r="AF114" i="94" s="1"/>
  <c r="D117" i="162"/>
  <c r="AH117" i="162"/>
  <c r="Y119" i="162"/>
  <c r="P122" i="162"/>
  <c r="AI122" i="162" s="1"/>
  <c r="AH122" i="162"/>
  <c r="D133" i="162"/>
  <c r="AH133" i="162"/>
  <c r="AH141" i="162"/>
  <c r="D141" i="162"/>
  <c r="M185" i="162"/>
  <c r="AH24" i="162"/>
  <c r="AB25" i="162"/>
  <c r="P28" i="162"/>
  <c r="D29" i="162"/>
  <c r="AH29" i="162"/>
  <c r="AH32" i="162"/>
  <c r="AB33" i="162"/>
  <c r="P36" i="162"/>
  <c r="AI36" i="162" s="1"/>
  <c r="AF36" i="94" s="1"/>
  <c r="AE38" i="162"/>
  <c r="Y38" i="162"/>
  <c r="G38" i="162"/>
  <c r="H39" i="162"/>
  <c r="AH42" i="162"/>
  <c r="AB43" i="162"/>
  <c r="P46" i="162"/>
  <c r="AI46" i="162" s="1"/>
  <c r="AF46" i="94" s="1"/>
  <c r="D47" i="162"/>
  <c r="AH47" i="162"/>
  <c r="AH50" i="162"/>
  <c r="AB51" i="162"/>
  <c r="AH58" i="162"/>
  <c r="AB59" i="162"/>
  <c r="AH62" i="162"/>
  <c r="AB73" i="162"/>
  <c r="AH73" i="162"/>
  <c r="AH78" i="162"/>
  <c r="D78" i="162"/>
  <c r="AB81" i="162"/>
  <c r="AH81" i="162"/>
  <c r="S119" i="162"/>
  <c r="D131" i="162"/>
  <c r="AH131" i="162"/>
  <c r="AH137" i="162"/>
  <c r="D137" i="162"/>
  <c r="V139" i="162"/>
  <c r="Y135" i="162"/>
  <c r="D175" i="162"/>
  <c r="AH175" i="162"/>
  <c r="H169" i="162"/>
  <c r="AH176" i="162"/>
  <c r="D176" i="162"/>
  <c r="D177" i="162"/>
  <c r="AH177" i="162"/>
  <c r="AH178" i="162"/>
  <c r="D178" i="162"/>
  <c r="V63" i="162"/>
  <c r="AI63" i="162" s="1"/>
  <c r="AF63" i="94" s="1"/>
  <c r="J64" i="162"/>
  <c r="V65" i="162"/>
  <c r="J66" i="162"/>
  <c r="V67" i="162"/>
  <c r="AI67" i="162" s="1"/>
  <c r="AF67" i="94" s="1"/>
  <c r="J68" i="162"/>
  <c r="V69" i="162"/>
  <c r="G87" i="162"/>
  <c r="H88" i="162"/>
  <c r="P124" i="162"/>
  <c r="AI124" i="162" s="1"/>
  <c r="AB125" i="162"/>
  <c r="P126" i="162"/>
  <c r="AB127" i="162"/>
  <c r="AB140" i="162"/>
  <c r="AH140" i="162"/>
  <c r="AH146" i="162"/>
  <c r="D147" i="162"/>
  <c r="AH147" i="162"/>
  <c r="AH148" i="162"/>
  <c r="P150" i="162"/>
  <c r="AH150" i="162"/>
  <c r="AE152" i="162"/>
  <c r="D163" i="162"/>
  <c r="AH163" i="162"/>
  <c r="P176" i="162"/>
  <c r="G185" i="162"/>
  <c r="AE185" i="162"/>
  <c r="J72" i="162"/>
  <c r="V73" i="162"/>
  <c r="J74" i="162"/>
  <c r="V75" i="162"/>
  <c r="J76" i="162"/>
  <c r="V77" i="162"/>
  <c r="J78" i="162"/>
  <c r="V79" i="162"/>
  <c r="J80" i="162"/>
  <c r="V81" i="162"/>
  <c r="J82" i="162"/>
  <c r="V83" i="162"/>
  <c r="J84" i="162"/>
  <c r="V85" i="162"/>
  <c r="AH89" i="162"/>
  <c r="AH91" i="162"/>
  <c r="AH93" i="162"/>
  <c r="AH95" i="162"/>
  <c r="AH97" i="162"/>
  <c r="AH99" i="162"/>
  <c r="AH101" i="162"/>
  <c r="AH106" i="162"/>
  <c r="AH108" i="162"/>
  <c r="AH110" i="162"/>
  <c r="AH112" i="162"/>
  <c r="AH114" i="162"/>
  <c r="AH116" i="162"/>
  <c r="H121" i="162"/>
  <c r="AH130" i="162"/>
  <c r="H139" i="162"/>
  <c r="H135" i="162" s="1"/>
  <c r="G135" i="162"/>
  <c r="D155" i="162"/>
  <c r="AH155" i="162"/>
  <c r="D165" i="162"/>
  <c r="AI165" i="162" s="1"/>
  <c r="AH165" i="162"/>
  <c r="AH170" i="162"/>
  <c r="D170" i="162"/>
  <c r="S169" i="162"/>
  <c r="AB173" i="162"/>
  <c r="D183" i="162"/>
  <c r="AH183" i="162"/>
  <c r="AH184" i="162"/>
  <c r="D184" i="162"/>
  <c r="Y185" i="162"/>
  <c r="AH64" i="162"/>
  <c r="AH66" i="162"/>
  <c r="AH68" i="162"/>
  <c r="J88" i="162"/>
  <c r="V89" i="162"/>
  <c r="J90" i="162"/>
  <c r="V91" i="162"/>
  <c r="J92" i="162"/>
  <c r="V93" i="162"/>
  <c r="J94" i="162"/>
  <c r="AI94" i="162" s="1"/>
  <c r="AF94" i="94" s="1"/>
  <c r="V95" i="162"/>
  <c r="J96" i="162"/>
  <c r="AI96" i="162" s="1"/>
  <c r="AF96" i="94" s="1"/>
  <c r="V97" i="162"/>
  <c r="AI97" i="162" s="1"/>
  <c r="AF97" i="94" s="1"/>
  <c r="J98" i="162"/>
  <c r="AI98" i="162" s="1"/>
  <c r="AF98" i="94" s="1"/>
  <c r="V99" i="162"/>
  <c r="AI99" i="162" s="1"/>
  <c r="AF99" i="94" s="1"/>
  <c r="J100" i="162"/>
  <c r="AI100" i="162" s="1"/>
  <c r="AF100" i="94" s="1"/>
  <c r="V101" i="162"/>
  <c r="AI101" i="162" s="1"/>
  <c r="AF101" i="94" s="1"/>
  <c r="J102" i="162"/>
  <c r="AH124" i="162"/>
  <c r="AH132" i="162"/>
  <c r="AI143" i="162"/>
  <c r="P144" i="162"/>
  <c r="D149" i="162"/>
  <c r="AH149" i="162"/>
  <c r="D157" i="162"/>
  <c r="AI157" i="162" s="1"/>
  <c r="AH157" i="162"/>
  <c r="AH160" i="162"/>
  <c r="D161" i="162"/>
  <c r="AH161" i="162"/>
  <c r="AH162" i="162"/>
  <c r="P164" i="162"/>
  <c r="AI164" i="162" s="1"/>
  <c r="AH164" i="162"/>
  <c r="P184" i="162"/>
  <c r="P128" i="162"/>
  <c r="S135" i="162"/>
  <c r="AH138" i="162"/>
  <c r="AH143" i="162"/>
  <c r="AH145" i="162"/>
  <c r="D145" i="162"/>
  <c r="P170" i="162"/>
  <c r="D171" i="162"/>
  <c r="AI171" i="162" s="1"/>
  <c r="AH171" i="162"/>
  <c r="AH172" i="162"/>
  <c r="D172" i="162"/>
  <c r="AB175" i="162"/>
  <c r="P178" i="162"/>
  <c r="D179" i="162"/>
  <c r="AI179" i="162" s="1"/>
  <c r="AH179" i="162"/>
  <c r="AH180" i="162"/>
  <c r="D180" i="162"/>
  <c r="AB183" i="162"/>
  <c r="AB129" i="162"/>
  <c r="P130" i="162"/>
  <c r="AI130" i="162" s="1"/>
  <c r="AB131" i="162"/>
  <c r="P132" i="162"/>
  <c r="AI132" i="162" s="1"/>
  <c r="AB133" i="162"/>
  <c r="P136" i="162"/>
  <c r="V140" i="162"/>
  <c r="AB141" i="162"/>
  <c r="P158" i="162"/>
  <c r="AH158" i="162"/>
  <c r="D159" i="162"/>
  <c r="AH159" i="162"/>
  <c r="P166" i="162"/>
  <c r="AI166" i="162" s="1"/>
  <c r="AH166" i="162"/>
  <c r="D167" i="162"/>
  <c r="AH167" i="162"/>
  <c r="P172" i="162"/>
  <c r="D173" i="162"/>
  <c r="AH173" i="162"/>
  <c r="AH174" i="162"/>
  <c r="D174" i="162"/>
  <c r="AI174" i="162" s="1"/>
  <c r="AB177" i="162"/>
  <c r="P180" i="162"/>
  <c r="D181" i="162"/>
  <c r="AI181" i="162" s="1"/>
  <c r="AH181" i="162"/>
  <c r="AH182" i="162"/>
  <c r="D182" i="162"/>
  <c r="AI182" i="162" s="1"/>
  <c r="J137" i="162"/>
  <c r="V142" i="162"/>
  <c r="J145" i="162"/>
  <c r="AB147" i="162"/>
  <c r="AB153" i="162"/>
  <c r="S152" i="162"/>
  <c r="P160" i="162"/>
  <c r="AI160" i="162" s="1"/>
  <c r="AB161" i="162"/>
  <c r="V136" i="162"/>
  <c r="J139" i="162"/>
  <c r="V144" i="162"/>
  <c r="P148" i="162"/>
  <c r="AI148" i="162" s="1"/>
  <c r="AB149" i="162"/>
  <c r="G152" i="162"/>
  <c r="Y152" i="162"/>
  <c r="P154" i="162"/>
  <c r="AB155" i="162"/>
  <c r="P162" i="162"/>
  <c r="AB163" i="162"/>
  <c r="AH23" i="161"/>
  <c r="D23" i="161"/>
  <c r="AH31" i="161"/>
  <c r="D31" i="161"/>
  <c r="AH45" i="161"/>
  <c r="D45" i="161"/>
  <c r="AI45" i="161" s="1"/>
  <c r="AE45" i="94" s="1"/>
  <c r="AH53" i="161"/>
  <c r="D53" i="161"/>
  <c r="AI56" i="161"/>
  <c r="AE56" i="94" s="1"/>
  <c r="AH57" i="161"/>
  <c r="D57" i="161"/>
  <c r="AI57" i="161" s="1"/>
  <c r="AE57" i="94" s="1"/>
  <c r="AH25" i="161"/>
  <c r="D25" i="161"/>
  <c r="AH33" i="161"/>
  <c r="D33" i="161"/>
  <c r="AH47" i="161"/>
  <c r="D47" i="161"/>
  <c r="AI47" i="161" s="1"/>
  <c r="AE47" i="94" s="1"/>
  <c r="AH59" i="161"/>
  <c r="D59" i="161"/>
  <c r="AI59" i="161" s="1"/>
  <c r="AE59" i="94" s="1"/>
  <c r="D68" i="161"/>
  <c r="AH68" i="161"/>
  <c r="AH27" i="161"/>
  <c r="D27" i="161"/>
  <c r="AH35" i="161"/>
  <c r="D35" i="161"/>
  <c r="AI35" i="161" s="1"/>
  <c r="AE35" i="94" s="1"/>
  <c r="AH41" i="161"/>
  <c r="D41" i="161"/>
  <c r="AH49" i="161"/>
  <c r="D49" i="161"/>
  <c r="AI49" i="161" s="1"/>
  <c r="AE49" i="94" s="1"/>
  <c r="AH61" i="161"/>
  <c r="D61" i="161"/>
  <c r="D66" i="161"/>
  <c r="AH66" i="161"/>
  <c r="AH29" i="161"/>
  <c r="D29" i="161"/>
  <c r="AI29" i="161" s="1"/>
  <c r="AE29" i="94" s="1"/>
  <c r="AH43" i="161"/>
  <c r="D43" i="161"/>
  <c r="AI43" i="161" s="1"/>
  <c r="AE43" i="94" s="1"/>
  <c r="AH51" i="161"/>
  <c r="D51" i="161"/>
  <c r="AI51" i="161" s="1"/>
  <c r="AE51" i="94" s="1"/>
  <c r="AH63" i="161"/>
  <c r="D63" i="161"/>
  <c r="AI63" i="161" s="1"/>
  <c r="AE63" i="94" s="1"/>
  <c r="D72" i="161"/>
  <c r="AI72" i="161" s="1"/>
  <c r="AE72" i="94" s="1"/>
  <c r="H71" i="161"/>
  <c r="AI119" i="161"/>
  <c r="F119" i="161"/>
  <c r="Y21" i="161"/>
  <c r="S185" i="161"/>
  <c r="AH22" i="161"/>
  <c r="AH24" i="161"/>
  <c r="AH26" i="161"/>
  <c r="AH28" i="161"/>
  <c r="AH30" i="161"/>
  <c r="AH32" i="161"/>
  <c r="AH34" i="161"/>
  <c r="AH36" i="161"/>
  <c r="AH40" i="161"/>
  <c r="AH42" i="161"/>
  <c r="AH44" i="161"/>
  <c r="AH46" i="161"/>
  <c r="AH48" i="161"/>
  <c r="AH50" i="161"/>
  <c r="AH52" i="161"/>
  <c r="S55" i="161"/>
  <c r="AE55" i="161"/>
  <c r="AH56" i="161"/>
  <c r="AH58" i="161"/>
  <c r="AH60" i="161"/>
  <c r="AH62" i="161"/>
  <c r="AB68" i="161"/>
  <c r="D89" i="161"/>
  <c r="AH89" i="161"/>
  <c r="AI90" i="161"/>
  <c r="AE90" i="94" s="1"/>
  <c r="D91" i="161"/>
  <c r="AH91" i="161"/>
  <c r="AI92" i="161"/>
  <c r="AE92" i="94" s="1"/>
  <c r="D93" i="161"/>
  <c r="AH93" i="161"/>
  <c r="D95" i="161"/>
  <c r="AH95" i="161"/>
  <c r="AI96" i="161"/>
  <c r="AE96" i="94" s="1"/>
  <c r="D97" i="161"/>
  <c r="AH97" i="161"/>
  <c r="AI98" i="161"/>
  <c r="AE98" i="94" s="1"/>
  <c r="D99" i="161"/>
  <c r="AH99" i="161"/>
  <c r="D101" i="161"/>
  <c r="AI101" i="161" s="1"/>
  <c r="AE101" i="94" s="1"/>
  <c r="AH101" i="161"/>
  <c r="G104" i="161"/>
  <c r="H105" i="161"/>
  <c r="AB105" i="161"/>
  <c r="AE104" i="161"/>
  <c r="P106" i="161"/>
  <c r="AI106" i="161" s="1"/>
  <c r="AE106" i="94" s="1"/>
  <c r="S104" i="161"/>
  <c r="D107" i="161"/>
  <c r="AH107" i="161"/>
  <c r="D117" i="161"/>
  <c r="AH117" i="161"/>
  <c r="D123" i="161"/>
  <c r="AH123" i="161"/>
  <c r="D131" i="161"/>
  <c r="AH131" i="161"/>
  <c r="V174" i="161"/>
  <c r="AH174" i="161"/>
  <c r="V182" i="161"/>
  <c r="AI182" i="161" s="1"/>
  <c r="AH182" i="161"/>
  <c r="AH64" i="161"/>
  <c r="D113" i="161"/>
  <c r="AH113" i="161"/>
  <c r="AH114" i="161"/>
  <c r="AH138" i="161"/>
  <c r="H21" i="161"/>
  <c r="M186" i="161"/>
  <c r="S186" i="161"/>
  <c r="Y186" i="161"/>
  <c r="AE186" i="161"/>
  <c r="M185" i="161"/>
  <c r="H39" i="161"/>
  <c r="H55" i="161"/>
  <c r="AB66" i="161"/>
  <c r="AH73" i="161"/>
  <c r="D75" i="161"/>
  <c r="AI75" i="161" s="1"/>
  <c r="AE75" i="94" s="1"/>
  <c r="AH75" i="161"/>
  <c r="D77" i="161"/>
  <c r="AH77" i="161"/>
  <c r="D79" i="161"/>
  <c r="AI79" i="161" s="1"/>
  <c r="AE79" i="94" s="1"/>
  <c r="AH79" i="161"/>
  <c r="D81" i="161"/>
  <c r="AH81" i="161"/>
  <c r="D83" i="161"/>
  <c r="AI83" i="161" s="1"/>
  <c r="AE83" i="94" s="1"/>
  <c r="AH83" i="161"/>
  <c r="AI84" i="161"/>
  <c r="AE84" i="94" s="1"/>
  <c r="D85" i="161"/>
  <c r="AI85" i="161" s="1"/>
  <c r="AE85" i="94" s="1"/>
  <c r="AH85" i="161"/>
  <c r="G87" i="161"/>
  <c r="G185" i="161"/>
  <c r="AE185" i="161"/>
  <c r="G38" i="161"/>
  <c r="Y38" i="161"/>
  <c r="AB64" i="161"/>
  <c r="AI64" i="161" s="1"/>
  <c r="AE64" i="94" s="1"/>
  <c r="P67" i="161"/>
  <c r="AI67" i="161" s="1"/>
  <c r="AE67" i="94" s="1"/>
  <c r="J69" i="161"/>
  <c r="AI69" i="161" s="1"/>
  <c r="AE69" i="94" s="1"/>
  <c r="AE71" i="161"/>
  <c r="AH72" i="161"/>
  <c r="S87" i="161"/>
  <c r="AH88" i="161"/>
  <c r="AH90" i="161"/>
  <c r="AH92" i="161"/>
  <c r="AH94" i="161"/>
  <c r="AH96" i="161"/>
  <c r="AH98" i="161"/>
  <c r="AH100" i="161"/>
  <c r="AH102" i="161"/>
  <c r="AH106" i="161"/>
  <c r="AH108" i="161"/>
  <c r="AH110" i="161"/>
  <c r="D127" i="161"/>
  <c r="AH127" i="161"/>
  <c r="H87" i="161"/>
  <c r="AH111" i="161"/>
  <c r="AB112" i="161"/>
  <c r="P113" i="161"/>
  <c r="AI114" i="161"/>
  <c r="AE114" i="94" s="1"/>
  <c r="AH115" i="161"/>
  <c r="AB116" i="161"/>
  <c r="P117" i="161"/>
  <c r="V121" i="161"/>
  <c r="J122" i="161"/>
  <c r="AI122" i="161" s="1"/>
  <c r="V125" i="161"/>
  <c r="J126" i="161"/>
  <c r="V129" i="161"/>
  <c r="J130" i="161"/>
  <c r="V133" i="161"/>
  <c r="D139" i="161"/>
  <c r="AI139" i="161" s="1"/>
  <c r="AH139" i="161"/>
  <c r="D143" i="161"/>
  <c r="AI143" i="161" s="1"/>
  <c r="AH143" i="161"/>
  <c r="AH147" i="161"/>
  <c r="D147" i="161"/>
  <c r="AI147" i="161" s="1"/>
  <c r="V172" i="161"/>
  <c r="AI172" i="161" s="1"/>
  <c r="AH172" i="161"/>
  <c r="V180" i="161"/>
  <c r="AI180" i="161" s="1"/>
  <c r="AH180" i="161"/>
  <c r="D109" i="161"/>
  <c r="AI109" i="161" s="1"/>
  <c r="AE109" i="94" s="1"/>
  <c r="AI111" i="161"/>
  <c r="AE111" i="94" s="1"/>
  <c r="AH112" i="161"/>
  <c r="AI115" i="161"/>
  <c r="AH116" i="161"/>
  <c r="M119" i="161"/>
  <c r="Y119" i="161"/>
  <c r="D121" i="161"/>
  <c r="AH121" i="161"/>
  <c r="D125" i="161"/>
  <c r="AH125" i="161"/>
  <c r="D129" i="161"/>
  <c r="AI129" i="161" s="1"/>
  <c r="AH129" i="161"/>
  <c r="D133" i="161"/>
  <c r="AH133" i="161"/>
  <c r="AI135" i="161"/>
  <c r="F135" i="161"/>
  <c r="V170" i="161"/>
  <c r="AI170" i="161" s="1"/>
  <c r="AH170" i="161"/>
  <c r="V178" i="161"/>
  <c r="AI178" i="161" s="1"/>
  <c r="AH178" i="161"/>
  <c r="AI116" i="161"/>
  <c r="V123" i="161"/>
  <c r="J124" i="161"/>
  <c r="AI124" i="161" s="1"/>
  <c r="V127" i="161"/>
  <c r="J128" i="161"/>
  <c r="V131" i="161"/>
  <c r="J132" i="161"/>
  <c r="D137" i="161"/>
  <c r="AI137" i="161" s="1"/>
  <c r="AH137" i="161"/>
  <c r="D141" i="161"/>
  <c r="AH141" i="161"/>
  <c r="D145" i="161"/>
  <c r="AH145" i="161"/>
  <c r="D150" i="161"/>
  <c r="AI150" i="161" s="1"/>
  <c r="AH150" i="161"/>
  <c r="V176" i="161"/>
  <c r="AI176" i="161" s="1"/>
  <c r="AH176" i="161"/>
  <c r="V184" i="161"/>
  <c r="AI184" i="161" s="1"/>
  <c r="AH184" i="161"/>
  <c r="V120" i="161"/>
  <c r="V136" i="161"/>
  <c r="V148" i="161"/>
  <c r="AI148" i="161" s="1"/>
  <c r="AH148" i="161"/>
  <c r="D171" i="161"/>
  <c r="AH171" i="161"/>
  <c r="H169" i="161"/>
  <c r="D173" i="161"/>
  <c r="AI173" i="161" s="1"/>
  <c r="AH173" i="161"/>
  <c r="D175" i="161"/>
  <c r="AI175" i="161" s="1"/>
  <c r="AH175" i="161"/>
  <c r="D177" i="161"/>
  <c r="AI177" i="161" s="1"/>
  <c r="AH177" i="161"/>
  <c r="D179" i="161"/>
  <c r="AI179" i="161" s="1"/>
  <c r="AH179" i="161"/>
  <c r="D181" i="161"/>
  <c r="AH181" i="161"/>
  <c r="D183" i="161"/>
  <c r="AH183" i="161"/>
  <c r="AH149" i="161"/>
  <c r="G152" i="161"/>
  <c r="H153" i="161"/>
  <c r="AB153" i="161"/>
  <c r="AE152" i="161"/>
  <c r="P154" i="161"/>
  <c r="S152" i="161"/>
  <c r="D155" i="161"/>
  <c r="AI155" i="161" s="1"/>
  <c r="AH155" i="161"/>
  <c r="D157" i="161"/>
  <c r="AI157" i="161" s="1"/>
  <c r="AH157" i="161"/>
  <c r="D159" i="161"/>
  <c r="AI159" i="161" s="1"/>
  <c r="AH159" i="161"/>
  <c r="AI160" i="161"/>
  <c r="D161" i="161"/>
  <c r="AH161" i="161"/>
  <c r="AI162" i="161"/>
  <c r="D163" i="161"/>
  <c r="AH163" i="161"/>
  <c r="D165" i="161"/>
  <c r="AI165" i="161" s="1"/>
  <c r="AH165" i="161"/>
  <c r="D167" i="161"/>
  <c r="AI167" i="161" s="1"/>
  <c r="AH167" i="161"/>
  <c r="G169" i="161"/>
  <c r="S169" i="161"/>
  <c r="D23" i="160"/>
  <c r="AI23" i="160" s="1"/>
  <c r="AD23" i="94" s="1"/>
  <c r="AH23" i="160"/>
  <c r="AH36" i="160"/>
  <c r="D36" i="160"/>
  <c r="AI36" i="160" s="1"/>
  <c r="AD36" i="94" s="1"/>
  <c r="AH42" i="160"/>
  <c r="D42" i="160"/>
  <c r="AI42" i="160" s="1"/>
  <c r="AD42" i="94" s="1"/>
  <c r="AH50" i="160"/>
  <c r="D50" i="160"/>
  <c r="AH64" i="160"/>
  <c r="D64" i="160"/>
  <c r="AI64" i="160" s="1"/>
  <c r="AD64" i="94" s="1"/>
  <c r="D75" i="160"/>
  <c r="AH75" i="160"/>
  <c r="D83" i="160"/>
  <c r="AH83" i="160"/>
  <c r="J28" i="160"/>
  <c r="D29" i="160"/>
  <c r="AH29" i="160"/>
  <c r="V29" i="160"/>
  <c r="AH30" i="160"/>
  <c r="D30" i="160"/>
  <c r="AI30" i="160" s="1"/>
  <c r="AD30" i="94" s="1"/>
  <c r="AH44" i="160"/>
  <c r="D44" i="160"/>
  <c r="AI44" i="160" s="1"/>
  <c r="AD44" i="94" s="1"/>
  <c r="AH52" i="160"/>
  <c r="D52" i="160"/>
  <c r="AH58" i="160"/>
  <c r="D58" i="160"/>
  <c r="AI58" i="160" s="1"/>
  <c r="AD58" i="94" s="1"/>
  <c r="AH66" i="160"/>
  <c r="D66" i="160"/>
  <c r="AI66" i="160" s="1"/>
  <c r="AD66" i="94" s="1"/>
  <c r="D81" i="160"/>
  <c r="AH81" i="160"/>
  <c r="J26" i="160"/>
  <c r="D27" i="160"/>
  <c r="AH27" i="160"/>
  <c r="V27" i="160"/>
  <c r="D28" i="160"/>
  <c r="AI28" i="160" s="1"/>
  <c r="AD28" i="94" s="1"/>
  <c r="AI31" i="160"/>
  <c r="AD31" i="94" s="1"/>
  <c r="AH32" i="160"/>
  <c r="D32" i="160"/>
  <c r="AI32" i="160" s="1"/>
  <c r="AD32" i="94" s="1"/>
  <c r="AH46" i="160"/>
  <c r="D46" i="160"/>
  <c r="AI46" i="160" s="1"/>
  <c r="AD46" i="94" s="1"/>
  <c r="AI53" i="160"/>
  <c r="AD53" i="94" s="1"/>
  <c r="AI59" i="160"/>
  <c r="AD59" i="94" s="1"/>
  <c r="AH60" i="160"/>
  <c r="D60" i="160"/>
  <c r="AI60" i="160" s="1"/>
  <c r="AD60" i="94" s="1"/>
  <c r="AI67" i="160"/>
  <c r="AD67" i="94" s="1"/>
  <c r="AH68" i="160"/>
  <c r="D68" i="160"/>
  <c r="AI78" i="160"/>
  <c r="AD78" i="94" s="1"/>
  <c r="D79" i="160"/>
  <c r="AH79" i="160"/>
  <c r="M185" i="160"/>
  <c r="M21" i="160"/>
  <c r="Y21" i="160"/>
  <c r="D25" i="160"/>
  <c r="AH25" i="160"/>
  <c r="D26" i="160"/>
  <c r="AH34" i="160"/>
  <c r="D34" i="160"/>
  <c r="AI34" i="160" s="1"/>
  <c r="AD34" i="94" s="1"/>
  <c r="AI39" i="160"/>
  <c r="AD39" i="94" s="1"/>
  <c r="AH40" i="160"/>
  <c r="D40" i="160"/>
  <c r="AH48" i="160"/>
  <c r="D48" i="160"/>
  <c r="AI48" i="160" s="1"/>
  <c r="AD48" i="94" s="1"/>
  <c r="AI61" i="160"/>
  <c r="AD61" i="94" s="1"/>
  <c r="AH62" i="160"/>
  <c r="D62" i="160"/>
  <c r="AI62" i="160" s="1"/>
  <c r="AD62" i="94" s="1"/>
  <c r="AI76" i="160"/>
  <c r="AD76" i="94" s="1"/>
  <c r="D77" i="160"/>
  <c r="AI77" i="160" s="1"/>
  <c r="AD77" i="94" s="1"/>
  <c r="AH77" i="160"/>
  <c r="D93" i="160"/>
  <c r="AH93" i="160"/>
  <c r="AH106" i="160"/>
  <c r="AH115" i="160"/>
  <c r="AH138" i="160"/>
  <c r="G185" i="160"/>
  <c r="AE185" i="160"/>
  <c r="AH31" i="160"/>
  <c r="AH33" i="160"/>
  <c r="AH35" i="160"/>
  <c r="AH39" i="160"/>
  <c r="AH41" i="160"/>
  <c r="AH43" i="160"/>
  <c r="AH45" i="160"/>
  <c r="AH47" i="160"/>
  <c r="AH49" i="160"/>
  <c r="AH51" i="160"/>
  <c r="AH53" i="160"/>
  <c r="AH57" i="160"/>
  <c r="AH59" i="160"/>
  <c r="AH61" i="160"/>
  <c r="AH63" i="160"/>
  <c r="AH65" i="160"/>
  <c r="AH67" i="160"/>
  <c r="M71" i="160"/>
  <c r="AH72" i="160"/>
  <c r="H73" i="160"/>
  <c r="AH74" i="160"/>
  <c r="AH76" i="160"/>
  <c r="AH78" i="160"/>
  <c r="AH80" i="160"/>
  <c r="AH82" i="160"/>
  <c r="AI84" i="160"/>
  <c r="AD84" i="94" s="1"/>
  <c r="G87" i="160"/>
  <c r="D88" i="160"/>
  <c r="H87" i="160"/>
  <c r="AH90" i="160"/>
  <c r="AB91" i="160"/>
  <c r="P94" i="160"/>
  <c r="D95" i="160"/>
  <c r="AI95" i="160" s="1"/>
  <c r="AD95" i="94" s="1"/>
  <c r="AH95" i="160"/>
  <c r="AH98" i="160"/>
  <c r="AB99" i="160"/>
  <c r="P102" i="160"/>
  <c r="AI102" i="160" s="1"/>
  <c r="AD102" i="94" s="1"/>
  <c r="G104" i="160"/>
  <c r="H105" i="160"/>
  <c r="AH108" i="160"/>
  <c r="D112" i="160"/>
  <c r="AH112" i="160"/>
  <c r="D114" i="160"/>
  <c r="AI114" i="160" s="1"/>
  <c r="AD114" i="94" s="1"/>
  <c r="AH114" i="160"/>
  <c r="D123" i="160"/>
  <c r="AH123" i="160"/>
  <c r="H119" i="160"/>
  <c r="D131" i="160"/>
  <c r="AH131" i="160"/>
  <c r="V174" i="160"/>
  <c r="AH174" i="160"/>
  <c r="V182" i="160"/>
  <c r="AI182" i="160" s="1"/>
  <c r="AH182" i="160"/>
  <c r="D85" i="160"/>
  <c r="AH85" i="160"/>
  <c r="AI94" i="160"/>
  <c r="AD94" i="94" s="1"/>
  <c r="H22" i="160"/>
  <c r="Y185" i="160"/>
  <c r="H38" i="160"/>
  <c r="H56" i="160"/>
  <c r="D69" i="160"/>
  <c r="J69" i="160"/>
  <c r="AH84" i="160"/>
  <c r="AB85" i="160"/>
  <c r="P88" i="160"/>
  <c r="D89" i="160"/>
  <c r="AI89" i="160" s="1"/>
  <c r="AD89" i="94" s="1"/>
  <c r="AH89" i="160"/>
  <c r="AI90" i="160"/>
  <c r="AD90" i="94" s="1"/>
  <c r="AH92" i="160"/>
  <c r="AB93" i="160"/>
  <c r="P96" i="160"/>
  <c r="AI96" i="160" s="1"/>
  <c r="AD96" i="94" s="1"/>
  <c r="D97" i="160"/>
  <c r="AI97" i="160" s="1"/>
  <c r="AD97" i="94" s="1"/>
  <c r="AH97" i="160"/>
  <c r="AI98" i="160"/>
  <c r="AD98" i="94" s="1"/>
  <c r="AH100" i="160"/>
  <c r="AB101" i="160"/>
  <c r="P106" i="160"/>
  <c r="AI106" i="160" s="1"/>
  <c r="AD106" i="94" s="1"/>
  <c r="D107" i="160"/>
  <c r="AI107" i="160" s="1"/>
  <c r="AD107" i="94" s="1"/>
  <c r="AH107" i="160"/>
  <c r="AI108" i="160"/>
  <c r="AD108" i="94" s="1"/>
  <c r="D110" i="160"/>
  <c r="AH110" i="160"/>
  <c r="AH113" i="160"/>
  <c r="AH116" i="160"/>
  <c r="AH88" i="160"/>
  <c r="D101" i="160"/>
  <c r="AH101" i="160"/>
  <c r="G21" i="160"/>
  <c r="AE21" i="160"/>
  <c r="S185" i="160"/>
  <c r="Y71" i="160"/>
  <c r="AB79" i="160"/>
  <c r="P80" i="160"/>
  <c r="AB81" i="160"/>
  <c r="P82" i="160"/>
  <c r="AI82" i="160" s="1"/>
  <c r="AD82" i="94" s="1"/>
  <c r="AB83" i="160"/>
  <c r="D91" i="160"/>
  <c r="AH91" i="160"/>
  <c r="AH94" i="160"/>
  <c r="D99" i="160"/>
  <c r="AI99" i="160" s="1"/>
  <c r="AD99" i="94" s="1"/>
  <c r="AH99" i="160"/>
  <c r="AH102" i="160"/>
  <c r="V116" i="160"/>
  <c r="D127" i="160"/>
  <c r="AH127" i="160"/>
  <c r="AB112" i="160"/>
  <c r="P115" i="160"/>
  <c r="AI115" i="160" s="1"/>
  <c r="AH117" i="160"/>
  <c r="V121" i="160"/>
  <c r="J122" i="160"/>
  <c r="AI122" i="160" s="1"/>
  <c r="V125" i="160"/>
  <c r="J126" i="160"/>
  <c r="V129" i="160"/>
  <c r="J130" i="160"/>
  <c r="AI130" i="160" s="1"/>
  <c r="V133" i="160"/>
  <c r="D139" i="160"/>
  <c r="AH139" i="160"/>
  <c r="D143" i="160"/>
  <c r="AI143" i="160" s="1"/>
  <c r="AH143" i="160"/>
  <c r="AH147" i="160"/>
  <c r="D147" i="160"/>
  <c r="V172" i="160"/>
  <c r="AI172" i="160" s="1"/>
  <c r="AH172" i="160"/>
  <c r="V180" i="160"/>
  <c r="AI180" i="160" s="1"/>
  <c r="AH180" i="160"/>
  <c r="AB110" i="160"/>
  <c r="P113" i="160"/>
  <c r="AI113" i="160" s="1"/>
  <c r="AD113" i="94" s="1"/>
  <c r="M119" i="160"/>
  <c r="Y119" i="160"/>
  <c r="D121" i="160"/>
  <c r="AH121" i="160"/>
  <c r="D125" i="160"/>
  <c r="AH125" i="160"/>
  <c r="D129" i="160"/>
  <c r="AH129" i="160"/>
  <c r="D133" i="160"/>
  <c r="AH133" i="160"/>
  <c r="AI135" i="160"/>
  <c r="F135" i="160"/>
  <c r="V170" i="160"/>
  <c r="AH170" i="160"/>
  <c r="V178" i="160"/>
  <c r="AI178" i="160" s="1"/>
  <c r="AH178" i="160"/>
  <c r="P111" i="160"/>
  <c r="AB116" i="160"/>
  <c r="P117" i="160"/>
  <c r="AI117" i="160" s="1"/>
  <c r="J120" i="160"/>
  <c r="V123" i="160"/>
  <c r="J124" i="160"/>
  <c r="AI124" i="160" s="1"/>
  <c r="V127" i="160"/>
  <c r="J128" i="160"/>
  <c r="V131" i="160"/>
  <c r="J132" i="160"/>
  <c r="D137" i="160"/>
  <c r="AI137" i="160" s="1"/>
  <c r="AH137" i="160"/>
  <c r="D141" i="160"/>
  <c r="AI141" i="160" s="1"/>
  <c r="AH141" i="160"/>
  <c r="D145" i="160"/>
  <c r="AI145" i="160" s="1"/>
  <c r="AH145" i="160"/>
  <c r="D150" i="160"/>
  <c r="AI150" i="160" s="1"/>
  <c r="AH150" i="160"/>
  <c r="V176" i="160"/>
  <c r="AI176" i="160" s="1"/>
  <c r="AH176" i="160"/>
  <c r="V184" i="160"/>
  <c r="AI184" i="160" s="1"/>
  <c r="AH184" i="160"/>
  <c r="V120" i="160"/>
  <c r="V136" i="160"/>
  <c r="AI136" i="160" s="1"/>
  <c r="V148" i="160"/>
  <c r="AH148" i="160"/>
  <c r="D171" i="160"/>
  <c r="AI171" i="160" s="1"/>
  <c r="AH171" i="160"/>
  <c r="H169" i="160"/>
  <c r="D173" i="160"/>
  <c r="AI173" i="160" s="1"/>
  <c r="AH173" i="160"/>
  <c r="D175" i="160"/>
  <c r="AH175" i="160"/>
  <c r="D177" i="160"/>
  <c r="AH177" i="160"/>
  <c r="D179" i="160"/>
  <c r="AI179" i="160" s="1"/>
  <c r="AH179" i="160"/>
  <c r="D181" i="160"/>
  <c r="AH181" i="160"/>
  <c r="D183" i="160"/>
  <c r="AH183" i="160"/>
  <c r="AH149" i="160"/>
  <c r="G152" i="160"/>
  <c r="H153" i="160"/>
  <c r="AB153" i="160"/>
  <c r="AE152" i="160"/>
  <c r="P154" i="160"/>
  <c r="S152" i="160"/>
  <c r="D155" i="160"/>
  <c r="AI155" i="160" s="1"/>
  <c r="AH155" i="160"/>
  <c r="D157" i="160"/>
  <c r="AI157" i="160" s="1"/>
  <c r="AH157" i="160"/>
  <c r="D159" i="160"/>
  <c r="AI159" i="160" s="1"/>
  <c r="AH159" i="160"/>
  <c r="AI160" i="160"/>
  <c r="D161" i="160"/>
  <c r="AH161" i="160"/>
  <c r="AI162" i="160"/>
  <c r="D163" i="160"/>
  <c r="AI163" i="160" s="1"/>
  <c r="AH163" i="160"/>
  <c r="AI164" i="160"/>
  <c r="D165" i="160"/>
  <c r="AI165" i="160" s="1"/>
  <c r="AH165" i="160"/>
  <c r="D167" i="160"/>
  <c r="AH167" i="160"/>
  <c r="G169" i="160"/>
  <c r="S169" i="160"/>
  <c r="M185" i="159"/>
  <c r="M21" i="159"/>
  <c r="D23" i="159"/>
  <c r="AI23" i="159" s="1"/>
  <c r="AC23" i="94" s="1"/>
  <c r="AH23" i="159"/>
  <c r="D27" i="159"/>
  <c r="AI27" i="159" s="1"/>
  <c r="AC27" i="94" s="1"/>
  <c r="AH27" i="159"/>
  <c r="D31" i="159"/>
  <c r="AI31" i="159" s="1"/>
  <c r="AC31" i="94" s="1"/>
  <c r="AH31" i="159"/>
  <c r="D35" i="159"/>
  <c r="AI35" i="159" s="1"/>
  <c r="AC35" i="94" s="1"/>
  <c r="AH35" i="159"/>
  <c r="D41" i="159"/>
  <c r="AI41" i="159" s="1"/>
  <c r="AC41" i="94" s="1"/>
  <c r="AH41" i="159"/>
  <c r="D45" i="159"/>
  <c r="AI45" i="159" s="1"/>
  <c r="AC45" i="94" s="1"/>
  <c r="AH45" i="159"/>
  <c r="J22" i="159"/>
  <c r="AI22" i="159" s="1"/>
  <c r="AC22" i="94" s="1"/>
  <c r="V25" i="159"/>
  <c r="J26" i="159"/>
  <c r="AI26" i="159" s="1"/>
  <c r="AC26" i="94" s="1"/>
  <c r="V29" i="159"/>
  <c r="J30" i="159"/>
  <c r="AI30" i="159" s="1"/>
  <c r="AC30" i="94" s="1"/>
  <c r="V33" i="159"/>
  <c r="J34" i="159"/>
  <c r="AI34" i="159" s="1"/>
  <c r="AC34" i="94" s="1"/>
  <c r="V39" i="159"/>
  <c r="J40" i="159"/>
  <c r="AI40" i="159" s="1"/>
  <c r="AC40" i="94" s="1"/>
  <c r="V43" i="159"/>
  <c r="J44" i="159"/>
  <c r="AI44" i="159" s="1"/>
  <c r="AC44" i="94" s="1"/>
  <c r="V47" i="159"/>
  <c r="J48" i="159"/>
  <c r="AI48" i="159" s="1"/>
  <c r="AC48" i="94" s="1"/>
  <c r="AI60" i="159"/>
  <c r="AC60" i="94" s="1"/>
  <c r="AI77" i="159"/>
  <c r="AC77" i="94" s="1"/>
  <c r="H21" i="159"/>
  <c r="D25" i="159"/>
  <c r="AH25" i="159"/>
  <c r="D29" i="159"/>
  <c r="AH29" i="159"/>
  <c r="D33" i="159"/>
  <c r="AH33" i="159"/>
  <c r="D39" i="159"/>
  <c r="H38" i="159"/>
  <c r="AH39" i="159"/>
  <c r="D43" i="159"/>
  <c r="AH43" i="159"/>
  <c r="D47" i="159"/>
  <c r="AH47" i="159"/>
  <c r="AI62" i="159"/>
  <c r="AC62" i="94" s="1"/>
  <c r="AI67" i="159"/>
  <c r="AC67" i="94" s="1"/>
  <c r="AI69" i="159"/>
  <c r="AC69" i="94" s="1"/>
  <c r="AI73" i="159"/>
  <c r="AC73" i="94" s="1"/>
  <c r="AI81" i="159"/>
  <c r="AC81" i="94" s="1"/>
  <c r="G185" i="159"/>
  <c r="AE185" i="159"/>
  <c r="M38" i="159"/>
  <c r="AH49" i="159"/>
  <c r="AH51" i="159"/>
  <c r="AH53" i="159"/>
  <c r="V56" i="159"/>
  <c r="AI56" i="159" s="1"/>
  <c r="AC56" i="94" s="1"/>
  <c r="AH57" i="159"/>
  <c r="AH59" i="159"/>
  <c r="AH61" i="159"/>
  <c r="AH63" i="159"/>
  <c r="AH65" i="159"/>
  <c r="AH67" i="159"/>
  <c r="AH69" i="159"/>
  <c r="V72" i="159"/>
  <c r="AI72" i="159" s="1"/>
  <c r="AC72" i="94" s="1"/>
  <c r="AH73" i="159"/>
  <c r="AH75" i="159"/>
  <c r="AH77" i="159"/>
  <c r="AH79" i="159"/>
  <c r="AH81" i="159"/>
  <c r="AH83" i="159"/>
  <c r="AH85" i="159"/>
  <c r="V88" i="159"/>
  <c r="AI88" i="159" s="1"/>
  <c r="AC88" i="94" s="1"/>
  <c r="AH89" i="159"/>
  <c r="P91" i="159"/>
  <c r="D123" i="159"/>
  <c r="AH123" i="159"/>
  <c r="D127" i="159"/>
  <c r="AH127" i="159"/>
  <c r="D133" i="159"/>
  <c r="AI133" i="159" s="1"/>
  <c r="AH133" i="159"/>
  <c r="D137" i="159"/>
  <c r="AH137" i="159"/>
  <c r="P137" i="159"/>
  <c r="S135" i="159"/>
  <c r="AH143" i="159"/>
  <c r="D143" i="159"/>
  <c r="AH164" i="159"/>
  <c r="D179" i="159"/>
  <c r="AI179" i="159" s="1"/>
  <c r="AH179" i="159"/>
  <c r="D124" i="159"/>
  <c r="AH124" i="159"/>
  <c r="D128" i="159"/>
  <c r="AI128" i="159" s="1"/>
  <c r="AH128" i="159"/>
  <c r="D138" i="159"/>
  <c r="AI138" i="159" s="1"/>
  <c r="AH138" i="159"/>
  <c r="D147" i="159"/>
  <c r="AI147" i="159" s="1"/>
  <c r="AH147" i="159"/>
  <c r="Y185" i="159"/>
  <c r="F55" i="159"/>
  <c r="F71" i="159"/>
  <c r="F87" i="159"/>
  <c r="D91" i="159"/>
  <c r="G104" i="159"/>
  <c r="H105" i="159"/>
  <c r="AH107" i="159"/>
  <c r="AH109" i="159"/>
  <c r="AH111" i="159"/>
  <c r="AH113" i="159"/>
  <c r="AH115" i="159"/>
  <c r="AH117" i="159"/>
  <c r="H120" i="159"/>
  <c r="G119" i="159"/>
  <c r="P123" i="159"/>
  <c r="D126" i="159"/>
  <c r="AH126" i="159"/>
  <c r="P127" i="159"/>
  <c r="G135" i="159"/>
  <c r="H136" i="159"/>
  <c r="AB136" i="159"/>
  <c r="AE135" i="159"/>
  <c r="D161" i="159"/>
  <c r="AH161" i="159"/>
  <c r="D178" i="159"/>
  <c r="AI178" i="159" s="1"/>
  <c r="AH178" i="159"/>
  <c r="G21" i="159"/>
  <c r="Y21" i="159"/>
  <c r="AE21" i="159"/>
  <c r="S185" i="159"/>
  <c r="V92" i="159"/>
  <c r="AI92" i="159" s="1"/>
  <c r="AC92" i="94" s="1"/>
  <c r="J93" i="159"/>
  <c r="V94" i="159"/>
  <c r="AI94" i="159" s="1"/>
  <c r="AC94" i="94" s="1"/>
  <c r="J95" i="159"/>
  <c r="AI95" i="159" s="1"/>
  <c r="AC95" i="94" s="1"/>
  <c r="V96" i="159"/>
  <c r="AI96" i="159" s="1"/>
  <c r="AC96" i="94" s="1"/>
  <c r="J97" i="159"/>
  <c r="AI97" i="159" s="1"/>
  <c r="AC97" i="94" s="1"/>
  <c r="V98" i="159"/>
  <c r="J99" i="159"/>
  <c r="V100" i="159"/>
  <c r="AI100" i="159" s="1"/>
  <c r="AC100" i="94" s="1"/>
  <c r="J101" i="159"/>
  <c r="AI101" i="159" s="1"/>
  <c r="AC101" i="94" s="1"/>
  <c r="V102" i="159"/>
  <c r="AI102" i="159" s="1"/>
  <c r="AC102" i="94" s="1"/>
  <c r="Y104" i="159"/>
  <c r="AH106" i="159"/>
  <c r="AH108" i="159"/>
  <c r="AH110" i="159"/>
  <c r="AH112" i="159"/>
  <c r="AH114" i="159"/>
  <c r="AH116" i="159"/>
  <c r="AH121" i="159"/>
  <c r="AB122" i="159"/>
  <c r="AI122" i="159" s="1"/>
  <c r="D125" i="159"/>
  <c r="AH125" i="159"/>
  <c r="V149" i="159"/>
  <c r="Y135" i="159"/>
  <c r="P150" i="159"/>
  <c r="AI150" i="159" s="1"/>
  <c r="AH150" i="159"/>
  <c r="D153" i="159"/>
  <c r="AI153" i="159" s="1"/>
  <c r="H152" i="159"/>
  <c r="AH153" i="159"/>
  <c r="P120" i="159"/>
  <c r="AI121" i="159"/>
  <c r="AH122" i="159"/>
  <c r="AB123" i="159"/>
  <c r="P124" i="159"/>
  <c r="AI131" i="159"/>
  <c r="D132" i="159"/>
  <c r="AI132" i="159" s="1"/>
  <c r="AH132" i="159"/>
  <c r="D142" i="159"/>
  <c r="AI142" i="159" s="1"/>
  <c r="AH142" i="159"/>
  <c r="M135" i="159"/>
  <c r="D145" i="159"/>
  <c r="AH145" i="159"/>
  <c r="AH146" i="159"/>
  <c r="D149" i="159"/>
  <c r="AH149" i="159"/>
  <c r="S169" i="159"/>
  <c r="H173" i="159"/>
  <c r="G169" i="159"/>
  <c r="D130" i="159"/>
  <c r="AI130" i="159" s="1"/>
  <c r="AH130" i="159"/>
  <c r="D140" i="159"/>
  <c r="AH140" i="159"/>
  <c r="AH156" i="159"/>
  <c r="AE169" i="159"/>
  <c r="J143" i="159"/>
  <c r="D144" i="159"/>
  <c r="AB145" i="159"/>
  <c r="M152" i="159"/>
  <c r="AE152" i="159"/>
  <c r="AB155" i="159"/>
  <c r="P158" i="159"/>
  <c r="AI158" i="159" s="1"/>
  <c r="D159" i="159"/>
  <c r="AH159" i="159"/>
  <c r="AI160" i="159"/>
  <c r="AH162" i="159"/>
  <c r="AB163" i="159"/>
  <c r="P166" i="159"/>
  <c r="AI166" i="159" s="1"/>
  <c r="D167" i="159"/>
  <c r="AH167" i="159"/>
  <c r="AH170" i="159"/>
  <c r="AB171" i="159"/>
  <c r="AI176" i="159"/>
  <c r="D177" i="159"/>
  <c r="AI177" i="159" s="1"/>
  <c r="AH177" i="159"/>
  <c r="AH180" i="159"/>
  <c r="AI184" i="159"/>
  <c r="S152" i="159"/>
  <c r="D157" i="159"/>
  <c r="AI157" i="159" s="1"/>
  <c r="AH157" i="159"/>
  <c r="AH160" i="159"/>
  <c r="D165" i="159"/>
  <c r="AI165" i="159" s="1"/>
  <c r="AH165" i="159"/>
  <c r="AH172" i="159"/>
  <c r="D175" i="159"/>
  <c r="AH175" i="159"/>
  <c r="D183" i="159"/>
  <c r="AH183" i="159"/>
  <c r="V144" i="159"/>
  <c r="P148" i="159"/>
  <c r="AB149" i="159"/>
  <c r="G152" i="159"/>
  <c r="P154" i="159"/>
  <c r="AI154" i="159" s="1"/>
  <c r="D155" i="159"/>
  <c r="AH155" i="159"/>
  <c r="AI156" i="159"/>
  <c r="AH158" i="159"/>
  <c r="AB159" i="159"/>
  <c r="P162" i="159"/>
  <c r="AI162" i="159" s="1"/>
  <c r="D163" i="159"/>
  <c r="AH163" i="159"/>
  <c r="AI164" i="159"/>
  <c r="AH166" i="159"/>
  <c r="AB167" i="159"/>
  <c r="P170" i="159"/>
  <c r="AI170" i="159" s="1"/>
  <c r="D171" i="159"/>
  <c r="AH171" i="159"/>
  <c r="H169" i="159"/>
  <c r="AI172" i="159"/>
  <c r="P174" i="159"/>
  <c r="AB175" i="159"/>
  <c r="AH176" i="159"/>
  <c r="AI180" i="159"/>
  <c r="D181" i="159"/>
  <c r="AI181" i="159" s="1"/>
  <c r="AH181" i="159"/>
  <c r="AH184" i="159"/>
  <c r="D77" i="158"/>
  <c r="AH77" i="158"/>
  <c r="AI29" i="158"/>
  <c r="AB29" i="94" s="1"/>
  <c r="AI43" i="158"/>
  <c r="AB43" i="94" s="1"/>
  <c r="AI51" i="158"/>
  <c r="AB51" i="94" s="1"/>
  <c r="AI31" i="158"/>
  <c r="AB31" i="94" s="1"/>
  <c r="AI67" i="158"/>
  <c r="AB67" i="94" s="1"/>
  <c r="D75" i="158"/>
  <c r="AI75" i="158" s="1"/>
  <c r="AB75" i="94" s="1"/>
  <c r="AH75" i="158"/>
  <c r="D91" i="158"/>
  <c r="AH91" i="158"/>
  <c r="AI25" i="158"/>
  <c r="AB25" i="94" s="1"/>
  <c r="D79" i="158"/>
  <c r="AH79" i="158"/>
  <c r="AH82" i="158"/>
  <c r="D83" i="158"/>
  <c r="AH83" i="158"/>
  <c r="AH84" i="158"/>
  <c r="D85" i="158"/>
  <c r="AH85" i="158"/>
  <c r="AH88" i="158"/>
  <c r="D89" i="158"/>
  <c r="AH89" i="158"/>
  <c r="AH92" i="158"/>
  <c r="D93" i="158"/>
  <c r="AH93" i="158"/>
  <c r="D95" i="158"/>
  <c r="AH95" i="158"/>
  <c r="AH96" i="158"/>
  <c r="D124" i="158"/>
  <c r="AI124" i="158" s="1"/>
  <c r="AH124" i="158"/>
  <c r="D161" i="158"/>
  <c r="AI161" i="158" s="1"/>
  <c r="AH161" i="158"/>
  <c r="G185" i="158"/>
  <c r="AE185" i="158"/>
  <c r="AH23" i="158"/>
  <c r="AH25" i="158"/>
  <c r="AH27" i="158"/>
  <c r="AH29" i="158"/>
  <c r="AH31" i="158"/>
  <c r="AH33" i="158"/>
  <c r="AH35" i="158"/>
  <c r="G38" i="158"/>
  <c r="Y38" i="158"/>
  <c r="AH39" i="158"/>
  <c r="AH41" i="158"/>
  <c r="AH43" i="158"/>
  <c r="AH45" i="158"/>
  <c r="AH47" i="158"/>
  <c r="AH49" i="158"/>
  <c r="AH51" i="158"/>
  <c r="AH53" i="158"/>
  <c r="AH57" i="158"/>
  <c r="AH59" i="158"/>
  <c r="AH61" i="158"/>
  <c r="AH63" i="158"/>
  <c r="AH65" i="158"/>
  <c r="AH67" i="158"/>
  <c r="M71" i="158"/>
  <c r="D72" i="158"/>
  <c r="AI72" i="158" s="1"/>
  <c r="AB72" i="94" s="1"/>
  <c r="H73" i="158"/>
  <c r="D74" i="158"/>
  <c r="AI74" i="158" s="1"/>
  <c r="AB74" i="94" s="1"/>
  <c r="D76" i="158"/>
  <c r="AH78" i="158"/>
  <c r="AB81" i="158"/>
  <c r="D99" i="158"/>
  <c r="AH99" i="158"/>
  <c r="AH100" i="158"/>
  <c r="Y104" i="158"/>
  <c r="V105" i="158"/>
  <c r="D107" i="158"/>
  <c r="AH107" i="158"/>
  <c r="D111" i="158"/>
  <c r="AH111" i="158"/>
  <c r="D115" i="158"/>
  <c r="AH115" i="158"/>
  <c r="D126" i="158"/>
  <c r="AI126" i="158" s="1"/>
  <c r="AH126" i="158"/>
  <c r="V132" i="158"/>
  <c r="AI132" i="158" s="1"/>
  <c r="AH132" i="158"/>
  <c r="F21" i="158"/>
  <c r="AI21" i="158"/>
  <c r="P22" i="158"/>
  <c r="Y185" i="158"/>
  <c r="P24" i="158"/>
  <c r="P26" i="158"/>
  <c r="AI26" i="158" s="1"/>
  <c r="AB26" i="94" s="1"/>
  <c r="P28" i="158"/>
  <c r="AI28" i="158" s="1"/>
  <c r="AB28" i="94" s="1"/>
  <c r="P30" i="158"/>
  <c r="P32" i="158"/>
  <c r="AI32" i="158" s="1"/>
  <c r="AB32" i="94" s="1"/>
  <c r="P34" i="158"/>
  <c r="AI34" i="158" s="1"/>
  <c r="AB34" i="94" s="1"/>
  <c r="P36" i="158"/>
  <c r="AI36" i="158" s="1"/>
  <c r="AB36" i="94" s="1"/>
  <c r="H38" i="158"/>
  <c r="P40" i="158"/>
  <c r="AI40" i="158" s="1"/>
  <c r="AB40" i="94" s="1"/>
  <c r="P42" i="158"/>
  <c r="P44" i="158"/>
  <c r="AI44" i="158" s="1"/>
  <c r="AB44" i="94" s="1"/>
  <c r="P46" i="158"/>
  <c r="AI46" i="158" s="1"/>
  <c r="AB46" i="94" s="1"/>
  <c r="P48" i="158"/>
  <c r="AI48" i="158" s="1"/>
  <c r="AB48" i="94" s="1"/>
  <c r="P50" i="158"/>
  <c r="AI50" i="158" s="1"/>
  <c r="AB50" i="94" s="1"/>
  <c r="P52" i="158"/>
  <c r="AI52" i="158" s="1"/>
  <c r="AB52" i="94" s="1"/>
  <c r="F55" i="158"/>
  <c r="P56" i="158"/>
  <c r="AI56" i="158" s="1"/>
  <c r="AB56" i="94" s="1"/>
  <c r="P58" i="158"/>
  <c r="AI58" i="158" s="1"/>
  <c r="AB58" i="94" s="1"/>
  <c r="P60" i="158"/>
  <c r="AI60" i="158" s="1"/>
  <c r="AB60" i="94" s="1"/>
  <c r="P62" i="158"/>
  <c r="AI62" i="158" s="1"/>
  <c r="AB62" i="94" s="1"/>
  <c r="P64" i="158"/>
  <c r="AI64" i="158" s="1"/>
  <c r="AB64" i="94" s="1"/>
  <c r="P66" i="158"/>
  <c r="AI66" i="158" s="1"/>
  <c r="AB66" i="94" s="1"/>
  <c r="P68" i="158"/>
  <c r="D69" i="158"/>
  <c r="AI69" i="158" s="1"/>
  <c r="AB69" i="94" s="1"/>
  <c r="M87" i="158"/>
  <c r="H87" i="158"/>
  <c r="V89" i="158"/>
  <c r="Y87" i="158"/>
  <c r="AH90" i="158"/>
  <c r="D120" i="158"/>
  <c r="AI120" i="158" s="1"/>
  <c r="H119" i="158"/>
  <c r="AH120" i="158"/>
  <c r="AI121" i="158"/>
  <c r="D128" i="158"/>
  <c r="AI128" i="158" s="1"/>
  <c r="AH128" i="158"/>
  <c r="AH131" i="158"/>
  <c r="D131" i="158"/>
  <c r="AB139" i="158"/>
  <c r="AE135" i="158"/>
  <c r="D140" i="158"/>
  <c r="AI140" i="158" s="1"/>
  <c r="AH140" i="158"/>
  <c r="D155" i="158"/>
  <c r="AH155" i="158"/>
  <c r="D157" i="158"/>
  <c r="AH157" i="158"/>
  <c r="D182" i="158"/>
  <c r="AH182" i="158"/>
  <c r="M21" i="158"/>
  <c r="Y21" i="158"/>
  <c r="J22" i="158"/>
  <c r="S185" i="158"/>
  <c r="M55" i="158"/>
  <c r="Y55" i="158"/>
  <c r="Y71" i="158"/>
  <c r="P80" i="158"/>
  <c r="AI80" i="158" s="1"/>
  <c r="AB80" i="94" s="1"/>
  <c r="AH80" i="158"/>
  <c r="D81" i="158"/>
  <c r="AH81" i="158"/>
  <c r="D94" i="158"/>
  <c r="AI96" i="158"/>
  <c r="AB96" i="94" s="1"/>
  <c r="D97" i="158"/>
  <c r="AH97" i="158"/>
  <c r="G104" i="158"/>
  <c r="H105" i="158"/>
  <c r="M104" i="158"/>
  <c r="J106" i="158"/>
  <c r="D109" i="158"/>
  <c r="AH109" i="158"/>
  <c r="D113" i="158"/>
  <c r="AH113" i="158"/>
  <c r="D117" i="158"/>
  <c r="AH117" i="158"/>
  <c r="D122" i="158"/>
  <c r="AI122" i="158" s="1"/>
  <c r="AH122" i="158"/>
  <c r="AH130" i="158"/>
  <c r="AH154" i="158"/>
  <c r="D175" i="158"/>
  <c r="AI175" i="158" s="1"/>
  <c r="AH175" i="158"/>
  <c r="AB77" i="158"/>
  <c r="P84" i="158"/>
  <c r="AI84" i="158" s="1"/>
  <c r="AB84" i="94" s="1"/>
  <c r="AB85" i="158"/>
  <c r="P88" i="158"/>
  <c r="AI88" i="158" s="1"/>
  <c r="AB88" i="94" s="1"/>
  <c r="AB89" i="158"/>
  <c r="P90" i="158"/>
  <c r="AI90" i="158" s="1"/>
  <c r="AB90" i="94" s="1"/>
  <c r="AB91" i="158"/>
  <c r="P92" i="158"/>
  <c r="AI92" i="158" s="1"/>
  <c r="AB92" i="94" s="1"/>
  <c r="AB93" i="158"/>
  <c r="P94" i="158"/>
  <c r="AB95" i="158"/>
  <c r="P102" i="158"/>
  <c r="D106" i="158"/>
  <c r="D108" i="158"/>
  <c r="D110" i="158"/>
  <c r="D112" i="158"/>
  <c r="D114" i="158"/>
  <c r="D116" i="158"/>
  <c r="J137" i="158"/>
  <c r="V142" i="158"/>
  <c r="J143" i="158"/>
  <c r="AI143" i="158" s="1"/>
  <c r="V146" i="158"/>
  <c r="J147" i="158"/>
  <c r="AI147" i="158" s="1"/>
  <c r="G152" i="158"/>
  <c r="D153" i="158"/>
  <c r="AI153" i="158" s="1"/>
  <c r="H152" i="158"/>
  <c r="AH153" i="158"/>
  <c r="S152" i="158"/>
  <c r="AB159" i="158"/>
  <c r="D177" i="158"/>
  <c r="AH177" i="158"/>
  <c r="D179" i="158"/>
  <c r="AH179" i="158"/>
  <c r="AH183" i="158"/>
  <c r="D101" i="158"/>
  <c r="AI101" i="158" s="1"/>
  <c r="AB101" i="94" s="1"/>
  <c r="AH101" i="158"/>
  <c r="AH121" i="158"/>
  <c r="AH123" i="158"/>
  <c r="AH125" i="158"/>
  <c r="AH127" i="158"/>
  <c r="AH129" i="158"/>
  <c r="AH133" i="158"/>
  <c r="D136" i="158"/>
  <c r="H135" i="158"/>
  <c r="AH138" i="158"/>
  <c r="AH162" i="158"/>
  <c r="AH176" i="158"/>
  <c r="P98" i="158"/>
  <c r="AI98" i="158" s="1"/>
  <c r="AB98" i="94" s="1"/>
  <c r="AB99" i="158"/>
  <c r="AH102" i="158"/>
  <c r="AB105" i="158"/>
  <c r="P106" i="158"/>
  <c r="AB107" i="158"/>
  <c r="P108" i="158"/>
  <c r="AB109" i="158"/>
  <c r="P110" i="158"/>
  <c r="AB111" i="158"/>
  <c r="P112" i="158"/>
  <c r="AB113" i="158"/>
  <c r="P114" i="158"/>
  <c r="AB115" i="158"/>
  <c r="P116" i="158"/>
  <c r="AB117" i="158"/>
  <c r="V138" i="158"/>
  <c r="AI138" i="158" s="1"/>
  <c r="J141" i="158"/>
  <c r="AI141" i="158" s="1"/>
  <c r="V144" i="158"/>
  <c r="AI144" i="158" s="1"/>
  <c r="J145" i="158"/>
  <c r="AI145" i="158" s="1"/>
  <c r="V148" i="158"/>
  <c r="AI148" i="158" s="1"/>
  <c r="J149" i="158"/>
  <c r="D160" i="158"/>
  <c r="AH160" i="158"/>
  <c r="D167" i="158"/>
  <c r="AH167" i="158"/>
  <c r="V163" i="158"/>
  <c r="D165" i="158"/>
  <c r="AH165" i="158"/>
  <c r="J172" i="158"/>
  <c r="AH174" i="158"/>
  <c r="AB181" i="158"/>
  <c r="AH184" i="158"/>
  <c r="J150" i="158"/>
  <c r="P154" i="158"/>
  <c r="AI154" i="158" s="1"/>
  <c r="AE152" i="158"/>
  <c r="J158" i="158"/>
  <c r="AB167" i="158"/>
  <c r="H173" i="158"/>
  <c r="G169" i="158"/>
  <c r="P176" i="158"/>
  <c r="AI176" i="158" s="1"/>
  <c r="AH178" i="158"/>
  <c r="J180" i="158"/>
  <c r="AH137" i="158"/>
  <c r="AH139" i="158"/>
  <c r="AH141" i="158"/>
  <c r="AH143" i="158"/>
  <c r="AH145" i="158"/>
  <c r="AH147" i="158"/>
  <c r="AH149" i="158"/>
  <c r="Y152" i="158"/>
  <c r="M152" i="158"/>
  <c r="D159" i="158"/>
  <c r="AH159" i="158"/>
  <c r="P162" i="158"/>
  <c r="AI162" i="158" s="1"/>
  <c r="AH164" i="158"/>
  <c r="J166" i="158"/>
  <c r="M169" i="158"/>
  <c r="AE169" i="158"/>
  <c r="D171" i="158"/>
  <c r="AH171" i="158"/>
  <c r="P171" i="158"/>
  <c r="S169" i="158"/>
  <c r="AH172" i="158"/>
  <c r="Y169" i="158"/>
  <c r="D181" i="158"/>
  <c r="AH181" i="158"/>
  <c r="P184" i="158"/>
  <c r="AI184" i="158" s="1"/>
  <c r="AB157" i="158"/>
  <c r="P160" i="158"/>
  <c r="AB165" i="158"/>
  <c r="AB171" i="158"/>
  <c r="P174" i="158"/>
  <c r="AB179" i="158"/>
  <c r="P182" i="158"/>
  <c r="P150" i="158"/>
  <c r="AB155" i="158"/>
  <c r="P158" i="158"/>
  <c r="AB163" i="158"/>
  <c r="P166" i="158"/>
  <c r="P172" i="158"/>
  <c r="AB177" i="158"/>
  <c r="P180" i="158"/>
  <c r="AI29" i="157"/>
  <c r="AA29" i="94" s="1"/>
  <c r="AI32" i="157"/>
  <c r="AA32" i="94" s="1"/>
  <c r="AI43" i="157"/>
  <c r="AA43" i="94" s="1"/>
  <c r="AI46" i="157"/>
  <c r="AA46" i="94" s="1"/>
  <c r="AI61" i="157"/>
  <c r="AA61" i="94" s="1"/>
  <c r="AI64" i="157"/>
  <c r="AA64" i="94" s="1"/>
  <c r="AI69" i="157"/>
  <c r="AA69" i="94" s="1"/>
  <c r="AI40" i="157"/>
  <c r="AA40" i="94" s="1"/>
  <c r="AI48" i="157"/>
  <c r="AA48" i="94" s="1"/>
  <c r="AI25" i="157"/>
  <c r="AA25" i="94" s="1"/>
  <c r="AI28" i="157"/>
  <c r="AA28" i="94" s="1"/>
  <c r="AI33" i="157"/>
  <c r="AA33" i="94" s="1"/>
  <c r="AI47" i="157"/>
  <c r="AA47" i="94" s="1"/>
  <c r="AI68" i="157"/>
  <c r="AA68" i="94" s="1"/>
  <c r="AH84" i="157"/>
  <c r="D91" i="157"/>
  <c r="AI91" i="157" s="1"/>
  <c r="AA91" i="94" s="1"/>
  <c r="AH91" i="157"/>
  <c r="G104" i="157"/>
  <c r="H105" i="157"/>
  <c r="AB105" i="157"/>
  <c r="AE104" i="157"/>
  <c r="AH122" i="157"/>
  <c r="D122" i="157"/>
  <c r="G185" i="157"/>
  <c r="AE185" i="157"/>
  <c r="AH23" i="157"/>
  <c r="AH25" i="157"/>
  <c r="AH27" i="157"/>
  <c r="AH29" i="157"/>
  <c r="AH31" i="157"/>
  <c r="AH33" i="157"/>
  <c r="AH35" i="157"/>
  <c r="AH39" i="157"/>
  <c r="AH41" i="157"/>
  <c r="AH43" i="157"/>
  <c r="AH45" i="157"/>
  <c r="AH47" i="157"/>
  <c r="AH49" i="157"/>
  <c r="AH51" i="157"/>
  <c r="AH53" i="157"/>
  <c r="V56" i="157"/>
  <c r="AH57" i="157"/>
  <c r="AH59" i="157"/>
  <c r="AH61" i="157"/>
  <c r="AH63" i="157"/>
  <c r="AH65" i="157"/>
  <c r="AH67" i="157"/>
  <c r="AH69" i="157"/>
  <c r="P78" i="157"/>
  <c r="AI78" i="157" s="1"/>
  <c r="AA78" i="94" s="1"/>
  <c r="D79" i="157"/>
  <c r="AH79" i="157"/>
  <c r="P82" i="157"/>
  <c r="D83" i="157"/>
  <c r="AH83" i="157"/>
  <c r="AI84" i="157"/>
  <c r="AA84" i="94" s="1"/>
  <c r="D88" i="157"/>
  <c r="AI88" i="157" s="1"/>
  <c r="AA88" i="94" s="1"/>
  <c r="H87" i="157"/>
  <c r="D89" i="157"/>
  <c r="AI89" i="157" s="1"/>
  <c r="AA89" i="94" s="1"/>
  <c r="AH89" i="157"/>
  <c r="AH92" i="157"/>
  <c r="D170" i="157"/>
  <c r="AH170" i="157"/>
  <c r="D179" i="157"/>
  <c r="AH179" i="157"/>
  <c r="D77" i="157"/>
  <c r="AI77" i="157" s="1"/>
  <c r="AA77" i="94" s="1"/>
  <c r="AH77" i="157"/>
  <c r="AH80" i="157"/>
  <c r="F21" i="157"/>
  <c r="AI21" i="157"/>
  <c r="Y185" i="157"/>
  <c r="H38" i="157"/>
  <c r="F55" i="157"/>
  <c r="F71" i="157"/>
  <c r="AH72" i="157"/>
  <c r="D73" i="157"/>
  <c r="AH73" i="157"/>
  <c r="AH74" i="157"/>
  <c r="D75" i="157"/>
  <c r="AI75" i="157" s="1"/>
  <c r="AA75" i="94" s="1"/>
  <c r="AH75" i="157"/>
  <c r="AI76" i="157"/>
  <c r="AA76" i="94" s="1"/>
  <c r="AH76" i="157"/>
  <c r="D81" i="157"/>
  <c r="AI81" i="157" s="1"/>
  <c r="AA81" i="94" s="1"/>
  <c r="AH81" i="157"/>
  <c r="AI82" i="157"/>
  <c r="AA82" i="94" s="1"/>
  <c r="D85" i="157"/>
  <c r="AI85" i="157" s="1"/>
  <c r="AA85" i="94" s="1"/>
  <c r="AH85" i="157"/>
  <c r="S87" i="157"/>
  <c r="AE87" i="157"/>
  <c r="AH90" i="157"/>
  <c r="D95" i="157"/>
  <c r="AI95" i="157" s="1"/>
  <c r="AA95" i="94" s="1"/>
  <c r="AH95" i="157"/>
  <c r="D97" i="157"/>
  <c r="AI97" i="157" s="1"/>
  <c r="AA97" i="94" s="1"/>
  <c r="AH97" i="157"/>
  <c r="D99" i="157"/>
  <c r="AI99" i="157" s="1"/>
  <c r="AA99" i="94" s="1"/>
  <c r="AH99" i="157"/>
  <c r="D101" i="157"/>
  <c r="AI101" i="157" s="1"/>
  <c r="AA101" i="94" s="1"/>
  <c r="AH101" i="157"/>
  <c r="AI102" i="157"/>
  <c r="AA102" i="94" s="1"/>
  <c r="D110" i="157"/>
  <c r="AH110" i="157"/>
  <c r="AH111" i="157"/>
  <c r="D147" i="157"/>
  <c r="AH147" i="157"/>
  <c r="AH148" i="157"/>
  <c r="AH131" i="157"/>
  <c r="M21" i="157"/>
  <c r="Y21" i="157"/>
  <c r="S185" i="157"/>
  <c r="AH78" i="157"/>
  <c r="AB79" i="157"/>
  <c r="AH82" i="157"/>
  <c r="AB83" i="157"/>
  <c r="G87" i="157"/>
  <c r="AH88" i="157"/>
  <c r="AI92" i="157"/>
  <c r="AA92" i="94" s="1"/>
  <c r="D93" i="157"/>
  <c r="AH93" i="157"/>
  <c r="P106" i="157"/>
  <c r="AI106" i="157" s="1"/>
  <c r="AA106" i="94" s="1"/>
  <c r="S104" i="157"/>
  <c r="D107" i="157"/>
  <c r="AH107" i="157"/>
  <c r="AI108" i="157"/>
  <c r="AA108" i="94" s="1"/>
  <c r="D109" i="157"/>
  <c r="AH109" i="157"/>
  <c r="D114" i="157"/>
  <c r="AH114" i="157"/>
  <c r="AH115" i="157"/>
  <c r="AI141" i="157"/>
  <c r="P110" i="157"/>
  <c r="AH112" i="157"/>
  <c r="AB113" i="157"/>
  <c r="AI113" i="157" s="1"/>
  <c r="AA113" i="94" s="1"/>
  <c r="P114" i="157"/>
  <c r="AH116" i="157"/>
  <c r="AB117" i="157"/>
  <c r="AI117" i="157" s="1"/>
  <c r="V120" i="157"/>
  <c r="AH121" i="157"/>
  <c r="J123" i="157"/>
  <c r="AI123" i="157" s="1"/>
  <c r="V124" i="157"/>
  <c r="AI124" i="157" s="1"/>
  <c r="AH125" i="157"/>
  <c r="D128" i="157"/>
  <c r="AH128" i="157"/>
  <c r="D132" i="157"/>
  <c r="AI132" i="157" s="1"/>
  <c r="AH132" i="157"/>
  <c r="Y135" i="157"/>
  <c r="D138" i="157"/>
  <c r="AI138" i="157" s="1"/>
  <c r="AH138" i="157"/>
  <c r="D142" i="157"/>
  <c r="AH142" i="157"/>
  <c r="AH144" i="157"/>
  <c r="AH156" i="157"/>
  <c r="D178" i="157"/>
  <c r="AH178" i="157"/>
  <c r="AH120" i="157"/>
  <c r="AH124" i="157"/>
  <c r="V140" i="157"/>
  <c r="G152" i="157"/>
  <c r="H153" i="157"/>
  <c r="AB111" i="157"/>
  <c r="AI111" i="157" s="1"/>
  <c r="AA111" i="94" s="1"/>
  <c r="P112" i="157"/>
  <c r="AI112" i="157" s="1"/>
  <c r="AA112" i="94" s="1"/>
  <c r="AB115" i="157"/>
  <c r="AI115" i="157" s="1"/>
  <c r="P116" i="157"/>
  <c r="AI116" i="157" s="1"/>
  <c r="H119" i="157"/>
  <c r="J120" i="157"/>
  <c r="M119" i="157"/>
  <c r="V122" i="157"/>
  <c r="AH123" i="157"/>
  <c r="J125" i="157"/>
  <c r="AI125" i="157" s="1"/>
  <c r="D126" i="157"/>
  <c r="AI126" i="157" s="1"/>
  <c r="AH126" i="157"/>
  <c r="D130" i="157"/>
  <c r="AH130" i="157"/>
  <c r="D136" i="157"/>
  <c r="H135" i="157"/>
  <c r="AH136" i="157"/>
  <c r="D140" i="157"/>
  <c r="AH140" i="157"/>
  <c r="AI144" i="157"/>
  <c r="H145" i="157"/>
  <c r="G135" i="157"/>
  <c r="AI148" i="157"/>
  <c r="D149" i="157"/>
  <c r="AI149" i="157" s="1"/>
  <c r="AH149" i="157"/>
  <c r="D161" i="157"/>
  <c r="AH161" i="157"/>
  <c r="H171" i="157"/>
  <c r="G169" i="157"/>
  <c r="AB171" i="157"/>
  <c r="AE169" i="157"/>
  <c r="M135" i="157"/>
  <c r="P146" i="157"/>
  <c r="AI146" i="157" s="1"/>
  <c r="AB147" i="157"/>
  <c r="AE152" i="157"/>
  <c r="AH154" i="157"/>
  <c r="AB155" i="157"/>
  <c r="P158" i="157"/>
  <c r="AI158" i="157" s="1"/>
  <c r="D159" i="157"/>
  <c r="AH159" i="157"/>
  <c r="P170" i="157"/>
  <c r="AH172" i="157"/>
  <c r="AI176" i="157"/>
  <c r="D177" i="157"/>
  <c r="AH177" i="157"/>
  <c r="AH180" i="157"/>
  <c r="AI184" i="157"/>
  <c r="S152" i="157"/>
  <c r="D157" i="157"/>
  <c r="AI157" i="157" s="1"/>
  <c r="AH157" i="157"/>
  <c r="AH160" i="157"/>
  <c r="D163" i="157"/>
  <c r="AH163" i="157"/>
  <c r="D165" i="157"/>
  <c r="AH165" i="157"/>
  <c r="D167" i="157"/>
  <c r="AH167" i="157"/>
  <c r="D175" i="157"/>
  <c r="AI175" i="157" s="1"/>
  <c r="AH175" i="157"/>
  <c r="D183" i="157"/>
  <c r="AI183" i="157" s="1"/>
  <c r="AH183" i="157"/>
  <c r="J145" i="157"/>
  <c r="AH146" i="157"/>
  <c r="P150" i="157"/>
  <c r="AI150" i="157" s="1"/>
  <c r="P154" i="157"/>
  <c r="AI154" i="157" s="1"/>
  <c r="D155" i="157"/>
  <c r="AH155" i="157"/>
  <c r="AI156" i="157"/>
  <c r="AH158" i="157"/>
  <c r="AB159" i="157"/>
  <c r="P162" i="157"/>
  <c r="AI162" i="157" s="1"/>
  <c r="AB163" i="157"/>
  <c r="P164" i="157"/>
  <c r="AI164" i="157" s="1"/>
  <c r="AB165" i="157"/>
  <c r="P166" i="157"/>
  <c r="AI166" i="157" s="1"/>
  <c r="AB167" i="157"/>
  <c r="AI172" i="157"/>
  <c r="D173" i="157"/>
  <c r="AH173" i="157"/>
  <c r="P174" i="157"/>
  <c r="AI174" i="157" s="1"/>
  <c r="AH176" i="157"/>
  <c r="D181" i="157"/>
  <c r="AH181" i="157"/>
  <c r="AH184" i="157"/>
  <c r="AI28" i="156"/>
  <c r="Z28" i="94" s="1"/>
  <c r="AI36" i="156"/>
  <c r="Z36" i="94" s="1"/>
  <c r="AI40" i="156"/>
  <c r="Z40" i="94" s="1"/>
  <c r="AI43" i="156"/>
  <c r="Z43" i="94" s="1"/>
  <c r="AI51" i="156"/>
  <c r="Z51" i="94" s="1"/>
  <c r="AI69" i="156"/>
  <c r="Z69" i="94" s="1"/>
  <c r="AI30" i="156"/>
  <c r="Z30" i="94" s="1"/>
  <c r="AI50" i="156"/>
  <c r="Z50" i="94" s="1"/>
  <c r="AI53" i="156"/>
  <c r="Z53" i="94" s="1"/>
  <c r="AI56" i="156"/>
  <c r="Z56" i="94" s="1"/>
  <c r="AH60" i="156"/>
  <c r="D60" i="156"/>
  <c r="AI32" i="156"/>
  <c r="Z32" i="94" s="1"/>
  <c r="AI35" i="156"/>
  <c r="Z35" i="94" s="1"/>
  <c r="AI44" i="156"/>
  <c r="Z44" i="94" s="1"/>
  <c r="AI52" i="156"/>
  <c r="Z52" i="94" s="1"/>
  <c r="AI58" i="156"/>
  <c r="Z58" i="94" s="1"/>
  <c r="AH77" i="156"/>
  <c r="AH85" i="156"/>
  <c r="M21" i="156"/>
  <c r="Y21" i="156"/>
  <c r="S185" i="156"/>
  <c r="AH22" i="156"/>
  <c r="AH24" i="156"/>
  <c r="AH26" i="156"/>
  <c r="AH28" i="156"/>
  <c r="AH30" i="156"/>
  <c r="AH32" i="156"/>
  <c r="AH34" i="156"/>
  <c r="AH36" i="156"/>
  <c r="AH40" i="156"/>
  <c r="AH42" i="156"/>
  <c r="AH44" i="156"/>
  <c r="AH46" i="156"/>
  <c r="AH48" i="156"/>
  <c r="AH50" i="156"/>
  <c r="AH52" i="156"/>
  <c r="G55" i="156"/>
  <c r="M55" i="156"/>
  <c r="AE55" i="156"/>
  <c r="AH56" i="156"/>
  <c r="AH58" i="156"/>
  <c r="J60" i="156"/>
  <c r="AH67" i="156"/>
  <c r="F71" i="156"/>
  <c r="J72" i="156"/>
  <c r="V72" i="156"/>
  <c r="Y71" i="156"/>
  <c r="V73" i="156"/>
  <c r="AI73" i="156" s="1"/>
  <c r="Z73" i="94" s="1"/>
  <c r="AH74" i="156"/>
  <c r="D78" i="156"/>
  <c r="AI78" i="156" s="1"/>
  <c r="Z78" i="94" s="1"/>
  <c r="AH78" i="156"/>
  <c r="D82" i="156"/>
  <c r="AI82" i="156" s="1"/>
  <c r="Z82" i="94" s="1"/>
  <c r="AH82" i="156"/>
  <c r="D88" i="156"/>
  <c r="H87" i="156"/>
  <c r="AH88" i="156"/>
  <c r="D92" i="156"/>
  <c r="AI92" i="156" s="1"/>
  <c r="Z92" i="94" s="1"/>
  <c r="AH92" i="156"/>
  <c r="D96" i="156"/>
  <c r="AI96" i="156" s="1"/>
  <c r="Z96" i="94" s="1"/>
  <c r="AH96" i="156"/>
  <c r="D100" i="156"/>
  <c r="AI100" i="156" s="1"/>
  <c r="Z100" i="94" s="1"/>
  <c r="AH100" i="156"/>
  <c r="AH108" i="156"/>
  <c r="P111" i="156"/>
  <c r="S104" i="156"/>
  <c r="D159" i="156"/>
  <c r="AI159" i="156" s="1"/>
  <c r="AH159" i="156"/>
  <c r="D160" i="156"/>
  <c r="AH160" i="156"/>
  <c r="D170" i="156"/>
  <c r="AH170" i="156"/>
  <c r="P170" i="156"/>
  <c r="S169" i="156"/>
  <c r="D179" i="156"/>
  <c r="AH179" i="156"/>
  <c r="AH95" i="156"/>
  <c r="AH99" i="156"/>
  <c r="J105" i="156"/>
  <c r="M104" i="156"/>
  <c r="D132" i="156"/>
  <c r="AH132" i="156"/>
  <c r="AH145" i="156"/>
  <c r="H21" i="156"/>
  <c r="M186" i="156"/>
  <c r="S186" i="156"/>
  <c r="Y186" i="156"/>
  <c r="AE186" i="156"/>
  <c r="M185" i="156"/>
  <c r="H55" i="156"/>
  <c r="D62" i="156"/>
  <c r="D63" i="156"/>
  <c r="D64" i="156"/>
  <c r="AI64" i="156" s="1"/>
  <c r="Z64" i="94" s="1"/>
  <c r="AH66" i="156"/>
  <c r="D68" i="156"/>
  <c r="AI68" i="156" s="1"/>
  <c r="Z68" i="94" s="1"/>
  <c r="AH73" i="156"/>
  <c r="AI108" i="156"/>
  <c r="Z108" i="94" s="1"/>
  <c r="H111" i="156"/>
  <c r="G104" i="156"/>
  <c r="AH112" i="156"/>
  <c r="AH121" i="156"/>
  <c r="D121" i="156"/>
  <c r="AI121" i="156" s="1"/>
  <c r="Z121" i="94" s="1"/>
  <c r="H119" i="156"/>
  <c r="D128" i="156"/>
  <c r="AH128" i="156"/>
  <c r="AI145" i="156"/>
  <c r="AH81" i="156"/>
  <c r="D106" i="156"/>
  <c r="AI106" i="156" s="1"/>
  <c r="Z106" i="94" s="1"/>
  <c r="AH106" i="156"/>
  <c r="D124" i="156"/>
  <c r="AI124" i="156" s="1"/>
  <c r="Z124" i="94" s="1"/>
  <c r="AH124" i="156"/>
  <c r="V22" i="156"/>
  <c r="AE185" i="156"/>
  <c r="G38" i="156"/>
  <c r="F38" i="156" s="1"/>
  <c r="Y38" i="156"/>
  <c r="V61" i="156"/>
  <c r="AI61" i="156" s="1"/>
  <c r="Z61" i="94" s="1"/>
  <c r="AH65" i="156"/>
  <c r="D67" i="156"/>
  <c r="AI67" i="156" s="1"/>
  <c r="Z67" i="94" s="1"/>
  <c r="AH69" i="156"/>
  <c r="AH72" i="156"/>
  <c r="D74" i="156"/>
  <c r="J74" i="156"/>
  <c r="D76" i="156"/>
  <c r="AH76" i="156"/>
  <c r="D80" i="156"/>
  <c r="AI80" i="156" s="1"/>
  <c r="Z80" i="94" s="1"/>
  <c r="AH80" i="156"/>
  <c r="D84" i="156"/>
  <c r="AI84" i="156" s="1"/>
  <c r="Z84" i="94" s="1"/>
  <c r="AH84" i="156"/>
  <c r="V88" i="156"/>
  <c r="Y87" i="156"/>
  <c r="D90" i="156"/>
  <c r="AH90" i="156"/>
  <c r="D94" i="156"/>
  <c r="AI94" i="156" s="1"/>
  <c r="Z94" i="94" s="1"/>
  <c r="AH94" i="156"/>
  <c r="D98" i="156"/>
  <c r="AI98" i="156" s="1"/>
  <c r="Z98" i="94" s="1"/>
  <c r="AH98" i="156"/>
  <c r="D102" i="156"/>
  <c r="AI102" i="156" s="1"/>
  <c r="Z102" i="94" s="1"/>
  <c r="AH102" i="156"/>
  <c r="H104" i="156"/>
  <c r="D115" i="156"/>
  <c r="AH115" i="156"/>
  <c r="AH116" i="156"/>
  <c r="AI133" i="156"/>
  <c r="Z133" i="94" s="1"/>
  <c r="AI141" i="156"/>
  <c r="AH109" i="156"/>
  <c r="AI112" i="156"/>
  <c r="Z112" i="94" s="1"/>
  <c r="AH113" i="156"/>
  <c r="AI116" i="156"/>
  <c r="Z116" i="94" s="1"/>
  <c r="AH117" i="156"/>
  <c r="AH120" i="156"/>
  <c r="V123" i="156"/>
  <c r="AI123" i="156" s="1"/>
  <c r="Z123" i="94" s="1"/>
  <c r="V126" i="156"/>
  <c r="J127" i="156"/>
  <c r="V130" i="156"/>
  <c r="J131" i="156"/>
  <c r="AI131" i="156" s="1"/>
  <c r="Z131" i="94" s="1"/>
  <c r="V136" i="156"/>
  <c r="Y135" i="156"/>
  <c r="D138" i="156"/>
  <c r="AI138" i="156" s="1"/>
  <c r="AH138" i="156"/>
  <c r="D142" i="156"/>
  <c r="AI142" i="156" s="1"/>
  <c r="AH142" i="156"/>
  <c r="D146" i="156"/>
  <c r="AH146" i="156"/>
  <c r="AI148" i="156"/>
  <c r="D149" i="156"/>
  <c r="AI149" i="156" s="1"/>
  <c r="AH149" i="156"/>
  <c r="D178" i="156"/>
  <c r="AI178" i="156" s="1"/>
  <c r="AH178" i="156"/>
  <c r="AI109" i="156"/>
  <c r="Z109" i="94" s="1"/>
  <c r="AI113" i="156"/>
  <c r="Z113" i="94" s="1"/>
  <c r="AI117" i="156"/>
  <c r="Z117" i="94" s="1"/>
  <c r="J120" i="156"/>
  <c r="AI120" i="156" s="1"/>
  <c r="Z120" i="94" s="1"/>
  <c r="M119" i="156"/>
  <c r="AH123" i="156"/>
  <c r="D126" i="156"/>
  <c r="AH126" i="156"/>
  <c r="D130" i="156"/>
  <c r="AH130" i="156"/>
  <c r="AH148" i="156"/>
  <c r="AH154" i="156"/>
  <c r="AE104" i="156"/>
  <c r="AI110" i="156"/>
  <c r="Z110" i="94" s="1"/>
  <c r="AI114" i="156"/>
  <c r="Z114" i="94" s="1"/>
  <c r="Y119" i="156"/>
  <c r="AH122" i="156"/>
  <c r="V128" i="156"/>
  <c r="J129" i="156"/>
  <c r="AI129" i="156" s="1"/>
  <c r="Z129" i="94" s="1"/>
  <c r="V132" i="156"/>
  <c r="D136" i="156"/>
  <c r="H135" i="156"/>
  <c r="AH136" i="156"/>
  <c r="D140" i="156"/>
  <c r="AI140" i="156" s="1"/>
  <c r="AH140" i="156"/>
  <c r="D144" i="156"/>
  <c r="AI144" i="156" s="1"/>
  <c r="AH144" i="156"/>
  <c r="H171" i="156"/>
  <c r="G169" i="156"/>
  <c r="AB171" i="156"/>
  <c r="AE169" i="156"/>
  <c r="G152" i="156"/>
  <c r="H153" i="156"/>
  <c r="AI154" i="156"/>
  <c r="S152" i="156"/>
  <c r="AH156" i="156"/>
  <c r="AB157" i="156"/>
  <c r="P160" i="156"/>
  <c r="D161" i="156"/>
  <c r="AH161" i="156"/>
  <c r="AH172" i="156"/>
  <c r="AI176" i="156"/>
  <c r="D177" i="156"/>
  <c r="AI177" i="156" s="1"/>
  <c r="AH177" i="156"/>
  <c r="AH180" i="156"/>
  <c r="AH147" i="156"/>
  <c r="AE152" i="156"/>
  <c r="D155" i="156"/>
  <c r="AH155" i="156"/>
  <c r="AH158" i="156"/>
  <c r="D163" i="156"/>
  <c r="AH163" i="156"/>
  <c r="D165" i="156"/>
  <c r="AH165" i="156"/>
  <c r="D167" i="156"/>
  <c r="AI167" i="156" s="1"/>
  <c r="AH167" i="156"/>
  <c r="D175" i="156"/>
  <c r="AH175" i="156"/>
  <c r="D183" i="156"/>
  <c r="AI183" i="156" s="1"/>
  <c r="AH183" i="156"/>
  <c r="P150" i="156"/>
  <c r="AB153" i="156"/>
  <c r="P156" i="156"/>
  <c r="AI156" i="156" s="1"/>
  <c r="D157" i="156"/>
  <c r="AH157" i="156"/>
  <c r="AI158" i="156"/>
  <c r="AB161" i="156"/>
  <c r="P162" i="156"/>
  <c r="AB163" i="156"/>
  <c r="P164" i="156"/>
  <c r="AI164" i="156" s="1"/>
  <c r="AI172" i="156"/>
  <c r="D173" i="156"/>
  <c r="AI173" i="156" s="1"/>
  <c r="AH173" i="156"/>
  <c r="AH176" i="156"/>
  <c r="AI180" i="156"/>
  <c r="D181" i="156"/>
  <c r="AI181" i="156" s="1"/>
  <c r="AH181" i="156"/>
  <c r="AH184" i="156"/>
  <c r="D24" i="155"/>
  <c r="AI24" i="155" s="1"/>
  <c r="Y24" i="94" s="1"/>
  <c r="AH24" i="155"/>
  <c r="D32" i="155"/>
  <c r="AI32" i="155" s="1"/>
  <c r="Y32" i="94" s="1"/>
  <c r="AH32" i="155"/>
  <c r="D40" i="155"/>
  <c r="AI40" i="155" s="1"/>
  <c r="Y40" i="94" s="1"/>
  <c r="AH40" i="155"/>
  <c r="D48" i="155"/>
  <c r="AI48" i="155" s="1"/>
  <c r="Y48" i="94" s="1"/>
  <c r="AH48" i="155"/>
  <c r="D62" i="155"/>
  <c r="AI62" i="155" s="1"/>
  <c r="Y62" i="94" s="1"/>
  <c r="AH62" i="155"/>
  <c r="D30" i="155"/>
  <c r="AI30" i="155" s="1"/>
  <c r="Y30" i="94" s="1"/>
  <c r="AH30" i="155"/>
  <c r="D46" i="155"/>
  <c r="AI46" i="155" s="1"/>
  <c r="Y46" i="94" s="1"/>
  <c r="AH46" i="155"/>
  <c r="AI47" i="155"/>
  <c r="Y47" i="94" s="1"/>
  <c r="D60" i="155"/>
  <c r="AI60" i="155" s="1"/>
  <c r="Y60" i="94" s="1"/>
  <c r="AH60" i="155"/>
  <c r="D28" i="155"/>
  <c r="AH28" i="155"/>
  <c r="D36" i="155"/>
  <c r="AI36" i="155" s="1"/>
  <c r="Y36" i="94" s="1"/>
  <c r="AH36" i="155"/>
  <c r="D44" i="155"/>
  <c r="AI44" i="155" s="1"/>
  <c r="Y44" i="94" s="1"/>
  <c r="AH44" i="155"/>
  <c r="D52" i="155"/>
  <c r="AI52" i="155" s="1"/>
  <c r="Y52" i="94" s="1"/>
  <c r="AH52" i="155"/>
  <c r="D58" i="155"/>
  <c r="AH58" i="155"/>
  <c r="D66" i="155"/>
  <c r="AI66" i="155" s="1"/>
  <c r="Y66" i="94" s="1"/>
  <c r="AH66" i="155"/>
  <c r="D68" i="155"/>
  <c r="AH68" i="155"/>
  <c r="D26" i="155"/>
  <c r="AI26" i="155" s="1"/>
  <c r="Y26" i="94" s="1"/>
  <c r="AH26" i="155"/>
  <c r="D34" i="155"/>
  <c r="AI34" i="155" s="1"/>
  <c r="Y34" i="94" s="1"/>
  <c r="AH34" i="155"/>
  <c r="D42" i="155"/>
  <c r="AH42" i="155"/>
  <c r="D50" i="155"/>
  <c r="AH50" i="155"/>
  <c r="AI57" i="155"/>
  <c r="Y57" i="94" s="1"/>
  <c r="D64" i="155"/>
  <c r="AI64" i="155" s="1"/>
  <c r="Y64" i="94" s="1"/>
  <c r="AH64" i="155"/>
  <c r="AH29" i="155"/>
  <c r="AH47" i="155"/>
  <c r="H22" i="155"/>
  <c r="Y185" i="155"/>
  <c r="H38" i="155"/>
  <c r="H56" i="155"/>
  <c r="AB69" i="155"/>
  <c r="AI69" i="155" s="1"/>
  <c r="Y69" i="94" s="1"/>
  <c r="AE71" i="155"/>
  <c r="AH73" i="155"/>
  <c r="AH75" i="155"/>
  <c r="AH77" i="155"/>
  <c r="AH79" i="155"/>
  <c r="AH81" i="155"/>
  <c r="AH83" i="155"/>
  <c r="AH85" i="155"/>
  <c r="AH89" i="155"/>
  <c r="AH91" i="155"/>
  <c r="AH93" i="155"/>
  <c r="AH95" i="155"/>
  <c r="AH97" i="155"/>
  <c r="AH99" i="155"/>
  <c r="AH101" i="155"/>
  <c r="D111" i="155"/>
  <c r="AI111" i="155" s="1"/>
  <c r="Y111" i="94" s="1"/>
  <c r="AH111" i="155"/>
  <c r="AH112" i="155"/>
  <c r="AI129" i="155"/>
  <c r="AI139" i="155"/>
  <c r="V174" i="155"/>
  <c r="AH174" i="155"/>
  <c r="V182" i="155"/>
  <c r="AI182" i="155" s="1"/>
  <c r="AH182" i="155"/>
  <c r="AH25" i="155"/>
  <c r="AH27" i="155"/>
  <c r="AH33" i="155"/>
  <c r="AH35" i="155"/>
  <c r="AH39" i="155"/>
  <c r="AH41" i="155"/>
  <c r="AH49" i="155"/>
  <c r="AH51" i="155"/>
  <c r="AH53" i="155"/>
  <c r="AH57" i="155"/>
  <c r="AH61" i="155"/>
  <c r="D142" i="155"/>
  <c r="AH142" i="155"/>
  <c r="G21" i="155"/>
  <c r="M21" i="155"/>
  <c r="S21" i="155"/>
  <c r="AE21" i="155"/>
  <c r="S185" i="155"/>
  <c r="V23" i="155"/>
  <c r="AI23" i="155" s="1"/>
  <c r="Y23" i="94" s="1"/>
  <c r="V31" i="155"/>
  <c r="V43" i="155"/>
  <c r="AI43" i="155" s="1"/>
  <c r="Y43" i="94" s="1"/>
  <c r="V45" i="155"/>
  <c r="AI45" i="155" s="1"/>
  <c r="Y45" i="94" s="1"/>
  <c r="S55" i="155"/>
  <c r="AE55" i="155"/>
  <c r="V59" i="155"/>
  <c r="V63" i="155"/>
  <c r="AI63" i="155" s="1"/>
  <c r="Y63" i="94" s="1"/>
  <c r="V65" i="155"/>
  <c r="AI65" i="155" s="1"/>
  <c r="Y65" i="94" s="1"/>
  <c r="AH69" i="155"/>
  <c r="G71" i="155"/>
  <c r="P73" i="155"/>
  <c r="AI73" i="155" s="1"/>
  <c r="Y73" i="94" s="1"/>
  <c r="AI75" i="155"/>
  <c r="Y75" i="94" s="1"/>
  <c r="AI79" i="155"/>
  <c r="Y79" i="94" s="1"/>
  <c r="D106" i="155"/>
  <c r="AI106" i="155" s="1"/>
  <c r="Y106" i="94" s="1"/>
  <c r="AH106" i="155"/>
  <c r="D108" i="155"/>
  <c r="AI108" i="155" s="1"/>
  <c r="Y108" i="94" s="1"/>
  <c r="AH108" i="155"/>
  <c r="D110" i="155"/>
  <c r="AI110" i="155" s="1"/>
  <c r="Y110" i="94" s="1"/>
  <c r="AH110" i="155"/>
  <c r="D115" i="155"/>
  <c r="AI115" i="155" s="1"/>
  <c r="AH115" i="155"/>
  <c r="AH116" i="155"/>
  <c r="AI125" i="155"/>
  <c r="D138" i="155"/>
  <c r="AH138" i="155"/>
  <c r="D146" i="155"/>
  <c r="AI146" i="155" s="1"/>
  <c r="AH146" i="155"/>
  <c r="AH125" i="155"/>
  <c r="AE186" i="155"/>
  <c r="AB22" i="155"/>
  <c r="H71" i="155"/>
  <c r="D72" i="155"/>
  <c r="D74" i="155"/>
  <c r="D76" i="155"/>
  <c r="AI76" i="155" s="1"/>
  <c r="Y76" i="94" s="1"/>
  <c r="D78" i="155"/>
  <c r="AI78" i="155" s="1"/>
  <c r="Y78" i="94" s="1"/>
  <c r="D80" i="155"/>
  <c r="AH80" i="155"/>
  <c r="AI81" i="155"/>
  <c r="Y81" i="94" s="1"/>
  <c r="D82" i="155"/>
  <c r="AI82" i="155" s="1"/>
  <c r="Y82" i="94" s="1"/>
  <c r="AH82" i="155"/>
  <c r="AI83" i="155"/>
  <c r="Y83" i="94" s="1"/>
  <c r="D84" i="155"/>
  <c r="AI84" i="155" s="1"/>
  <c r="Y84" i="94" s="1"/>
  <c r="AH84" i="155"/>
  <c r="G87" i="155"/>
  <c r="H88" i="155"/>
  <c r="AB88" i="155"/>
  <c r="AE87" i="155"/>
  <c r="P89" i="155"/>
  <c r="AI89" i="155" s="1"/>
  <c r="Y89" i="94" s="1"/>
  <c r="S87" i="155"/>
  <c r="D90" i="155"/>
  <c r="AI90" i="155" s="1"/>
  <c r="Y90" i="94" s="1"/>
  <c r="AH90" i="155"/>
  <c r="AI91" i="155"/>
  <c r="Y91" i="94" s="1"/>
  <c r="D92" i="155"/>
  <c r="AI92" i="155" s="1"/>
  <c r="Y92" i="94" s="1"/>
  <c r="AH92" i="155"/>
  <c r="AI93" i="155"/>
  <c r="Y93" i="94" s="1"/>
  <c r="D94" i="155"/>
  <c r="AH94" i="155"/>
  <c r="AI95" i="155"/>
  <c r="Y95" i="94" s="1"/>
  <c r="D96" i="155"/>
  <c r="AI96" i="155" s="1"/>
  <c r="Y96" i="94" s="1"/>
  <c r="AH96" i="155"/>
  <c r="AI97" i="155"/>
  <c r="Y97" i="94" s="1"/>
  <c r="D98" i="155"/>
  <c r="AI98" i="155" s="1"/>
  <c r="Y98" i="94" s="1"/>
  <c r="AH98" i="155"/>
  <c r="D100" i="155"/>
  <c r="AI100" i="155" s="1"/>
  <c r="Y100" i="94" s="1"/>
  <c r="AH100" i="155"/>
  <c r="D102" i="155"/>
  <c r="AI102" i="155" s="1"/>
  <c r="Y102" i="94" s="1"/>
  <c r="AH102" i="155"/>
  <c r="G104" i="155"/>
  <c r="V136" i="155"/>
  <c r="Y135" i="155"/>
  <c r="AI143" i="155"/>
  <c r="H104" i="155"/>
  <c r="AI112" i="155"/>
  <c r="Y112" i="94" s="1"/>
  <c r="AH113" i="155"/>
  <c r="AI116" i="155"/>
  <c r="AH117" i="155"/>
  <c r="Y119" i="155"/>
  <c r="D122" i="155"/>
  <c r="AI122" i="155" s="1"/>
  <c r="AH122" i="155"/>
  <c r="D126" i="155"/>
  <c r="AI126" i="155" s="1"/>
  <c r="AH126" i="155"/>
  <c r="D130" i="155"/>
  <c r="AH130" i="155"/>
  <c r="V172" i="155"/>
  <c r="AI172" i="155" s="1"/>
  <c r="AH172" i="155"/>
  <c r="V180" i="155"/>
  <c r="AI180" i="155" s="1"/>
  <c r="AH180" i="155"/>
  <c r="AI113" i="155"/>
  <c r="AH114" i="155"/>
  <c r="V132" i="155"/>
  <c r="J133" i="155"/>
  <c r="AI133" i="155" s="1"/>
  <c r="D136" i="155"/>
  <c r="AH136" i="155"/>
  <c r="D140" i="155"/>
  <c r="AI140" i="155" s="1"/>
  <c r="AH140" i="155"/>
  <c r="D144" i="155"/>
  <c r="AI144" i="155" s="1"/>
  <c r="AH144" i="155"/>
  <c r="AI148" i="155"/>
  <c r="H149" i="155"/>
  <c r="H135" i="155" s="1"/>
  <c r="G135" i="155"/>
  <c r="V170" i="155"/>
  <c r="AI170" i="155" s="1"/>
  <c r="AH170" i="155"/>
  <c r="V178" i="155"/>
  <c r="AH178" i="155"/>
  <c r="AI114" i="155"/>
  <c r="D120" i="155"/>
  <c r="AI120" i="155" s="1"/>
  <c r="H119" i="155"/>
  <c r="AH120" i="155"/>
  <c r="D124" i="155"/>
  <c r="AH124" i="155"/>
  <c r="D128" i="155"/>
  <c r="AI128" i="155" s="1"/>
  <c r="AH128" i="155"/>
  <c r="D132" i="155"/>
  <c r="AH132" i="155"/>
  <c r="M135" i="155"/>
  <c r="P150" i="155"/>
  <c r="S135" i="155"/>
  <c r="V176" i="155"/>
  <c r="AI176" i="155" s="1"/>
  <c r="AH176" i="155"/>
  <c r="V184" i="155"/>
  <c r="AI184" i="155" s="1"/>
  <c r="AH184" i="155"/>
  <c r="M119" i="155"/>
  <c r="D171" i="155"/>
  <c r="AI171" i="155" s="1"/>
  <c r="AH171" i="155"/>
  <c r="D173" i="155"/>
  <c r="AI173" i="155" s="1"/>
  <c r="AH173" i="155"/>
  <c r="D175" i="155"/>
  <c r="AI175" i="155" s="1"/>
  <c r="AH175" i="155"/>
  <c r="D177" i="155"/>
  <c r="AI177" i="155" s="1"/>
  <c r="AH177" i="155"/>
  <c r="D179" i="155"/>
  <c r="AI179" i="155" s="1"/>
  <c r="AH179" i="155"/>
  <c r="D181" i="155"/>
  <c r="AI181" i="155" s="1"/>
  <c r="AH181" i="155"/>
  <c r="D183" i="155"/>
  <c r="AI183" i="155" s="1"/>
  <c r="AH183" i="155"/>
  <c r="G152" i="155"/>
  <c r="H153" i="155"/>
  <c r="AB153" i="155"/>
  <c r="AE152" i="155"/>
  <c r="P154" i="155"/>
  <c r="AI154" i="155" s="1"/>
  <c r="S152" i="155"/>
  <c r="D155" i="155"/>
  <c r="AH155" i="155"/>
  <c r="D157" i="155"/>
  <c r="AI157" i="155" s="1"/>
  <c r="AH157" i="155"/>
  <c r="D159" i="155"/>
  <c r="AH159" i="155"/>
  <c r="D161" i="155"/>
  <c r="AI161" i="155" s="1"/>
  <c r="AH161" i="155"/>
  <c r="D163" i="155"/>
  <c r="AH163" i="155"/>
  <c r="D165" i="155"/>
  <c r="AI165" i="155" s="1"/>
  <c r="AH165" i="155"/>
  <c r="D167" i="155"/>
  <c r="AH167" i="155"/>
  <c r="J149" i="155"/>
  <c r="V150" i="155"/>
  <c r="S169" i="155"/>
  <c r="H169" i="155"/>
  <c r="D64" i="154"/>
  <c r="AI64" i="154" s="1"/>
  <c r="X64" i="94" s="1"/>
  <c r="AH64" i="154"/>
  <c r="D78" i="154"/>
  <c r="AI78" i="154" s="1"/>
  <c r="X78" i="94" s="1"/>
  <c r="AH78" i="154"/>
  <c r="G21" i="154"/>
  <c r="M186" i="154"/>
  <c r="D22" i="154"/>
  <c r="M185" i="154"/>
  <c r="AH24" i="154"/>
  <c r="AH26" i="154"/>
  <c r="AH28" i="154"/>
  <c r="AH30" i="154"/>
  <c r="AH32" i="154"/>
  <c r="AH34" i="154"/>
  <c r="J45" i="154"/>
  <c r="AI45" i="154" s="1"/>
  <c r="X45" i="94" s="1"/>
  <c r="D46" i="154"/>
  <c r="AH46" i="154"/>
  <c r="V46" i="154"/>
  <c r="D47" i="154"/>
  <c r="AI47" i="154" s="1"/>
  <c r="X47" i="94" s="1"/>
  <c r="J53" i="154"/>
  <c r="AI53" i="154" s="1"/>
  <c r="X53" i="94" s="1"/>
  <c r="J61" i="154"/>
  <c r="AI61" i="154" s="1"/>
  <c r="X61" i="94" s="1"/>
  <c r="D62" i="154"/>
  <c r="AH62" i="154"/>
  <c r="V62" i="154"/>
  <c r="D63" i="154"/>
  <c r="AI63" i="154" s="1"/>
  <c r="X63" i="94" s="1"/>
  <c r="J69" i="154"/>
  <c r="AI69" i="154" s="1"/>
  <c r="X69" i="94" s="1"/>
  <c r="M71" i="154"/>
  <c r="J75" i="154"/>
  <c r="D76" i="154"/>
  <c r="AH76" i="154"/>
  <c r="V76" i="154"/>
  <c r="D77" i="154"/>
  <c r="AI77" i="154" s="1"/>
  <c r="X77" i="94" s="1"/>
  <c r="J83" i="154"/>
  <c r="AI83" i="154" s="1"/>
  <c r="X83" i="94" s="1"/>
  <c r="AH84" i="154"/>
  <c r="AB89" i="154"/>
  <c r="AH89" i="154"/>
  <c r="AH94" i="154"/>
  <c r="D94" i="154"/>
  <c r="AH133" i="154"/>
  <c r="D56" i="154"/>
  <c r="AI56" i="154" s="1"/>
  <c r="X56" i="94" s="1"/>
  <c r="H55" i="154"/>
  <c r="AH56" i="154"/>
  <c r="AB95" i="154"/>
  <c r="AH95" i="154"/>
  <c r="AB99" i="154"/>
  <c r="AH99" i="154"/>
  <c r="H21" i="154"/>
  <c r="AE186" i="154"/>
  <c r="Y185" i="154"/>
  <c r="D23" i="154"/>
  <c r="AI23" i="154" s="1"/>
  <c r="X23" i="94" s="1"/>
  <c r="AI24" i="154"/>
  <c r="X24" i="94" s="1"/>
  <c r="AI26" i="154"/>
  <c r="X26" i="94" s="1"/>
  <c r="AI28" i="154"/>
  <c r="X28" i="94" s="1"/>
  <c r="AI30" i="154"/>
  <c r="X30" i="94" s="1"/>
  <c r="AI32" i="154"/>
  <c r="X32" i="94" s="1"/>
  <c r="AI34" i="154"/>
  <c r="X34" i="94" s="1"/>
  <c r="D36" i="154"/>
  <c r="AI36" i="154" s="1"/>
  <c r="X36" i="94" s="1"/>
  <c r="AH36" i="154"/>
  <c r="D44" i="154"/>
  <c r="AI44" i="154" s="1"/>
  <c r="X44" i="94" s="1"/>
  <c r="AH44" i="154"/>
  <c r="D52" i="154"/>
  <c r="AI52" i="154" s="1"/>
  <c r="X52" i="94" s="1"/>
  <c r="AH52" i="154"/>
  <c r="M55" i="154"/>
  <c r="D60" i="154"/>
  <c r="AI60" i="154" s="1"/>
  <c r="X60" i="94" s="1"/>
  <c r="AH60" i="154"/>
  <c r="D68" i="154"/>
  <c r="AI68" i="154" s="1"/>
  <c r="X68" i="94" s="1"/>
  <c r="AH68" i="154"/>
  <c r="Y71" i="154"/>
  <c r="D74" i="154"/>
  <c r="AI74" i="154" s="1"/>
  <c r="X74" i="94" s="1"/>
  <c r="AH74" i="154"/>
  <c r="D82" i="154"/>
  <c r="AI82" i="154" s="1"/>
  <c r="X82" i="94" s="1"/>
  <c r="AH82" i="154"/>
  <c r="H88" i="154"/>
  <c r="G87" i="154"/>
  <c r="AB91" i="154"/>
  <c r="AH91" i="154"/>
  <c r="AH96" i="154"/>
  <c r="D96" i="154"/>
  <c r="AH98" i="154"/>
  <c r="D98" i="154"/>
  <c r="AH100" i="154"/>
  <c r="D100" i="154"/>
  <c r="D122" i="154"/>
  <c r="AI122" i="154" s="1"/>
  <c r="AH122" i="154"/>
  <c r="D123" i="154"/>
  <c r="AH123" i="154"/>
  <c r="D40" i="154"/>
  <c r="AI40" i="154" s="1"/>
  <c r="X40" i="94" s="1"/>
  <c r="AH40" i="154"/>
  <c r="D48" i="154"/>
  <c r="AI48" i="154" s="1"/>
  <c r="X48" i="94" s="1"/>
  <c r="AH48" i="154"/>
  <c r="AH92" i="154"/>
  <c r="D92" i="154"/>
  <c r="AB97" i="154"/>
  <c r="AH97" i="154"/>
  <c r="S21" i="154"/>
  <c r="Y186" i="154"/>
  <c r="P22" i="154"/>
  <c r="V22" i="154"/>
  <c r="D25" i="154"/>
  <c r="AI25" i="154" s="1"/>
  <c r="X25" i="94" s="1"/>
  <c r="D27" i="154"/>
  <c r="AI27" i="154" s="1"/>
  <c r="X27" i="94" s="1"/>
  <c r="D29" i="154"/>
  <c r="AI29" i="154" s="1"/>
  <c r="X29" i="94" s="1"/>
  <c r="D31" i="154"/>
  <c r="AI31" i="154" s="1"/>
  <c r="X31" i="94" s="1"/>
  <c r="D33" i="154"/>
  <c r="AI33" i="154" s="1"/>
  <c r="X33" i="94" s="1"/>
  <c r="D35" i="154"/>
  <c r="AI35" i="154" s="1"/>
  <c r="X35" i="94" s="1"/>
  <c r="M38" i="154"/>
  <c r="J41" i="154"/>
  <c r="D42" i="154"/>
  <c r="AH42" i="154"/>
  <c r="V42" i="154"/>
  <c r="D43" i="154"/>
  <c r="AI43" i="154" s="1"/>
  <c r="X43" i="94" s="1"/>
  <c r="J49" i="154"/>
  <c r="D50" i="154"/>
  <c r="AH50" i="154"/>
  <c r="V50" i="154"/>
  <c r="D51" i="154"/>
  <c r="AI51" i="154" s="1"/>
  <c r="X51" i="94" s="1"/>
  <c r="Y55" i="154"/>
  <c r="J57" i="154"/>
  <c r="AI57" i="154" s="1"/>
  <c r="X57" i="94" s="1"/>
  <c r="D58" i="154"/>
  <c r="AH58" i="154"/>
  <c r="V58" i="154"/>
  <c r="D59" i="154"/>
  <c r="AI59" i="154" s="1"/>
  <c r="X59" i="94" s="1"/>
  <c r="J65" i="154"/>
  <c r="D66" i="154"/>
  <c r="AH66" i="154"/>
  <c r="V66" i="154"/>
  <c r="D67" i="154"/>
  <c r="AI67" i="154" s="1"/>
  <c r="X67" i="94" s="1"/>
  <c r="D72" i="154"/>
  <c r="H71" i="154"/>
  <c r="AH72" i="154"/>
  <c r="V72" i="154"/>
  <c r="D73" i="154"/>
  <c r="AI73" i="154" s="1"/>
  <c r="X73" i="94" s="1"/>
  <c r="J79" i="154"/>
  <c r="AI79" i="154" s="1"/>
  <c r="X79" i="94" s="1"/>
  <c r="D80" i="154"/>
  <c r="AH80" i="154"/>
  <c r="V80" i="154"/>
  <c r="D81" i="154"/>
  <c r="AI81" i="154" s="1"/>
  <c r="X81" i="94" s="1"/>
  <c r="D85" i="154"/>
  <c r="AH85" i="154"/>
  <c r="P85" i="154"/>
  <c r="S71" i="154"/>
  <c r="AH90" i="154"/>
  <c r="D90" i="154"/>
  <c r="AB93" i="154"/>
  <c r="AH93" i="154"/>
  <c r="AE104" i="154"/>
  <c r="AB105" i="154"/>
  <c r="D130" i="154"/>
  <c r="AI130" i="154" s="1"/>
  <c r="AH130" i="154"/>
  <c r="D131" i="154"/>
  <c r="AH131" i="154"/>
  <c r="D140" i="154"/>
  <c r="AI140" i="154" s="1"/>
  <c r="AH140" i="154"/>
  <c r="D141" i="154"/>
  <c r="AH141" i="154"/>
  <c r="D179" i="154"/>
  <c r="AH179" i="154"/>
  <c r="AB179" i="154"/>
  <c r="AE169" i="154"/>
  <c r="H39" i="154"/>
  <c r="AB85" i="154"/>
  <c r="J88" i="154"/>
  <c r="V89" i="154"/>
  <c r="J90" i="154"/>
  <c r="V91" i="154"/>
  <c r="J92" i="154"/>
  <c r="V93" i="154"/>
  <c r="J94" i="154"/>
  <c r="V95" i="154"/>
  <c r="J96" i="154"/>
  <c r="V97" i="154"/>
  <c r="J98" i="154"/>
  <c r="V99" i="154"/>
  <c r="J100" i="154"/>
  <c r="V101" i="154"/>
  <c r="AI101" i="154" s="1"/>
  <c r="X101" i="94" s="1"/>
  <c r="Y104" i="154"/>
  <c r="V154" i="154"/>
  <c r="AH154" i="154"/>
  <c r="V162" i="154"/>
  <c r="AI162" i="154" s="1"/>
  <c r="AH162" i="154"/>
  <c r="G185" i="154"/>
  <c r="AE185" i="154"/>
  <c r="G38" i="154"/>
  <c r="Y38" i="154"/>
  <c r="D102" i="154"/>
  <c r="AI102" i="154" s="1"/>
  <c r="X102" i="94" s="1"/>
  <c r="AH102" i="154"/>
  <c r="AH125" i="154"/>
  <c r="H104" i="154"/>
  <c r="J105" i="154"/>
  <c r="P106" i="154"/>
  <c r="V106" i="154"/>
  <c r="J107" i="154"/>
  <c r="V108" i="154"/>
  <c r="AI108" i="154" s="1"/>
  <c r="X108" i="94" s="1"/>
  <c r="J109" i="154"/>
  <c r="V110" i="154"/>
  <c r="AI110" i="154" s="1"/>
  <c r="X110" i="94" s="1"/>
  <c r="J111" i="154"/>
  <c r="V112" i="154"/>
  <c r="AI112" i="154" s="1"/>
  <c r="X112" i="94" s="1"/>
  <c r="J113" i="154"/>
  <c r="V114" i="154"/>
  <c r="AI114" i="154" s="1"/>
  <c r="J115" i="154"/>
  <c r="D116" i="154"/>
  <c r="AH116" i="154"/>
  <c r="V116" i="154"/>
  <c r="D117" i="154"/>
  <c r="AI117" i="154" s="1"/>
  <c r="AB120" i="154"/>
  <c r="P123" i="154"/>
  <c r="D124" i="154"/>
  <c r="AI124" i="154" s="1"/>
  <c r="AH124" i="154"/>
  <c r="AI125" i="154"/>
  <c r="AH127" i="154"/>
  <c r="AB128" i="154"/>
  <c r="P131" i="154"/>
  <c r="D132" i="154"/>
  <c r="AI132" i="154" s="1"/>
  <c r="AH132" i="154"/>
  <c r="AI133" i="154"/>
  <c r="Y135" i="154"/>
  <c r="AH137" i="154"/>
  <c r="AB138" i="154"/>
  <c r="P141" i="154"/>
  <c r="D142" i="154"/>
  <c r="AI142" i="154" s="1"/>
  <c r="AH142" i="154"/>
  <c r="AH143" i="154"/>
  <c r="D143" i="154"/>
  <c r="AI143" i="154" s="1"/>
  <c r="AH145" i="154"/>
  <c r="D145" i="154"/>
  <c r="V160" i="154"/>
  <c r="AI160" i="154" s="1"/>
  <c r="AH160" i="154"/>
  <c r="D178" i="154"/>
  <c r="AI178" i="154" s="1"/>
  <c r="AH178" i="154"/>
  <c r="D105" i="154"/>
  <c r="D107" i="154"/>
  <c r="D109" i="154"/>
  <c r="D111" i="154"/>
  <c r="D113" i="154"/>
  <c r="D115" i="154"/>
  <c r="AH121" i="154"/>
  <c r="D126" i="154"/>
  <c r="AI126" i="154" s="1"/>
  <c r="AH126" i="154"/>
  <c r="AI127" i="154"/>
  <c r="AH129" i="154"/>
  <c r="G135" i="154"/>
  <c r="H136" i="154"/>
  <c r="AI137" i="154"/>
  <c r="S135" i="154"/>
  <c r="AH139" i="154"/>
  <c r="D147" i="154"/>
  <c r="AI147" i="154" s="1"/>
  <c r="AH147" i="154"/>
  <c r="V158" i="154"/>
  <c r="AI158" i="154" s="1"/>
  <c r="AH158" i="154"/>
  <c r="V166" i="154"/>
  <c r="AI166" i="154" s="1"/>
  <c r="AH166" i="154"/>
  <c r="G119" i="154"/>
  <c r="H120" i="154"/>
  <c r="AI121" i="154"/>
  <c r="S119" i="154"/>
  <c r="D128" i="154"/>
  <c r="AH128" i="154"/>
  <c r="AI129" i="154"/>
  <c r="AE135" i="154"/>
  <c r="D138" i="154"/>
  <c r="AH138" i="154"/>
  <c r="AI139" i="154"/>
  <c r="AH144" i="154"/>
  <c r="P146" i="154"/>
  <c r="AI146" i="154" s="1"/>
  <c r="AH146" i="154"/>
  <c r="V156" i="154"/>
  <c r="AI156" i="154" s="1"/>
  <c r="AH156" i="154"/>
  <c r="V164" i="154"/>
  <c r="AI164" i="154" s="1"/>
  <c r="AH164" i="154"/>
  <c r="P170" i="154"/>
  <c r="AI170" i="154" s="1"/>
  <c r="S169" i="154"/>
  <c r="H171" i="154"/>
  <c r="G169" i="154"/>
  <c r="P148" i="154"/>
  <c r="AI148" i="154" s="1"/>
  <c r="P150" i="154"/>
  <c r="AI150" i="154" s="1"/>
  <c r="G152" i="154"/>
  <c r="H153" i="154"/>
  <c r="AB153" i="154"/>
  <c r="AE152" i="154"/>
  <c r="P154" i="154"/>
  <c r="S152" i="154"/>
  <c r="D155" i="154"/>
  <c r="AI155" i="154" s="1"/>
  <c r="AH155" i="154"/>
  <c r="D157" i="154"/>
  <c r="AI157" i="154" s="1"/>
  <c r="AH157" i="154"/>
  <c r="D159" i="154"/>
  <c r="AI159" i="154" s="1"/>
  <c r="AH159" i="154"/>
  <c r="D161" i="154"/>
  <c r="AH161" i="154"/>
  <c r="D163" i="154"/>
  <c r="AI163" i="154" s="1"/>
  <c r="AH163" i="154"/>
  <c r="D165" i="154"/>
  <c r="AI165" i="154" s="1"/>
  <c r="AH165" i="154"/>
  <c r="D167" i="154"/>
  <c r="AI167" i="154" s="1"/>
  <c r="AH167" i="154"/>
  <c r="AH172" i="154"/>
  <c r="AI176" i="154"/>
  <c r="D177" i="154"/>
  <c r="AI177" i="154" s="1"/>
  <c r="AH177" i="154"/>
  <c r="AH180" i="154"/>
  <c r="AI184" i="154"/>
  <c r="D149" i="154"/>
  <c r="AI149" i="154" s="1"/>
  <c r="AH149" i="154"/>
  <c r="D175" i="154"/>
  <c r="AI175" i="154" s="1"/>
  <c r="AH175" i="154"/>
  <c r="D183" i="154"/>
  <c r="AI183" i="154" s="1"/>
  <c r="AH183" i="154"/>
  <c r="J145" i="154"/>
  <c r="AB145" i="154"/>
  <c r="AH148" i="154"/>
  <c r="AH150" i="154"/>
  <c r="AI172" i="154"/>
  <c r="D173" i="154"/>
  <c r="AI173" i="154" s="1"/>
  <c r="AH173" i="154"/>
  <c r="AH176" i="154"/>
  <c r="AI180" i="154"/>
  <c r="D181" i="154"/>
  <c r="AI181" i="154" s="1"/>
  <c r="AH181" i="154"/>
  <c r="AH184" i="154"/>
  <c r="D23" i="153"/>
  <c r="AI23" i="153" s="1"/>
  <c r="W23" i="94" s="1"/>
  <c r="AH23" i="153"/>
  <c r="D24" i="153"/>
  <c r="AI24" i="153" s="1"/>
  <c r="W24" i="94" s="1"/>
  <c r="AH24" i="153"/>
  <c r="D25" i="153"/>
  <c r="AI25" i="153" s="1"/>
  <c r="W25" i="94" s="1"/>
  <c r="AH25" i="153"/>
  <c r="AH26" i="153"/>
  <c r="D26" i="153"/>
  <c r="AI26" i="153" s="1"/>
  <c r="W26" i="94" s="1"/>
  <c r="D27" i="153"/>
  <c r="AI27" i="153" s="1"/>
  <c r="W27" i="94" s="1"/>
  <c r="AH27" i="153"/>
  <c r="D28" i="153"/>
  <c r="AI28" i="153" s="1"/>
  <c r="W28" i="94" s="1"/>
  <c r="AH28" i="153"/>
  <c r="D29" i="153"/>
  <c r="AI29" i="153" s="1"/>
  <c r="W29" i="94" s="1"/>
  <c r="AH29" i="153"/>
  <c r="D30" i="153"/>
  <c r="AI30" i="153" s="1"/>
  <c r="W30" i="94" s="1"/>
  <c r="AH30" i="153"/>
  <c r="D31" i="153"/>
  <c r="AI31" i="153" s="1"/>
  <c r="W31" i="94" s="1"/>
  <c r="AH31" i="153"/>
  <c r="D32" i="153"/>
  <c r="AI32" i="153" s="1"/>
  <c r="W32" i="94" s="1"/>
  <c r="AH32" i="153"/>
  <c r="D33" i="153"/>
  <c r="AI33" i="153" s="1"/>
  <c r="W33" i="94" s="1"/>
  <c r="AH33" i="153"/>
  <c r="D34" i="153"/>
  <c r="AI34" i="153" s="1"/>
  <c r="W34" i="94" s="1"/>
  <c r="AH34" i="153"/>
  <c r="D35" i="153"/>
  <c r="AH35" i="153"/>
  <c r="AH36" i="153"/>
  <c r="D36" i="153"/>
  <c r="AI36" i="153" s="1"/>
  <c r="W36" i="94" s="1"/>
  <c r="AH41" i="153"/>
  <c r="D41" i="153"/>
  <c r="AH43" i="153"/>
  <c r="D43" i="153"/>
  <c r="AI43" i="153" s="1"/>
  <c r="W43" i="94" s="1"/>
  <c r="AH45" i="153"/>
  <c r="D45" i="153"/>
  <c r="AH49" i="153"/>
  <c r="D49" i="153"/>
  <c r="AH51" i="153"/>
  <c r="D51" i="153"/>
  <c r="AI51" i="153" s="1"/>
  <c r="W51" i="94" s="1"/>
  <c r="AH53" i="153"/>
  <c r="D53" i="153"/>
  <c r="AH59" i="153"/>
  <c r="D59" i="153"/>
  <c r="AH73" i="153"/>
  <c r="D73" i="153"/>
  <c r="H71" i="153"/>
  <c r="AH63" i="153"/>
  <c r="D63" i="153"/>
  <c r="AH65" i="153"/>
  <c r="D65" i="153"/>
  <c r="AI65" i="153" s="1"/>
  <c r="W65" i="94" s="1"/>
  <c r="AH67" i="153"/>
  <c r="D67" i="153"/>
  <c r="AH77" i="153"/>
  <c r="D77" i="153"/>
  <c r="AH79" i="153"/>
  <c r="D79" i="153"/>
  <c r="AI79" i="153" s="1"/>
  <c r="W79" i="94" s="1"/>
  <c r="AH81" i="153"/>
  <c r="D81" i="153"/>
  <c r="M185" i="153"/>
  <c r="M38" i="153"/>
  <c r="S38" i="153"/>
  <c r="V42" i="153"/>
  <c r="AI42" i="153" s="1"/>
  <c r="W42" i="94" s="1"/>
  <c r="AH42" i="153"/>
  <c r="J45" i="153"/>
  <c r="V50" i="153"/>
  <c r="AI50" i="153" s="1"/>
  <c r="W50" i="94" s="1"/>
  <c r="AH50" i="153"/>
  <c r="J53" i="153"/>
  <c r="V56" i="153"/>
  <c r="AI56" i="153" s="1"/>
  <c r="W56" i="94" s="1"/>
  <c r="AH56" i="153"/>
  <c r="J59" i="153"/>
  <c r="V64" i="153"/>
  <c r="AI64" i="153" s="1"/>
  <c r="W64" i="94" s="1"/>
  <c r="AH64" i="153"/>
  <c r="J67" i="153"/>
  <c r="Y71" i="153"/>
  <c r="J73" i="153"/>
  <c r="V78" i="153"/>
  <c r="AI78" i="153" s="1"/>
  <c r="W78" i="94" s="1"/>
  <c r="AH78" i="153"/>
  <c r="J81" i="153"/>
  <c r="AH82" i="153"/>
  <c r="AH84" i="153"/>
  <c r="S104" i="153"/>
  <c r="P116" i="153"/>
  <c r="AI116" i="153" s="1"/>
  <c r="P120" i="153"/>
  <c r="AI128" i="153"/>
  <c r="AH128" i="153"/>
  <c r="D131" i="153"/>
  <c r="AI131" i="153" s="1"/>
  <c r="AH131" i="153"/>
  <c r="J138" i="153"/>
  <c r="AI138" i="153" s="1"/>
  <c r="M135" i="153"/>
  <c r="H139" i="153"/>
  <c r="AH144" i="153"/>
  <c r="D145" i="153"/>
  <c r="AH145" i="153"/>
  <c r="D147" i="153"/>
  <c r="AI147" i="153" s="1"/>
  <c r="AH147" i="153"/>
  <c r="H153" i="153"/>
  <c r="AI160" i="153"/>
  <c r="AH160" i="153"/>
  <c r="D167" i="153"/>
  <c r="AH167" i="153"/>
  <c r="P174" i="153"/>
  <c r="AI174" i="153" s="1"/>
  <c r="AH174" i="153"/>
  <c r="AH176" i="153"/>
  <c r="D179" i="153"/>
  <c r="AI179" i="153" s="1"/>
  <c r="AH179" i="153"/>
  <c r="AH40" i="153"/>
  <c r="AH48" i="153"/>
  <c r="AH122" i="153"/>
  <c r="P156" i="153"/>
  <c r="AI156" i="153" s="1"/>
  <c r="AH156" i="153"/>
  <c r="D161" i="153"/>
  <c r="AI161" i="153" s="1"/>
  <c r="AH161" i="153"/>
  <c r="G185" i="153"/>
  <c r="AE185" i="153"/>
  <c r="H38" i="153"/>
  <c r="D39" i="153"/>
  <c r="J39" i="153"/>
  <c r="V44" i="153"/>
  <c r="AI44" i="153" s="1"/>
  <c r="W44" i="94" s="1"/>
  <c r="D47" i="153"/>
  <c r="J47" i="153"/>
  <c r="V52" i="153"/>
  <c r="AI52" i="153" s="1"/>
  <c r="W52" i="94" s="1"/>
  <c r="M55" i="153"/>
  <c r="H57" i="153"/>
  <c r="V58" i="153"/>
  <c r="AI58" i="153" s="1"/>
  <c r="W58" i="94" s="1"/>
  <c r="D61" i="153"/>
  <c r="J61" i="153"/>
  <c r="D62" i="153"/>
  <c r="AI62" i="153" s="1"/>
  <c r="W62" i="94" s="1"/>
  <c r="V66" i="153"/>
  <c r="AI66" i="153" s="1"/>
  <c r="W66" i="94" s="1"/>
  <c r="D69" i="153"/>
  <c r="J69" i="153"/>
  <c r="V72" i="153"/>
  <c r="AI72" i="153" s="1"/>
  <c r="W72" i="94" s="1"/>
  <c r="D75" i="153"/>
  <c r="J75" i="153"/>
  <c r="D76" i="153"/>
  <c r="AI76" i="153" s="1"/>
  <c r="W76" i="94" s="1"/>
  <c r="V80" i="153"/>
  <c r="AI80" i="153" s="1"/>
  <c r="W80" i="94" s="1"/>
  <c r="V82" i="153"/>
  <c r="AI82" i="153" s="1"/>
  <c r="W82" i="94" s="1"/>
  <c r="J83" i="153"/>
  <c r="V84" i="153"/>
  <c r="AI84" i="153" s="1"/>
  <c r="W84" i="94" s="1"/>
  <c r="J85" i="153"/>
  <c r="AH88" i="153"/>
  <c r="AH90" i="153"/>
  <c r="AH92" i="153"/>
  <c r="AH94" i="153"/>
  <c r="AH96" i="153"/>
  <c r="AH98" i="153"/>
  <c r="AH100" i="153"/>
  <c r="AH102" i="153"/>
  <c r="G104" i="153"/>
  <c r="H105" i="153"/>
  <c r="AH107" i="153"/>
  <c r="AH109" i="153"/>
  <c r="AH111" i="153"/>
  <c r="AH113" i="153"/>
  <c r="AH115" i="153"/>
  <c r="G119" i="153"/>
  <c r="AH121" i="153"/>
  <c r="D121" i="153"/>
  <c r="H119" i="153"/>
  <c r="V123" i="153"/>
  <c r="Y119" i="153"/>
  <c r="P124" i="153"/>
  <c r="AI124" i="153" s="1"/>
  <c r="AH124" i="153"/>
  <c r="D125" i="153"/>
  <c r="AI125" i="153" s="1"/>
  <c r="AH125" i="153"/>
  <c r="AH126" i="153"/>
  <c r="D127" i="153"/>
  <c r="AH127" i="153"/>
  <c r="P130" i="153"/>
  <c r="AI130" i="153" s="1"/>
  <c r="AH130" i="153"/>
  <c r="AH138" i="153"/>
  <c r="P164" i="153"/>
  <c r="AI164" i="153" s="1"/>
  <c r="AH164" i="153"/>
  <c r="AH166" i="153"/>
  <c r="J170" i="153"/>
  <c r="AI170" i="153" s="1"/>
  <c r="M169" i="153"/>
  <c r="D171" i="153"/>
  <c r="AH171" i="153"/>
  <c r="H169" i="153"/>
  <c r="D181" i="153"/>
  <c r="AI181" i="153" s="1"/>
  <c r="AH181" i="153"/>
  <c r="AH184" i="153"/>
  <c r="D184" i="153"/>
  <c r="AH123" i="153"/>
  <c r="D123" i="153"/>
  <c r="D129" i="153"/>
  <c r="AI129" i="153" s="1"/>
  <c r="AH129" i="153"/>
  <c r="P132" i="153"/>
  <c r="AI132" i="153" s="1"/>
  <c r="AH132" i="153"/>
  <c r="AI140" i="153"/>
  <c r="D163" i="153"/>
  <c r="AI163" i="153" s="1"/>
  <c r="AH163" i="153"/>
  <c r="D177" i="153"/>
  <c r="AH177" i="153"/>
  <c r="M186" i="153"/>
  <c r="AE186" i="153"/>
  <c r="H22" i="153"/>
  <c r="Y185" i="153"/>
  <c r="AE38" i="153"/>
  <c r="Y38" i="153"/>
  <c r="G38" i="153"/>
  <c r="J41" i="153"/>
  <c r="V46" i="153"/>
  <c r="AI46" i="153" s="1"/>
  <c r="W46" i="94" s="1"/>
  <c r="J49" i="153"/>
  <c r="V60" i="153"/>
  <c r="AI60" i="153" s="1"/>
  <c r="W60" i="94" s="1"/>
  <c r="J63" i="153"/>
  <c r="V68" i="153"/>
  <c r="M71" i="153"/>
  <c r="V74" i="153"/>
  <c r="AI74" i="153" s="1"/>
  <c r="W74" i="94" s="1"/>
  <c r="J77" i="153"/>
  <c r="D83" i="153"/>
  <c r="D85" i="153"/>
  <c r="G87" i="153"/>
  <c r="D88" i="153"/>
  <c r="H87" i="153"/>
  <c r="V88" i="153"/>
  <c r="J89" i="153"/>
  <c r="AI89" i="153" s="1"/>
  <c r="W89" i="94" s="1"/>
  <c r="V90" i="153"/>
  <c r="AI90" i="153" s="1"/>
  <c r="W90" i="94" s="1"/>
  <c r="J91" i="153"/>
  <c r="AI91" i="153" s="1"/>
  <c r="W91" i="94" s="1"/>
  <c r="V92" i="153"/>
  <c r="AI92" i="153" s="1"/>
  <c r="W92" i="94" s="1"/>
  <c r="J93" i="153"/>
  <c r="AI93" i="153" s="1"/>
  <c r="W93" i="94" s="1"/>
  <c r="V94" i="153"/>
  <c r="AI94" i="153" s="1"/>
  <c r="W94" i="94" s="1"/>
  <c r="J95" i="153"/>
  <c r="AI95" i="153" s="1"/>
  <c r="W95" i="94" s="1"/>
  <c r="V96" i="153"/>
  <c r="AI96" i="153" s="1"/>
  <c r="W96" i="94" s="1"/>
  <c r="J97" i="153"/>
  <c r="AI97" i="153" s="1"/>
  <c r="W97" i="94" s="1"/>
  <c r="V98" i="153"/>
  <c r="AI98" i="153" s="1"/>
  <c r="W98" i="94" s="1"/>
  <c r="J99" i="153"/>
  <c r="V100" i="153"/>
  <c r="AI100" i="153" s="1"/>
  <c r="W100" i="94" s="1"/>
  <c r="J101" i="153"/>
  <c r="AI101" i="153" s="1"/>
  <c r="W101" i="94" s="1"/>
  <c r="V102" i="153"/>
  <c r="AI102" i="153" s="1"/>
  <c r="W102" i="94" s="1"/>
  <c r="AH106" i="153"/>
  <c r="AH108" i="153"/>
  <c r="AH110" i="153"/>
  <c r="AH112" i="153"/>
  <c r="AH114" i="153"/>
  <c r="AH116" i="153"/>
  <c r="V117" i="153"/>
  <c r="AB133" i="153"/>
  <c r="AH136" i="153"/>
  <c r="D137" i="153"/>
  <c r="AH137" i="153"/>
  <c r="AH141" i="153"/>
  <c r="D141" i="153"/>
  <c r="P148" i="153"/>
  <c r="AI148" i="153" s="1"/>
  <c r="AH148" i="153"/>
  <c r="AH170" i="153"/>
  <c r="D173" i="153"/>
  <c r="AI173" i="153" s="1"/>
  <c r="AH173" i="153"/>
  <c r="AH178" i="153"/>
  <c r="P180" i="153"/>
  <c r="AH180" i="153"/>
  <c r="P184" i="153"/>
  <c r="J121" i="153"/>
  <c r="P126" i="153"/>
  <c r="AI126" i="153" s="1"/>
  <c r="AB127" i="153"/>
  <c r="P136" i="153"/>
  <c r="AI136" i="153" s="1"/>
  <c r="AB137" i="153"/>
  <c r="AH142" i="153"/>
  <c r="D142" i="153"/>
  <c r="AI142" i="153" s="1"/>
  <c r="AB143" i="153"/>
  <c r="P150" i="153"/>
  <c r="AI150" i="153" s="1"/>
  <c r="AH150" i="153"/>
  <c r="D155" i="153"/>
  <c r="AI155" i="153" s="1"/>
  <c r="AH155" i="153"/>
  <c r="AH158" i="153"/>
  <c r="D159" i="153"/>
  <c r="AH159" i="153"/>
  <c r="P162" i="153"/>
  <c r="AI162" i="153" s="1"/>
  <c r="AH162" i="153"/>
  <c r="V171" i="153"/>
  <c r="Y169" i="153"/>
  <c r="P172" i="153"/>
  <c r="AI172" i="153" s="1"/>
  <c r="AH172" i="153"/>
  <c r="AI180" i="153"/>
  <c r="AB183" i="153"/>
  <c r="AB117" i="153"/>
  <c r="V120" i="153"/>
  <c r="J123" i="153"/>
  <c r="D133" i="153"/>
  <c r="AH133" i="153"/>
  <c r="AH140" i="153"/>
  <c r="AH146" i="153"/>
  <c r="D149" i="153"/>
  <c r="AI149" i="153" s="1"/>
  <c r="AH149" i="153"/>
  <c r="Y152" i="153"/>
  <c r="V153" i="153"/>
  <c r="P154" i="153"/>
  <c r="AI154" i="153" s="1"/>
  <c r="AH154" i="153"/>
  <c r="S169" i="153"/>
  <c r="AB175" i="153"/>
  <c r="P182" i="153"/>
  <c r="AI182" i="153" s="1"/>
  <c r="AH182" i="153"/>
  <c r="J141" i="153"/>
  <c r="P144" i="153"/>
  <c r="AI144" i="153" s="1"/>
  <c r="AB145" i="153"/>
  <c r="M152" i="153"/>
  <c r="AE152" i="153"/>
  <c r="P158" i="153"/>
  <c r="AI158" i="153" s="1"/>
  <c r="AB159" i="153"/>
  <c r="P166" i="153"/>
  <c r="AI166" i="153" s="1"/>
  <c r="AB167" i="153"/>
  <c r="P176" i="153"/>
  <c r="AI176" i="153" s="1"/>
  <c r="AB177" i="153"/>
  <c r="D143" i="153"/>
  <c r="AH143" i="153"/>
  <c r="S152" i="153"/>
  <c r="D157" i="153"/>
  <c r="AI157" i="153" s="1"/>
  <c r="AH157" i="153"/>
  <c r="D165" i="153"/>
  <c r="AI165" i="153" s="1"/>
  <c r="AH165" i="153"/>
  <c r="D175" i="153"/>
  <c r="AH175" i="153"/>
  <c r="D183" i="153"/>
  <c r="AH183" i="153"/>
  <c r="D23" i="152"/>
  <c r="AI23" i="152" s="1"/>
  <c r="V23" i="94" s="1"/>
  <c r="AH23" i="152"/>
  <c r="D24" i="152"/>
  <c r="AI24" i="152" s="1"/>
  <c r="V24" i="94" s="1"/>
  <c r="AH24" i="152"/>
  <c r="D25" i="152"/>
  <c r="AI25" i="152" s="1"/>
  <c r="V25" i="94" s="1"/>
  <c r="AH25" i="152"/>
  <c r="D26" i="152"/>
  <c r="AI26" i="152" s="1"/>
  <c r="V26" i="94" s="1"/>
  <c r="AH26" i="152"/>
  <c r="D27" i="152"/>
  <c r="AI27" i="152" s="1"/>
  <c r="V27" i="94" s="1"/>
  <c r="AH27" i="152"/>
  <c r="D28" i="152"/>
  <c r="AI28" i="152" s="1"/>
  <c r="V28" i="94" s="1"/>
  <c r="AH28" i="152"/>
  <c r="D29" i="152"/>
  <c r="AI29" i="152" s="1"/>
  <c r="V29" i="94" s="1"/>
  <c r="AH29" i="152"/>
  <c r="D30" i="152"/>
  <c r="AI30" i="152" s="1"/>
  <c r="V30" i="94" s="1"/>
  <c r="AH30" i="152"/>
  <c r="D31" i="152"/>
  <c r="AI31" i="152" s="1"/>
  <c r="V31" i="94" s="1"/>
  <c r="AH31" i="152"/>
  <c r="D32" i="152"/>
  <c r="AI32" i="152" s="1"/>
  <c r="V32" i="94" s="1"/>
  <c r="AH32" i="152"/>
  <c r="D33" i="152"/>
  <c r="AI33" i="152" s="1"/>
  <c r="V33" i="94" s="1"/>
  <c r="AH33" i="152"/>
  <c r="D34" i="152"/>
  <c r="AI34" i="152" s="1"/>
  <c r="V34" i="94" s="1"/>
  <c r="AH34" i="152"/>
  <c r="D35" i="152"/>
  <c r="AI35" i="152" s="1"/>
  <c r="V35" i="94" s="1"/>
  <c r="AH35" i="152"/>
  <c r="D36" i="152"/>
  <c r="AI36" i="152" s="1"/>
  <c r="V36" i="94" s="1"/>
  <c r="AH36" i="152"/>
  <c r="AH41" i="152"/>
  <c r="D41" i="152"/>
  <c r="AH128" i="152"/>
  <c r="D129" i="152"/>
  <c r="AH129" i="152"/>
  <c r="AH136" i="152"/>
  <c r="AH144" i="152"/>
  <c r="S186" i="152"/>
  <c r="V72" i="152"/>
  <c r="J73" i="152"/>
  <c r="AI73" i="152" s="1"/>
  <c r="V73" i="94" s="1"/>
  <c r="V74" i="152"/>
  <c r="AI74" i="152" s="1"/>
  <c r="V74" i="94" s="1"/>
  <c r="J75" i="152"/>
  <c r="AI75" i="152" s="1"/>
  <c r="V75" i="94" s="1"/>
  <c r="V76" i="152"/>
  <c r="AI76" i="152" s="1"/>
  <c r="V76" i="94" s="1"/>
  <c r="J77" i="152"/>
  <c r="AI77" i="152" s="1"/>
  <c r="V77" i="94" s="1"/>
  <c r="V78" i="152"/>
  <c r="AI78" i="152" s="1"/>
  <c r="V78" i="94" s="1"/>
  <c r="J79" i="152"/>
  <c r="AI79" i="152" s="1"/>
  <c r="V79" i="94" s="1"/>
  <c r="V80" i="152"/>
  <c r="AI80" i="152" s="1"/>
  <c r="V80" i="94" s="1"/>
  <c r="J81" i="152"/>
  <c r="AI81" i="152" s="1"/>
  <c r="V81" i="94" s="1"/>
  <c r="V82" i="152"/>
  <c r="AI82" i="152" s="1"/>
  <c r="V82" i="94" s="1"/>
  <c r="J83" i="152"/>
  <c r="AI83" i="152" s="1"/>
  <c r="V83" i="94" s="1"/>
  <c r="V84" i="152"/>
  <c r="AI84" i="152" s="1"/>
  <c r="V84" i="94" s="1"/>
  <c r="J85" i="152"/>
  <c r="AI85" i="152" s="1"/>
  <c r="V85" i="94" s="1"/>
  <c r="AH88" i="152"/>
  <c r="AH90" i="152"/>
  <c r="AH92" i="152"/>
  <c r="AH94" i="152"/>
  <c r="AH96" i="152"/>
  <c r="AH98" i="152"/>
  <c r="AH100" i="152"/>
  <c r="AH102" i="152"/>
  <c r="G104" i="152"/>
  <c r="H105" i="152"/>
  <c r="D108" i="152"/>
  <c r="AH108" i="152"/>
  <c r="AB110" i="152"/>
  <c r="AH110" i="152"/>
  <c r="AB114" i="152"/>
  <c r="AH114" i="152"/>
  <c r="M119" i="152"/>
  <c r="J122" i="152"/>
  <c r="AH132" i="152"/>
  <c r="D133" i="152"/>
  <c r="AH133" i="152"/>
  <c r="S135" i="152"/>
  <c r="D141" i="152"/>
  <c r="AH141" i="152"/>
  <c r="V156" i="152"/>
  <c r="AI156" i="152" s="1"/>
  <c r="AH156" i="152"/>
  <c r="V164" i="152"/>
  <c r="AI164" i="152" s="1"/>
  <c r="AH164" i="152"/>
  <c r="G185" i="152"/>
  <c r="AE185" i="152"/>
  <c r="H38" i="152"/>
  <c r="D39" i="152"/>
  <c r="J39" i="152"/>
  <c r="D40" i="152"/>
  <c r="AI40" i="152" s="1"/>
  <c r="V40" i="94" s="1"/>
  <c r="AH42" i="152"/>
  <c r="AH44" i="152"/>
  <c r="AH46" i="152"/>
  <c r="AH48" i="152"/>
  <c r="AH50" i="152"/>
  <c r="AH52" i="152"/>
  <c r="AH57" i="152"/>
  <c r="AH59" i="152"/>
  <c r="AH61" i="152"/>
  <c r="AH63" i="152"/>
  <c r="AH65" i="152"/>
  <c r="AH67" i="152"/>
  <c r="AH69" i="152"/>
  <c r="G87" i="152"/>
  <c r="D88" i="152"/>
  <c r="H87" i="152"/>
  <c r="V88" i="152"/>
  <c r="J89" i="152"/>
  <c r="V90" i="152"/>
  <c r="AI90" i="152" s="1"/>
  <c r="V90" i="94" s="1"/>
  <c r="J91" i="152"/>
  <c r="V92" i="152"/>
  <c r="AI92" i="152" s="1"/>
  <c r="V92" i="94" s="1"/>
  <c r="J93" i="152"/>
  <c r="V94" i="152"/>
  <c r="AI94" i="152" s="1"/>
  <c r="V94" i="94" s="1"/>
  <c r="J95" i="152"/>
  <c r="V96" i="152"/>
  <c r="AI96" i="152" s="1"/>
  <c r="V96" i="94" s="1"/>
  <c r="J97" i="152"/>
  <c r="V98" i="152"/>
  <c r="AI98" i="152" s="1"/>
  <c r="V98" i="94" s="1"/>
  <c r="J99" i="152"/>
  <c r="V100" i="152"/>
  <c r="AI100" i="152" s="1"/>
  <c r="V100" i="94" s="1"/>
  <c r="J101" i="152"/>
  <c r="V102" i="152"/>
  <c r="AI102" i="152" s="1"/>
  <c r="V102" i="94" s="1"/>
  <c r="D106" i="152"/>
  <c r="AH106" i="152"/>
  <c r="P106" i="152"/>
  <c r="S104" i="152"/>
  <c r="AH107" i="152"/>
  <c r="D117" i="152"/>
  <c r="AI117" i="152" s="1"/>
  <c r="AH117" i="152"/>
  <c r="D126" i="152"/>
  <c r="AH126" i="152"/>
  <c r="AH140" i="152"/>
  <c r="V154" i="152"/>
  <c r="AH154" i="152"/>
  <c r="V162" i="152"/>
  <c r="AI162" i="152" s="1"/>
  <c r="AH162" i="152"/>
  <c r="V172" i="152"/>
  <c r="AH172" i="152"/>
  <c r="D173" i="152"/>
  <c r="AI173" i="152" s="1"/>
  <c r="AH173" i="152"/>
  <c r="V180" i="152"/>
  <c r="AI180" i="152" s="1"/>
  <c r="AH180" i="152"/>
  <c r="D181" i="152"/>
  <c r="AI181" i="152" s="1"/>
  <c r="AH181" i="152"/>
  <c r="D56" i="152"/>
  <c r="AI56" i="152" s="1"/>
  <c r="V56" i="94" s="1"/>
  <c r="H55" i="152"/>
  <c r="AE119" i="152"/>
  <c r="AB122" i="152"/>
  <c r="M186" i="152"/>
  <c r="M185" i="152"/>
  <c r="S38" i="152"/>
  <c r="D72" i="152"/>
  <c r="H71" i="152"/>
  <c r="H22" i="152"/>
  <c r="Y185" i="152"/>
  <c r="AE38" i="152"/>
  <c r="Y38" i="152"/>
  <c r="G38" i="152"/>
  <c r="J41" i="152"/>
  <c r="V42" i="152"/>
  <c r="AI42" i="152" s="1"/>
  <c r="V42" i="94" s="1"/>
  <c r="J43" i="152"/>
  <c r="AI43" i="152" s="1"/>
  <c r="V43" i="94" s="1"/>
  <c r="V44" i="152"/>
  <c r="AI44" i="152" s="1"/>
  <c r="V44" i="94" s="1"/>
  <c r="J45" i="152"/>
  <c r="AI45" i="152" s="1"/>
  <c r="V45" i="94" s="1"/>
  <c r="V46" i="152"/>
  <c r="AI46" i="152" s="1"/>
  <c r="V46" i="94" s="1"/>
  <c r="J47" i="152"/>
  <c r="V48" i="152"/>
  <c r="AI48" i="152" s="1"/>
  <c r="V48" i="94" s="1"/>
  <c r="J49" i="152"/>
  <c r="AI49" i="152" s="1"/>
  <c r="V49" i="94" s="1"/>
  <c r="V50" i="152"/>
  <c r="AI50" i="152" s="1"/>
  <c r="V50" i="94" s="1"/>
  <c r="J51" i="152"/>
  <c r="AI51" i="152" s="1"/>
  <c r="V51" i="94" s="1"/>
  <c r="V52" i="152"/>
  <c r="AI52" i="152" s="1"/>
  <c r="V52" i="94" s="1"/>
  <c r="J53" i="152"/>
  <c r="AI53" i="152" s="1"/>
  <c r="V53" i="94" s="1"/>
  <c r="AH56" i="152"/>
  <c r="AH58" i="152"/>
  <c r="AH60" i="152"/>
  <c r="AH62" i="152"/>
  <c r="AH64" i="152"/>
  <c r="AH66" i="152"/>
  <c r="AH68" i="152"/>
  <c r="AH73" i="152"/>
  <c r="AH75" i="152"/>
  <c r="AH77" i="152"/>
  <c r="AH79" i="152"/>
  <c r="AH81" i="152"/>
  <c r="AH83" i="152"/>
  <c r="AH85" i="152"/>
  <c r="D89" i="152"/>
  <c r="D91" i="152"/>
  <c r="D93" i="152"/>
  <c r="D95" i="152"/>
  <c r="D97" i="152"/>
  <c r="D99" i="152"/>
  <c r="AI99" i="152" s="1"/>
  <c r="V99" i="94" s="1"/>
  <c r="D101" i="152"/>
  <c r="J105" i="152"/>
  <c r="AB108" i="152"/>
  <c r="D111" i="152"/>
  <c r="AB112" i="152"/>
  <c r="AH112" i="152"/>
  <c r="D115" i="152"/>
  <c r="V121" i="152"/>
  <c r="AI121" i="152" s="1"/>
  <c r="D125" i="152"/>
  <c r="AI125" i="152" s="1"/>
  <c r="AH125" i="152"/>
  <c r="D130" i="152"/>
  <c r="AH130" i="152"/>
  <c r="D137" i="152"/>
  <c r="AH137" i="152"/>
  <c r="AE135" i="152"/>
  <c r="D145" i="152"/>
  <c r="AH145" i="152"/>
  <c r="AB106" i="152"/>
  <c r="H120" i="152"/>
  <c r="G119" i="152"/>
  <c r="S119" i="152"/>
  <c r="D127" i="152"/>
  <c r="AH127" i="152"/>
  <c r="D131" i="152"/>
  <c r="AH131" i="152"/>
  <c r="V160" i="152"/>
  <c r="AI160" i="152" s="1"/>
  <c r="AH160" i="152"/>
  <c r="V170" i="152"/>
  <c r="AH170" i="152"/>
  <c r="H171" i="152"/>
  <c r="G169" i="152"/>
  <c r="AB171" i="152"/>
  <c r="AE169" i="152"/>
  <c r="AI172" i="152"/>
  <c r="V178" i="152"/>
  <c r="AI178" i="152" s="1"/>
  <c r="AH178" i="152"/>
  <c r="D179" i="152"/>
  <c r="AI179" i="152" s="1"/>
  <c r="AH179" i="152"/>
  <c r="P107" i="152"/>
  <c r="AI107" i="152" s="1"/>
  <c r="V107" i="94" s="1"/>
  <c r="J109" i="152"/>
  <c r="AI109" i="152" s="1"/>
  <c r="V109" i="94" s="1"/>
  <c r="V110" i="152"/>
  <c r="J111" i="152"/>
  <c r="V112" i="152"/>
  <c r="J113" i="152"/>
  <c r="AI113" i="152" s="1"/>
  <c r="V114" i="152"/>
  <c r="J115" i="152"/>
  <c r="AH116" i="152"/>
  <c r="D116" i="152"/>
  <c r="V116" i="152"/>
  <c r="P120" i="152"/>
  <c r="J124" i="152"/>
  <c r="AI124" i="152" s="1"/>
  <c r="H135" i="152"/>
  <c r="D139" i="152"/>
  <c r="AH139" i="152"/>
  <c r="D143" i="152"/>
  <c r="AH143" i="152"/>
  <c r="AH147" i="152"/>
  <c r="D147" i="152"/>
  <c r="V150" i="152"/>
  <c r="AI150" i="152" s="1"/>
  <c r="V158" i="152"/>
  <c r="AI158" i="152" s="1"/>
  <c r="AH158" i="152"/>
  <c r="V166" i="152"/>
  <c r="AH166" i="152"/>
  <c r="D122" i="152"/>
  <c r="AB123" i="152"/>
  <c r="AI123" i="152" s="1"/>
  <c r="P126" i="152"/>
  <c r="AB127" i="152"/>
  <c r="P128" i="152"/>
  <c r="AI128" i="152" s="1"/>
  <c r="AB129" i="152"/>
  <c r="P130" i="152"/>
  <c r="AB131" i="152"/>
  <c r="P132" i="152"/>
  <c r="AI132" i="152" s="1"/>
  <c r="AB133" i="152"/>
  <c r="P136" i="152"/>
  <c r="AI136" i="152" s="1"/>
  <c r="AB137" i="152"/>
  <c r="P138" i="152"/>
  <c r="AB139" i="152"/>
  <c r="P140" i="152"/>
  <c r="AI140" i="152" s="1"/>
  <c r="AB141" i="152"/>
  <c r="P142" i="152"/>
  <c r="AI142" i="152" s="1"/>
  <c r="AB143" i="152"/>
  <c r="P144" i="152"/>
  <c r="AI144" i="152" s="1"/>
  <c r="AB145" i="152"/>
  <c r="P146" i="152"/>
  <c r="AI146" i="152" s="1"/>
  <c r="AB147" i="152"/>
  <c r="P170" i="152"/>
  <c r="S169" i="152"/>
  <c r="V176" i="152"/>
  <c r="AI176" i="152" s="1"/>
  <c r="AH176" i="152"/>
  <c r="D177" i="152"/>
  <c r="AI177" i="152" s="1"/>
  <c r="AH177" i="152"/>
  <c r="V184" i="152"/>
  <c r="AI184" i="152" s="1"/>
  <c r="AH184" i="152"/>
  <c r="AH123" i="152"/>
  <c r="V174" i="152"/>
  <c r="AI174" i="152" s="1"/>
  <c r="AH174" i="152"/>
  <c r="D175" i="152"/>
  <c r="AI175" i="152" s="1"/>
  <c r="AH175" i="152"/>
  <c r="V182" i="152"/>
  <c r="AI182" i="152" s="1"/>
  <c r="AH182" i="152"/>
  <c r="D183" i="152"/>
  <c r="AI183" i="152" s="1"/>
  <c r="AH183" i="152"/>
  <c r="V148" i="152"/>
  <c r="AI148" i="152" s="1"/>
  <c r="G152" i="152"/>
  <c r="H153" i="152"/>
  <c r="AB153" i="152"/>
  <c r="AE152" i="152"/>
  <c r="P154" i="152"/>
  <c r="S152" i="152"/>
  <c r="D155" i="152"/>
  <c r="AI155" i="152" s="1"/>
  <c r="AH155" i="152"/>
  <c r="D157" i="152"/>
  <c r="AI157" i="152" s="1"/>
  <c r="AH157" i="152"/>
  <c r="D159" i="152"/>
  <c r="AI159" i="152" s="1"/>
  <c r="AH159" i="152"/>
  <c r="D161" i="152"/>
  <c r="AI161" i="152" s="1"/>
  <c r="AH161" i="152"/>
  <c r="D163" i="152"/>
  <c r="AI163" i="152" s="1"/>
  <c r="AH163" i="152"/>
  <c r="D165" i="152"/>
  <c r="AI165" i="152" s="1"/>
  <c r="AH165" i="152"/>
  <c r="AI166" i="152"/>
  <c r="D167" i="152"/>
  <c r="AI167" i="152" s="1"/>
  <c r="AH167" i="152"/>
  <c r="AH30" i="151"/>
  <c r="D30" i="151"/>
  <c r="AI30" i="151" s="1"/>
  <c r="U30" i="94" s="1"/>
  <c r="D60" i="151"/>
  <c r="AH60" i="151"/>
  <c r="D68" i="151"/>
  <c r="AH68" i="151"/>
  <c r="AH24" i="151"/>
  <c r="D24" i="151"/>
  <c r="AI24" i="151" s="1"/>
  <c r="U24" i="94" s="1"/>
  <c r="AH32" i="151"/>
  <c r="D32" i="151"/>
  <c r="AI32" i="151" s="1"/>
  <c r="U32" i="94" s="1"/>
  <c r="D50" i="151"/>
  <c r="AH50" i="151"/>
  <c r="D52" i="151"/>
  <c r="AH52" i="151"/>
  <c r="D58" i="151"/>
  <c r="AH58" i="151"/>
  <c r="D66" i="151"/>
  <c r="AH66" i="151"/>
  <c r="AH26" i="151"/>
  <c r="D26" i="151"/>
  <c r="AI26" i="151" s="1"/>
  <c r="U26" i="94" s="1"/>
  <c r="AI33" i="151"/>
  <c r="U33" i="94" s="1"/>
  <c r="AH34" i="151"/>
  <c r="D34" i="151"/>
  <c r="D64" i="151"/>
  <c r="AH64" i="151"/>
  <c r="AI27" i="151"/>
  <c r="U27" i="94" s="1"/>
  <c r="AH28" i="151"/>
  <c r="D28" i="151"/>
  <c r="AI28" i="151" s="1"/>
  <c r="U28" i="94" s="1"/>
  <c r="D62" i="151"/>
  <c r="AH62" i="151"/>
  <c r="D36" i="151"/>
  <c r="AH36" i="151"/>
  <c r="G185" i="151"/>
  <c r="AE185" i="151"/>
  <c r="AH23" i="151"/>
  <c r="AH25" i="151"/>
  <c r="AH27" i="151"/>
  <c r="AH29" i="151"/>
  <c r="AH31" i="151"/>
  <c r="AH33" i="151"/>
  <c r="AB34" i="151"/>
  <c r="P39" i="151"/>
  <c r="AB40" i="151"/>
  <c r="P41" i="151"/>
  <c r="AB42" i="151"/>
  <c r="P43" i="151"/>
  <c r="AB44" i="151"/>
  <c r="P45" i="151"/>
  <c r="AB46" i="151"/>
  <c r="P47" i="151"/>
  <c r="AB48" i="151"/>
  <c r="P49" i="151"/>
  <c r="AB50" i="151"/>
  <c r="P51" i="151"/>
  <c r="AB52" i="151"/>
  <c r="P53" i="151"/>
  <c r="H56" i="151"/>
  <c r="AH57" i="151"/>
  <c r="AH59" i="151"/>
  <c r="AH61" i="151"/>
  <c r="AH63" i="151"/>
  <c r="AH65" i="151"/>
  <c r="AH67" i="151"/>
  <c r="AH69" i="151"/>
  <c r="AB72" i="151"/>
  <c r="M71" i="151"/>
  <c r="P75" i="151"/>
  <c r="AI75" i="151" s="1"/>
  <c r="U75" i="94" s="1"/>
  <c r="D76" i="151"/>
  <c r="AH76" i="151"/>
  <c r="AH79" i="151"/>
  <c r="AB80" i="151"/>
  <c r="AH85" i="151"/>
  <c r="D85" i="151"/>
  <c r="Y119" i="151"/>
  <c r="AB125" i="151"/>
  <c r="AE119" i="151"/>
  <c r="D126" i="151"/>
  <c r="AH126" i="151"/>
  <c r="AH35" i="151"/>
  <c r="AH77" i="151"/>
  <c r="D82" i="151"/>
  <c r="AH82" i="151"/>
  <c r="D106" i="151"/>
  <c r="AI106" i="151" s="1"/>
  <c r="U106" i="94" s="1"/>
  <c r="AH106" i="151"/>
  <c r="D114" i="151"/>
  <c r="AH114" i="151"/>
  <c r="H22" i="151"/>
  <c r="Y185" i="151"/>
  <c r="P35" i="151"/>
  <c r="AI35" i="151" s="1"/>
  <c r="U35" i="94" s="1"/>
  <c r="AB36" i="151"/>
  <c r="H38" i="151"/>
  <c r="AH73" i="151"/>
  <c r="AB74" i="151"/>
  <c r="P77" i="151"/>
  <c r="AI77" i="151" s="1"/>
  <c r="U77" i="94" s="1"/>
  <c r="D78" i="151"/>
  <c r="AH78" i="151"/>
  <c r="AH81" i="151"/>
  <c r="AI87" i="151"/>
  <c r="P90" i="151"/>
  <c r="S87" i="151"/>
  <c r="D108" i="151"/>
  <c r="AI108" i="151" s="1"/>
  <c r="U108" i="94" s="1"/>
  <c r="AH108" i="151"/>
  <c r="AH142" i="151"/>
  <c r="D142" i="151"/>
  <c r="D74" i="151"/>
  <c r="AH74" i="151"/>
  <c r="AH113" i="151"/>
  <c r="D113" i="151"/>
  <c r="AI113" i="151" s="1"/>
  <c r="G21" i="151"/>
  <c r="M21" i="151"/>
  <c r="AE21" i="151"/>
  <c r="S185" i="151"/>
  <c r="D39" i="151"/>
  <c r="D40" i="151"/>
  <c r="AH40" i="151"/>
  <c r="D41" i="151"/>
  <c r="D42" i="151"/>
  <c r="AI42" i="151" s="1"/>
  <c r="U42" i="94" s="1"/>
  <c r="AH42" i="151"/>
  <c r="D43" i="151"/>
  <c r="D44" i="151"/>
  <c r="AH44" i="151"/>
  <c r="D45" i="151"/>
  <c r="D46" i="151"/>
  <c r="AH46" i="151"/>
  <c r="D47" i="151"/>
  <c r="D48" i="151"/>
  <c r="AH48" i="151"/>
  <c r="D49" i="151"/>
  <c r="D51" i="151"/>
  <c r="D53" i="151"/>
  <c r="V56" i="151"/>
  <c r="AB56" i="151"/>
  <c r="J57" i="151"/>
  <c r="P57" i="151"/>
  <c r="AB58" i="151"/>
  <c r="P59" i="151"/>
  <c r="AI59" i="151" s="1"/>
  <c r="U59" i="94" s="1"/>
  <c r="AB60" i="151"/>
  <c r="P61" i="151"/>
  <c r="AI61" i="151" s="1"/>
  <c r="U61" i="94" s="1"/>
  <c r="AB62" i="151"/>
  <c r="P63" i="151"/>
  <c r="AI63" i="151" s="1"/>
  <c r="U63" i="94" s="1"/>
  <c r="AB64" i="151"/>
  <c r="P65" i="151"/>
  <c r="AI65" i="151" s="1"/>
  <c r="U65" i="94" s="1"/>
  <c r="AB66" i="151"/>
  <c r="P67" i="151"/>
  <c r="AI67" i="151" s="1"/>
  <c r="U67" i="94" s="1"/>
  <c r="AB68" i="151"/>
  <c r="P69" i="151"/>
  <c r="AI69" i="151" s="1"/>
  <c r="U69" i="94" s="1"/>
  <c r="G71" i="151"/>
  <c r="H72" i="151"/>
  <c r="AI73" i="151"/>
  <c r="U73" i="94" s="1"/>
  <c r="S71" i="151"/>
  <c r="AH75" i="151"/>
  <c r="AB76" i="151"/>
  <c r="P79" i="151"/>
  <c r="AI79" i="151" s="1"/>
  <c r="U79" i="94" s="1"/>
  <c r="D80" i="151"/>
  <c r="AH80" i="151"/>
  <c r="AI81" i="151"/>
  <c r="U81" i="94" s="1"/>
  <c r="AB83" i="151"/>
  <c r="AI83" i="151" s="1"/>
  <c r="U83" i="94" s="1"/>
  <c r="V82" i="151"/>
  <c r="J85" i="151"/>
  <c r="V88" i="151"/>
  <c r="AI88" i="151" s="1"/>
  <c r="U88" i="94" s="1"/>
  <c r="AH88" i="151"/>
  <c r="S104" i="151"/>
  <c r="AI109" i="151"/>
  <c r="U109" i="94" s="1"/>
  <c r="P110" i="151"/>
  <c r="AI110" i="151" s="1"/>
  <c r="U110" i="94" s="1"/>
  <c r="J117" i="151"/>
  <c r="AI117" i="151" s="1"/>
  <c r="D120" i="151"/>
  <c r="H119" i="151"/>
  <c r="V120" i="151"/>
  <c r="J123" i="151"/>
  <c r="AI123" i="151" s="1"/>
  <c r="V128" i="151"/>
  <c r="AI128" i="151" s="1"/>
  <c r="J129" i="151"/>
  <c r="AI129" i="151" s="1"/>
  <c r="D141" i="151"/>
  <c r="AH141" i="151"/>
  <c r="P142" i="151"/>
  <c r="AH164" i="151"/>
  <c r="H171" i="151"/>
  <c r="G169" i="151"/>
  <c r="AB171" i="151"/>
  <c r="AE169" i="151"/>
  <c r="D173" i="151"/>
  <c r="AI173" i="151" s="1"/>
  <c r="AH173" i="151"/>
  <c r="D175" i="151"/>
  <c r="AI175" i="151" s="1"/>
  <c r="AH175" i="151"/>
  <c r="D177" i="151"/>
  <c r="AI177" i="151" s="1"/>
  <c r="AH177" i="151"/>
  <c r="D179" i="151"/>
  <c r="AI179" i="151" s="1"/>
  <c r="AH179" i="151"/>
  <c r="V84" i="151"/>
  <c r="AI84" i="151" s="1"/>
  <c r="U84" i="94" s="1"/>
  <c r="AH90" i="151"/>
  <c r="AH92" i="151"/>
  <c r="AH94" i="151"/>
  <c r="AH96" i="151"/>
  <c r="AH98" i="151"/>
  <c r="AH100" i="151"/>
  <c r="AH102" i="151"/>
  <c r="G104" i="151"/>
  <c r="H105" i="151"/>
  <c r="AH107" i="151"/>
  <c r="AH109" i="151"/>
  <c r="AH111" i="151"/>
  <c r="D111" i="151"/>
  <c r="AI121" i="151"/>
  <c r="V122" i="151"/>
  <c r="AI122" i="151" s="1"/>
  <c r="J125" i="151"/>
  <c r="D133" i="151"/>
  <c r="AH133" i="151"/>
  <c r="G135" i="151"/>
  <c r="D140" i="151"/>
  <c r="AH140" i="151"/>
  <c r="G152" i="151"/>
  <c r="H153" i="151"/>
  <c r="D161" i="151"/>
  <c r="AI161" i="151" s="1"/>
  <c r="AH161" i="151"/>
  <c r="D170" i="151"/>
  <c r="AH170" i="151"/>
  <c r="P170" i="151"/>
  <c r="S169" i="151"/>
  <c r="G87" i="151"/>
  <c r="F87" i="151" s="1"/>
  <c r="J89" i="151"/>
  <c r="AI89" i="151" s="1"/>
  <c r="U89" i="94" s="1"/>
  <c r="V90" i="151"/>
  <c r="J91" i="151"/>
  <c r="AI91" i="151" s="1"/>
  <c r="U91" i="94" s="1"/>
  <c r="V92" i="151"/>
  <c r="AI92" i="151" s="1"/>
  <c r="U92" i="94" s="1"/>
  <c r="J93" i="151"/>
  <c r="AI93" i="151" s="1"/>
  <c r="U93" i="94" s="1"/>
  <c r="V94" i="151"/>
  <c r="AI94" i="151" s="1"/>
  <c r="U94" i="94" s="1"/>
  <c r="J95" i="151"/>
  <c r="AI95" i="151" s="1"/>
  <c r="U95" i="94" s="1"/>
  <c r="V96" i="151"/>
  <c r="AI96" i="151" s="1"/>
  <c r="U96" i="94" s="1"/>
  <c r="J97" i="151"/>
  <c r="AI97" i="151" s="1"/>
  <c r="U97" i="94" s="1"/>
  <c r="V98" i="151"/>
  <c r="AI98" i="151" s="1"/>
  <c r="U98" i="94" s="1"/>
  <c r="J99" i="151"/>
  <c r="AI99" i="151" s="1"/>
  <c r="U99" i="94" s="1"/>
  <c r="V100" i="151"/>
  <c r="J101" i="151"/>
  <c r="AI101" i="151" s="1"/>
  <c r="U101" i="94" s="1"/>
  <c r="V102" i="151"/>
  <c r="AI102" i="151" s="1"/>
  <c r="U102" i="94" s="1"/>
  <c r="M104" i="151"/>
  <c r="AE104" i="151"/>
  <c r="Y104" i="151"/>
  <c r="AH112" i="151"/>
  <c r="V114" i="151"/>
  <c r="AB115" i="151"/>
  <c r="AI115" i="151" s="1"/>
  <c r="V124" i="151"/>
  <c r="AI124" i="151" s="1"/>
  <c r="J127" i="151"/>
  <c r="AI127" i="151" s="1"/>
  <c r="V130" i="151"/>
  <c r="AI130" i="151" s="1"/>
  <c r="D132" i="151"/>
  <c r="AH132" i="151"/>
  <c r="P144" i="151"/>
  <c r="AI144" i="151" s="1"/>
  <c r="AH144" i="151"/>
  <c r="D149" i="151"/>
  <c r="AI149" i="151" s="1"/>
  <c r="AH149" i="151"/>
  <c r="J111" i="151"/>
  <c r="V116" i="151"/>
  <c r="D131" i="151"/>
  <c r="AH131" i="151"/>
  <c r="P132" i="151"/>
  <c r="AB133" i="151"/>
  <c r="D139" i="151"/>
  <c r="AH139" i="151"/>
  <c r="P140" i="151"/>
  <c r="AB141" i="151"/>
  <c r="AH143" i="151"/>
  <c r="D143" i="151"/>
  <c r="AI143" i="151" s="1"/>
  <c r="D147" i="151"/>
  <c r="AH147" i="151"/>
  <c r="AH148" i="151"/>
  <c r="AH117" i="151"/>
  <c r="AH121" i="151"/>
  <c r="AH123" i="151"/>
  <c r="AH125" i="151"/>
  <c r="AH127" i="151"/>
  <c r="AH129" i="151"/>
  <c r="AB131" i="151"/>
  <c r="D136" i="151"/>
  <c r="AI136" i="151" s="1"/>
  <c r="H135" i="151"/>
  <c r="D137" i="151"/>
  <c r="AI137" i="151" s="1"/>
  <c r="AH137" i="151"/>
  <c r="P138" i="151"/>
  <c r="AI138" i="151" s="1"/>
  <c r="AB139" i="151"/>
  <c r="AH156" i="151"/>
  <c r="P146" i="151"/>
  <c r="AI146" i="151" s="1"/>
  <c r="AB147" i="151"/>
  <c r="AH150" i="151"/>
  <c r="AE152" i="151"/>
  <c r="AH154" i="151"/>
  <c r="AB155" i="151"/>
  <c r="P158" i="151"/>
  <c r="AI158" i="151" s="1"/>
  <c r="D159" i="151"/>
  <c r="AH159" i="151"/>
  <c r="AI160" i="151"/>
  <c r="AH162" i="151"/>
  <c r="AB163" i="151"/>
  <c r="AH180" i="151"/>
  <c r="AI184" i="151"/>
  <c r="D145" i="151"/>
  <c r="AI145" i="151" s="1"/>
  <c r="AH145" i="151"/>
  <c r="S152" i="151"/>
  <c r="D157" i="151"/>
  <c r="AI157" i="151" s="1"/>
  <c r="AH157" i="151"/>
  <c r="AH160" i="151"/>
  <c r="D165" i="151"/>
  <c r="AH165" i="151"/>
  <c r="D167" i="151"/>
  <c r="AI167" i="151" s="1"/>
  <c r="AH167" i="151"/>
  <c r="D183" i="151"/>
  <c r="AI183" i="151" s="1"/>
  <c r="AH183" i="151"/>
  <c r="V142" i="151"/>
  <c r="AH146" i="151"/>
  <c r="P150" i="151"/>
  <c r="AI150" i="151" s="1"/>
  <c r="P154" i="151"/>
  <c r="AI154" i="151" s="1"/>
  <c r="D155" i="151"/>
  <c r="AH155" i="151"/>
  <c r="AH158" i="151"/>
  <c r="AB159" i="151"/>
  <c r="P162" i="151"/>
  <c r="AI162" i="151" s="1"/>
  <c r="D163" i="151"/>
  <c r="AH163" i="151"/>
  <c r="AB165" i="151"/>
  <c r="P166" i="151"/>
  <c r="AI166" i="151" s="1"/>
  <c r="AI180" i="151"/>
  <c r="D181" i="151"/>
  <c r="AI181" i="151" s="1"/>
  <c r="AH181" i="151"/>
  <c r="AH184" i="151"/>
  <c r="D26" i="150"/>
  <c r="AI26" i="150" s="1"/>
  <c r="T26" i="94" s="1"/>
  <c r="AH26" i="150"/>
  <c r="D30" i="150"/>
  <c r="AI30" i="150" s="1"/>
  <c r="T30" i="94" s="1"/>
  <c r="AH30" i="150"/>
  <c r="D42" i="150"/>
  <c r="AI42" i="150" s="1"/>
  <c r="T42" i="94" s="1"/>
  <c r="AH42" i="150"/>
  <c r="D64" i="150"/>
  <c r="AI64" i="150" s="1"/>
  <c r="T64" i="94" s="1"/>
  <c r="AH64" i="150"/>
  <c r="D74" i="150"/>
  <c r="AI74" i="150" s="1"/>
  <c r="T74" i="94" s="1"/>
  <c r="AH74" i="150"/>
  <c r="D22" i="150"/>
  <c r="H21" i="150"/>
  <c r="AH22" i="150"/>
  <c r="D23" i="150"/>
  <c r="AH43" i="150"/>
  <c r="P43" i="150"/>
  <c r="AI43" i="150" s="1"/>
  <c r="T43" i="94" s="1"/>
  <c r="AH47" i="150"/>
  <c r="P47" i="150"/>
  <c r="AI47" i="150" s="1"/>
  <c r="T47" i="94" s="1"/>
  <c r="AH51" i="150"/>
  <c r="P51" i="150"/>
  <c r="AI51" i="150" s="1"/>
  <c r="T51" i="94" s="1"/>
  <c r="J57" i="150"/>
  <c r="M55" i="150"/>
  <c r="D58" i="150"/>
  <c r="AH58" i="150"/>
  <c r="D61" i="150"/>
  <c r="AI61" i="150" s="1"/>
  <c r="T61" i="94" s="1"/>
  <c r="D66" i="150"/>
  <c r="AI66" i="150" s="1"/>
  <c r="T66" i="94" s="1"/>
  <c r="AH66" i="150"/>
  <c r="D69" i="150"/>
  <c r="AI69" i="150" s="1"/>
  <c r="T69" i="94" s="1"/>
  <c r="V72" i="150"/>
  <c r="Y71" i="150"/>
  <c r="D76" i="150"/>
  <c r="AI76" i="150" s="1"/>
  <c r="T76" i="94" s="1"/>
  <c r="AH76" i="150"/>
  <c r="AI78" i="150"/>
  <c r="T78" i="94" s="1"/>
  <c r="AI90" i="150"/>
  <c r="T90" i="94" s="1"/>
  <c r="Y185" i="150"/>
  <c r="V22" i="150"/>
  <c r="Y21" i="150"/>
  <c r="D34" i="150"/>
  <c r="AI34" i="150" s="1"/>
  <c r="T34" i="94" s="1"/>
  <c r="AH34" i="150"/>
  <c r="D50" i="150"/>
  <c r="AI50" i="150" s="1"/>
  <c r="T50" i="94" s="1"/>
  <c r="AH50" i="150"/>
  <c r="D25" i="150"/>
  <c r="AI25" i="150" s="1"/>
  <c r="T25" i="94" s="1"/>
  <c r="D28" i="150"/>
  <c r="AI28" i="150" s="1"/>
  <c r="T28" i="94" s="1"/>
  <c r="AH28" i="150"/>
  <c r="D32" i="150"/>
  <c r="AI32" i="150" s="1"/>
  <c r="T32" i="94" s="1"/>
  <c r="AH32" i="150"/>
  <c r="D36" i="150"/>
  <c r="AI36" i="150" s="1"/>
  <c r="T36" i="94" s="1"/>
  <c r="AH36" i="150"/>
  <c r="J39" i="150"/>
  <c r="M38" i="150"/>
  <c r="D40" i="150"/>
  <c r="AI40" i="150" s="1"/>
  <c r="T40" i="94" s="1"/>
  <c r="AH40" i="150"/>
  <c r="D44" i="150"/>
  <c r="AI44" i="150" s="1"/>
  <c r="T44" i="94" s="1"/>
  <c r="AH44" i="150"/>
  <c r="D48" i="150"/>
  <c r="AI48" i="150" s="1"/>
  <c r="T48" i="94" s="1"/>
  <c r="AH48" i="150"/>
  <c r="D52" i="150"/>
  <c r="AI52" i="150" s="1"/>
  <c r="T52" i="94" s="1"/>
  <c r="AH52" i="150"/>
  <c r="V56" i="150"/>
  <c r="Y55" i="150"/>
  <c r="D60" i="150"/>
  <c r="AI60" i="150" s="1"/>
  <c r="T60" i="94" s="1"/>
  <c r="AH60" i="150"/>
  <c r="D68" i="150"/>
  <c r="AI68" i="150" s="1"/>
  <c r="T68" i="94" s="1"/>
  <c r="AH68" i="150"/>
  <c r="AH83" i="150"/>
  <c r="D83" i="150"/>
  <c r="AI83" i="150" s="1"/>
  <c r="T83" i="94" s="1"/>
  <c r="D46" i="150"/>
  <c r="AI46" i="150" s="1"/>
  <c r="T46" i="94" s="1"/>
  <c r="AH46" i="150"/>
  <c r="D56" i="150"/>
  <c r="H55" i="150"/>
  <c r="AH56" i="150"/>
  <c r="J73" i="150"/>
  <c r="M71" i="150"/>
  <c r="AH79" i="150"/>
  <c r="D79" i="150"/>
  <c r="AI79" i="150" s="1"/>
  <c r="T79" i="94" s="1"/>
  <c r="J23" i="150"/>
  <c r="M21" i="150"/>
  <c r="D24" i="150"/>
  <c r="AI24" i="150" s="1"/>
  <c r="T24" i="94" s="1"/>
  <c r="AH24" i="150"/>
  <c r="H38" i="150"/>
  <c r="AH41" i="150"/>
  <c r="P41" i="150"/>
  <c r="AH45" i="150"/>
  <c r="P45" i="150"/>
  <c r="AI45" i="150" s="1"/>
  <c r="T45" i="94" s="1"/>
  <c r="AH49" i="150"/>
  <c r="P49" i="150"/>
  <c r="AH53" i="150"/>
  <c r="P53" i="150"/>
  <c r="AI53" i="150" s="1"/>
  <c r="T53" i="94" s="1"/>
  <c r="D57" i="150"/>
  <c r="D62" i="150"/>
  <c r="AI62" i="150" s="1"/>
  <c r="T62" i="94" s="1"/>
  <c r="AH62" i="150"/>
  <c r="D65" i="150"/>
  <c r="AI65" i="150" s="1"/>
  <c r="T65" i="94" s="1"/>
  <c r="D72" i="150"/>
  <c r="AI72" i="150" s="1"/>
  <c r="T72" i="94" s="1"/>
  <c r="H71" i="150"/>
  <c r="AH72" i="150"/>
  <c r="D75" i="150"/>
  <c r="AI75" i="150" s="1"/>
  <c r="T75" i="94" s="1"/>
  <c r="AH81" i="150"/>
  <c r="D81" i="150"/>
  <c r="AI81" i="150" s="1"/>
  <c r="T81" i="94" s="1"/>
  <c r="AI82" i="150"/>
  <c r="T82" i="94" s="1"/>
  <c r="D147" i="150"/>
  <c r="AH147" i="150"/>
  <c r="D157" i="150"/>
  <c r="AI157" i="150" s="1"/>
  <c r="AH157" i="150"/>
  <c r="D179" i="150"/>
  <c r="AI179" i="150" s="1"/>
  <c r="AH179" i="150"/>
  <c r="AH78" i="150"/>
  <c r="AH80" i="150"/>
  <c r="AH82" i="150"/>
  <c r="J88" i="150"/>
  <c r="Y87" i="150"/>
  <c r="V88" i="150"/>
  <c r="V89" i="150"/>
  <c r="AI89" i="150" s="1"/>
  <c r="T89" i="94" s="1"/>
  <c r="AH90" i="150"/>
  <c r="J92" i="150"/>
  <c r="AI92" i="150" s="1"/>
  <c r="T92" i="94" s="1"/>
  <c r="V93" i="150"/>
  <c r="AI93" i="150" s="1"/>
  <c r="T93" i="94" s="1"/>
  <c r="AH94" i="150"/>
  <c r="J96" i="150"/>
  <c r="AI96" i="150" s="1"/>
  <c r="T96" i="94" s="1"/>
  <c r="D97" i="150"/>
  <c r="AI97" i="150" s="1"/>
  <c r="T97" i="94" s="1"/>
  <c r="AH97" i="150"/>
  <c r="D101" i="150"/>
  <c r="AI101" i="150" s="1"/>
  <c r="T101" i="94" s="1"/>
  <c r="AH101" i="150"/>
  <c r="V105" i="150"/>
  <c r="J106" i="150"/>
  <c r="AI106" i="150" s="1"/>
  <c r="T106" i="94" s="1"/>
  <c r="V109" i="150"/>
  <c r="J110" i="150"/>
  <c r="AI110" i="150" s="1"/>
  <c r="T110" i="94" s="1"/>
  <c r="V113" i="150"/>
  <c r="J114" i="150"/>
  <c r="AI114" i="150" s="1"/>
  <c r="V117" i="150"/>
  <c r="D120" i="150"/>
  <c r="AI120" i="150" s="1"/>
  <c r="H119" i="150"/>
  <c r="D127" i="150"/>
  <c r="AI127" i="150" s="1"/>
  <c r="AH127" i="150"/>
  <c r="AI128" i="150"/>
  <c r="AH100" i="150"/>
  <c r="D107" i="150"/>
  <c r="AI107" i="150" s="1"/>
  <c r="T107" i="94" s="1"/>
  <c r="AH107" i="150"/>
  <c r="D111" i="150"/>
  <c r="AI111" i="150" s="1"/>
  <c r="T111" i="94" s="1"/>
  <c r="AH111" i="150"/>
  <c r="D133" i="150"/>
  <c r="AI133" i="150" s="1"/>
  <c r="AH133" i="150"/>
  <c r="D149" i="150"/>
  <c r="AI149" i="150" s="1"/>
  <c r="AH149" i="150"/>
  <c r="AH174" i="150"/>
  <c r="M186" i="150"/>
  <c r="S186" i="150"/>
  <c r="Y186" i="150"/>
  <c r="AE186" i="150"/>
  <c r="M185" i="150"/>
  <c r="D84" i="150"/>
  <c r="AI84" i="150" s="1"/>
  <c r="T84" i="94" s="1"/>
  <c r="D85" i="150"/>
  <c r="F87" i="150"/>
  <c r="AH89" i="150"/>
  <c r="D91" i="150"/>
  <c r="AI91" i="150" s="1"/>
  <c r="T91" i="94" s="1"/>
  <c r="AH93" i="150"/>
  <c r="D95" i="150"/>
  <c r="V99" i="150"/>
  <c r="J100" i="150"/>
  <c r="AI100" i="150" s="1"/>
  <c r="T100" i="94" s="1"/>
  <c r="D105" i="150"/>
  <c r="AI105" i="150" s="1"/>
  <c r="T105" i="94" s="1"/>
  <c r="H104" i="150"/>
  <c r="AH105" i="150"/>
  <c r="D109" i="150"/>
  <c r="AH109" i="150"/>
  <c r="D113" i="150"/>
  <c r="AH113" i="150"/>
  <c r="D117" i="150"/>
  <c r="AH117" i="150"/>
  <c r="D121" i="150"/>
  <c r="AH121" i="150"/>
  <c r="AI122" i="150"/>
  <c r="D129" i="150"/>
  <c r="AH129" i="150"/>
  <c r="AI130" i="150"/>
  <c r="G135" i="150"/>
  <c r="D141" i="150"/>
  <c r="AI141" i="150" s="1"/>
  <c r="AH141" i="150"/>
  <c r="AH170" i="150"/>
  <c r="D170" i="150"/>
  <c r="H169" i="150"/>
  <c r="D115" i="150"/>
  <c r="AH115" i="150"/>
  <c r="D125" i="150"/>
  <c r="AI125" i="150" s="1"/>
  <c r="AH125" i="150"/>
  <c r="G185" i="150"/>
  <c r="AH88" i="150"/>
  <c r="AH92" i="150"/>
  <c r="AH96" i="150"/>
  <c r="D99" i="150"/>
  <c r="AH99" i="150"/>
  <c r="V115" i="150"/>
  <c r="J116" i="150"/>
  <c r="AI116" i="150" s="1"/>
  <c r="AH120" i="150"/>
  <c r="D123" i="150"/>
  <c r="AI123" i="150" s="1"/>
  <c r="AH123" i="150"/>
  <c r="D131" i="150"/>
  <c r="AI131" i="150" s="1"/>
  <c r="AH131" i="150"/>
  <c r="AH160" i="150"/>
  <c r="D165" i="150"/>
  <c r="AI165" i="150" s="1"/>
  <c r="AH165" i="150"/>
  <c r="AH182" i="150"/>
  <c r="D182" i="150"/>
  <c r="M104" i="150"/>
  <c r="M135" i="150"/>
  <c r="AE135" i="150"/>
  <c r="Y135" i="150"/>
  <c r="J138" i="150"/>
  <c r="AI138" i="150" s="1"/>
  <c r="D139" i="150"/>
  <c r="AH139" i="150"/>
  <c r="V139" i="150"/>
  <c r="D140" i="150"/>
  <c r="AI140" i="150" s="1"/>
  <c r="AH146" i="150"/>
  <c r="M152" i="150"/>
  <c r="J154" i="150"/>
  <c r="AI154" i="150" s="1"/>
  <c r="P156" i="150"/>
  <c r="AI156" i="150" s="1"/>
  <c r="AH156" i="150"/>
  <c r="P164" i="150"/>
  <c r="AI164" i="150" s="1"/>
  <c r="AH164" i="150"/>
  <c r="J176" i="150"/>
  <c r="AI176" i="150" s="1"/>
  <c r="M169" i="150"/>
  <c r="V177" i="150"/>
  <c r="Y169" i="150"/>
  <c r="P178" i="150"/>
  <c r="AI178" i="150" s="1"/>
  <c r="AH178" i="150"/>
  <c r="AH122" i="150"/>
  <c r="AH124" i="150"/>
  <c r="AH126" i="150"/>
  <c r="AH128" i="150"/>
  <c r="AH130" i="150"/>
  <c r="AH132" i="150"/>
  <c r="D137" i="150"/>
  <c r="AI137" i="150" s="1"/>
  <c r="AH137" i="150"/>
  <c r="P150" i="150"/>
  <c r="AI150" i="150" s="1"/>
  <c r="AH150" i="150"/>
  <c r="AH172" i="150"/>
  <c r="D172" i="150"/>
  <c r="AH184" i="150"/>
  <c r="D184" i="150"/>
  <c r="J142" i="150"/>
  <c r="AI142" i="150" s="1"/>
  <c r="AH143" i="150"/>
  <c r="D143" i="150"/>
  <c r="V143" i="150"/>
  <c r="AH144" i="150"/>
  <c r="D144" i="150"/>
  <c r="AI148" i="150"/>
  <c r="D153" i="150"/>
  <c r="H152" i="150"/>
  <c r="AH153" i="150"/>
  <c r="D155" i="150"/>
  <c r="AI155" i="150" s="1"/>
  <c r="AH155" i="150"/>
  <c r="D161" i="150"/>
  <c r="AH161" i="150"/>
  <c r="D163" i="150"/>
  <c r="AH163" i="150"/>
  <c r="D175" i="150"/>
  <c r="AH175" i="150"/>
  <c r="D177" i="150"/>
  <c r="AH177" i="150"/>
  <c r="P144" i="150"/>
  <c r="AB145" i="150"/>
  <c r="AH148" i="150"/>
  <c r="AE152" i="150"/>
  <c r="AH154" i="150"/>
  <c r="P158" i="150"/>
  <c r="AI158" i="150" s="1"/>
  <c r="AB159" i="150"/>
  <c r="AH162" i="150"/>
  <c r="P166" i="150"/>
  <c r="AI166" i="150" s="1"/>
  <c r="AB167" i="150"/>
  <c r="P170" i="150"/>
  <c r="AB171" i="150"/>
  <c r="P172" i="150"/>
  <c r="AB173" i="150"/>
  <c r="AH176" i="150"/>
  <c r="P180" i="150"/>
  <c r="AI180" i="150" s="1"/>
  <c r="AB181" i="150"/>
  <c r="P182" i="150"/>
  <c r="AB183" i="150"/>
  <c r="P184" i="150"/>
  <c r="H136" i="150"/>
  <c r="P146" i="150"/>
  <c r="AI146" i="150" s="1"/>
  <c r="AB147" i="150"/>
  <c r="AB153" i="150"/>
  <c r="S152" i="150"/>
  <c r="P160" i="150"/>
  <c r="AI160" i="150" s="1"/>
  <c r="AB161" i="150"/>
  <c r="P174" i="150"/>
  <c r="AI174" i="150" s="1"/>
  <c r="AB175" i="150"/>
  <c r="D145" i="150"/>
  <c r="AH145" i="150"/>
  <c r="G152" i="150"/>
  <c r="Y152" i="150"/>
  <c r="AH158" i="150"/>
  <c r="D159" i="150"/>
  <c r="AI159" i="150" s="1"/>
  <c r="AH159" i="150"/>
  <c r="AH166" i="150"/>
  <c r="D167" i="150"/>
  <c r="AH167" i="150"/>
  <c r="D171" i="150"/>
  <c r="AH171" i="150"/>
  <c r="D173" i="150"/>
  <c r="AI173" i="150" s="1"/>
  <c r="AH173" i="150"/>
  <c r="AH180" i="150"/>
  <c r="D181" i="150"/>
  <c r="AI181" i="150" s="1"/>
  <c r="AH181" i="150"/>
  <c r="D183" i="150"/>
  <c r="AH183" i="150"/>
  <c r="AH24" i="149"/>
  <c r="D24" i="149"/>
  <c r="AH32" i="149"/>
  <c r="D32" i="149"/>
  <c r="AI32" i="149" s="1"/>
  <c r="S32" i="94" s="1"/>
  <c r="AH46" i="149"/>
  <c r="D46" i="149"/>
  <c r="AI46" i="149" s="1"/>
  <c r="S46" i="94" s="1"/>
  <c r="AH34" i="149"/>
  <c r="D34" i="149"/>
  <c r="AI27" i="149"/>
  <c r="S27" i="94" s="1"/>
  <c r="AH28" i="149"/>
  <c r="D28" i="149"/>
  <c r="AI28" i="149" s="1"/>
  <c r="S28" i="94" s="1"/>
  <c r="AI35" i="149"/>
  <c r="S35" i="94" s="1"/>
  <c r="AH36" i="149"/>
  <c r="D36" i="149"/>
  <c r="AI36" i="149" s="1"/>
  <c r="S36" i="94" s="1"/>
  <c r="AI41" i="149"/>
  <c r="S41" i="94" s="1"/>
  <c r="AH42" i="149"/>
  <c r="D42" i="149"/>
  <c r="AI42" i="149" s="1"/>
  <c r="S42" i="94" s="1"/>
  <c r="AI49" i="149"/>
  <c r="S49" i="94" s="1"/>
  <c r="AH50" i="149"/>
  <c r="D50" i="149"/>
  <c r="AI50" i="149" s="1"/>
  <c r="S50" i="94" s="1"/>
  <c r="AH26" i="149"/>
  <c r="D26" i="149"/>
  <c r="AI26" i="149" s="1"/>
  <c r="S26" i="94" s="1"/>
  <c r="AH40" i="149"/>
  <c r="D40" i="149"/>
  <c r="AI40" i="149" s="1"/>
  <c r="S40" i="94" s="1"/>
  <c r="AH48" i="149"/>
  <c r="D48" i="149"/>
  <c r="AI48" i="149" s="1"/>
  <c r="S48" i="94" s="1"/>
  <c r="AH30" i="149"/>
  <c r="D30" i="149"/>
  <c r="AI30" i="149" s="1"/>
  <c r="S30" i="94" s="1"/>
  <c r="AI43" i="149"/>
  <c r="S43" i="94" s="1"/>
  <c r="AH44" i="149"/>
  <c r="D44" i="149"/>
  <c r="AI44" i="149" s="1"/>
  <c r="S44" i="94" s="1"/>
  <c r="AI51" i="149"/>
  <c r="S51" i="94" s="1"/>
  <c r="AH52" i="149"/>
  <c r="D52" i="149"/>
  <c r="AI52" i="149" s="1"/>
  <c r="S52" i="94" s="1"/>
  <c r="D85" i="149"/>
  <c r="AH85" i="149"/>
  <c r="D107" i="149"/>
  <c r="AI107" i="149" s="1"/>
  <c r="S107" i="94" s="1"/>
  <c r="AH107" i="149"/>
  <c r="D114" i="149"/>
  <c r="AH114" i="149"/>
  <c r="AH115" i="149"/>
  <c r="G185" i="149"/>
  <c r="AE185" i="149"/>
  <c r="AH23" i="149"/>
  <c r="AH25" i="149"/>
  <c r="AH27" i="149"/>
  <c r="AH29" i="149"/>
  <c r="AH31" i="149"/>
  <c r="AH33" i="149"/>
  <c r="AH35" i="149"/>
  <c r="AH39" i="149"/>
  <c r="AH41" i="149"/>
  <c r="AH43" i="149"/>
  <c r="AH45" i="149"/>
  <c r="AH47" i="149"/>
  <c r="AH49" i="149"/>
  <c r="AH51" i="149"/>
  <c r="AH53" i="149"/>
  <c r="AB56" i="149"/>
  <c r="P57" i="149"/>
  <c r="AI57" i="149" s="1"/>
  <c r="S57" i="94" s="1"/>
  <c r="AH59" i="149"/>
  <c r="AB60" i="149"/>
  <c r="AI60" i="149" s="1"/>
  <c r="S60" i="94" s="1"/>
  <c r="P61" i="149"/>
  <c r="AI61" i="149" s="1"/>
  <c r="S61" i="94" s="1"/>
  <c r="AH63" i="149"/>
  <c r="AB64" i="149"/>
  <c r="P65" i="149"/>
  <c r="AI65" i="149" s="1"/>
  <c r="S65" i="94" s="1"/>
  <c r="AH67" i="149"/>
  <c r="AB68" i="149"/>
  <c r="AI68" i="149" s="1"/>
  <c r="S68" i="94" s="1"/>
  <c r="AI74" i="149"/>
  <c r="S74" i="94" s="1"/>
  <c r="D75" i="149"/>
  <c r="AI75" i="149" s="1"/>
  <c r="S75" i="94" s="1"/>
  <c r="AH75" i="149"/>
  <c r="AH78" i="149"/>
  <c r="AI82" i="149"/>
  <c r="S82" i="94" s="1"/>
  <c r="D83" i="149"/>
  <c r="AI83" i="149" s="1"/>
  <c r="S83" i="94" s="1"/>
  <c r="AH83" i="149"/>
  <c r="AI90" i="149"/>
  <c r="S90" i="94" s="1"/>
  <c r="D91" i="149"/>
  <c r="AI91" i="149" s="1"/>
  <c r="S91" i="94" s="1"/>
  <c r="AH91" i="149"/>
  <c r="D99" i="149"/>
  <c r="AI99" i="149" s="1"/>
  <c r="S99" i="94" s="1"/>
  <c r="AH99" i="149"/>
  <c r="G104" i="149"/>
  <c r="H105" i="149"/>
  <c r="AB105" i="149"/>
  <c r="AE104" i="149"/>
  <c r="AI112" i="149"/>
  <c r="S112" i="94" s="1"/>
  <c r="Y119" i="149"/>
  <c r="AH122" i="149"/>
  <c r="D122" i="149"/>
  <c r="AH145" i="149"/>
  <c r="D145" i="149"/>
  <c r="D147" i="149"/>
  <c r="AH147" i="149"/>
  <c r="D170" i="149"/>
  <c r="AH170" i="149"/>
  <c r="D179" i="149"/>
  <c r="AH179" i="149"/>
  <c r="D69" i="149"/>
  <c r="AI69" i="149" s="1"/>
  <c r="S69" i="94" s="1"/>
  <c r="AH69" i="149"/>
  <c r="D93" i="149"/>
  <c r="AI93" i="149" s="1"/>
  <c r="S93" i="94" s="1"/>
  <c r="AH93" i="149"/>
  <c r="AH126" i="149"/>
  <c r="D126" i="149"/>
  <c r="H22" i="149"/>
  <c r="Y185" i="149"/>
  <c r="H38" i="149"/>
  <c r="H56" i="149"/>
  <c r="J58" i="149"/>
  <c r="J62" i="149"/>
  <c r="J66" i="149"/>
  <c r="D72" i="149"/>
  <c r="AI72" i="149" s="1"/>
  <c r="S72" i="94" s="1"/>
  <c r="H71" i="149"/>
  <c r="D73" i="149"/>
  <c r="AI73" i="149" s="1"/>
  <c r="S73" i="94" s="1"/>
  <c r="AH73" i="149"/>
  <c r="AH76" i="149"/>
  <c r="D81" i="149"/>
  <c r="AI81" i="149" s="1"/>
  <c r="S81" i="94" s="1"/>
  <c r="AH81" i="149"/>
  <c r="AH84" i="149"/>
  <c r="D88" i="149"/>
  <c r="AI88" i="149" s="1"/>
  <c r="S88" i="94" s="1"/>
  <c r="H87" i="149"/>
  <c r="D89" i="149"/>
  <c r="AI89" i="149" s="1"/>
  <c r="S89" i="94" s="1"/>
  <c r="AH89" i="149"/>
  <c r="AH92" i="149"/>
  <c r="AI96" i="149"/>
  <c r="S96" i="94" s="1"/>
  <c r="D97" i="149"/>
  <c r="AI97" i="149" s="1"/>
  <c r="S97" i="94" s="1"/>
  <c r="AH97" i="149"/>
  <c r="AH100" i="149"/>
  <c r="AH106" i="149"/>
  <c r="AI110" i="149"/>
  <c r="S110" i="94" s="1"/>
  <c r="D111" i="149"/>
  <c r="AI111" i="149" s="1"/>
  <c r="S111" i="94" s="1"/>
  <c r="AH111" i="149"/>
  <c r="H135" i="149"/>
  <c r="D163" i="149"/>
  <c r="AI163" i="149" s="1"/>
  <c r="AH163" i="149"/>
  <c r="D77" i="149"/>
  <c r="AI77" i="149" s="1"/>
  <c r="S77" i="94" s="1"/>
  <c r="AH77" i="149"/>
  <c r="D101" i="149"/>
  <c r="AI101" i="149" s="1"/>
  <c r="S101" i="94" s="1"/>
  <c r="AH101" i="149"/>
  <c r="P106" i="149"/>
  <c r="AI106" i="149" s="1"/>
  <c r="S106" i="94" s="1"/>
  <c r="S104" i="149"/>
  <c r="G21" i="149"/>
  <c r="M21" i="149"/>
  <c r="Y21" i="149"/>
  <c r="AE21" i="149"/>
  <c r="S185" i="149"/>
  <c r="AH57" i="149"/>
  <c r="AB58" i="149"/>
  <c r="P59" i="149"/>
  <c r="AI59" i="149" s="1"/>
  <c r="S59" i="94" s="1"/>
  <c r="AH61" i="149"/>
  <c r="AB62" i="149"/>
  <c r="P63" i="149"/>
  <c r="AI63" i="149" s="1"/>
  <c r="S63" i="94" s="1"/>
  <c r="AH65" i="149"/>
  <c r="AB66" i="149"/>
  <c r="P67" i="149"/>
  <c r="AI67" i="149" s="1"/>
  <c r="S67" i="94" s="1"/>
  <c r="S71" i="149"/>
  <c r="AE71" i="149"/>
  <c r="AH74" i="149"/>
  <c r="AI78" i="149"/>
  <c r="S78" i="94" s="1"/>
  <c r="D79" i="149"/>
  <c r="AI79" i="149" s="1"/>
  <c r="S79" i="94" s="1"/>
  <c r="AH79" i="149"/>
  <c r="AH82" i="149"/>
  <c r="S87" i="149"/>
  <c r="AE87" i="149"/>
  <c r="AH90" i="149"/>
  <c r="AI94" i="149"/>
  <c r="S94" i="94" s="1"/>
  <c r="D95" i="149"/>
  <c r="AI95" i="149" s="1"/>
  <c r="S95" i="94" s="1"/>
  <c r="AH95" i="149"/>
  <c r="AH98" i="149"/>
  <c r="AI102" i="149"/>
  <c r="S102" i="94" s="1"/>
  <c r="AI108" i="149"/>
  <c r="S108" i="94" s="1"/>
  <c r="D109" i="149"/>
  <c r="AI109" i="149" s="1"/>
  <c r="S109" i="94" s="1"/>
  <c r="AH109" i="149"/>
  <c r="AH112" i="149"/>
  <c r="AI132" i="149"/>
  <c r="AB113" i="149"/>
  <c r="AI113" i="149" s="1"/>
  <c r="P114" i="149"/>
  <c r="AH116" i="149"/>
  <c r="AB117" i="149"/>
  <c r="AI117" i="149" s="1"/>
  <c r="V120" i="149"/>
  <c r="AH121" i="149"/>
  <c r="V124" i="149"/>
  <c r="AH125" i="149"/>
  <c r="D129" i="149"/>
  <c r="AI129" i="149" s="1"/>
  <c r="AH129" i="149"/>
  <c r="D133" i="149"/>
  <c r="AI133" i="149" s="1"/>
  <c r="AH133" i="149"/>
  <c r="D139" i="149"/>
  <c r="AI139" i="149" s="1"/>
  <c r="AH139" i="149"/>
  <c r="D143" i="149"/>
  <c r="AI143" i="149" s="1"/>
  <c r="AH143" i="149"/>
  <c r="G152" i="149"/>
  <c r="H153" i="149"/>
  <c r="D178" i="149"/>
  <c r="AH178" i="149"/>
  <c r="AH120" i="149"/>
  <c r="AH124" i="149"/>
  <c r="P148" i="149"/>
  <c r="AI148" i="149" s="1"/>
  <c r="AH148" i="149"/>
  <c r="AH158" i="149"/>
  <c r="AB115" i="149"/>
  <c r="AI115" i="149" s="1"/>
  <c r="P116" i="149"/>
  <c r="AI116" i="149" s="1"/>
  <c r="H119" i="149"/>
  <c r="J120" i="149"/>
  <c r="AI120" i="149" s="1"/>
  <c r="M119" i="149"/>
  <c r="V122" i="149"/>
  <c r="AH123" i="149"/>
  <c r="V126" i="149"/>
  <c r="AH127" i="149"/>
  <c r="D131" i="149"/>
  <c r="AI131" i="149" s="1"/>
  <c r="AH131" i="149"/>
  <c r="J136" i="149"/>
  <c r="M135" i="149"/>
  <c r="D137" i="149"/>
  <c r="AI137" i="149" s="1"/>
  <c r="AH137" i="149"/>
  <c r="D141" i="149"/>
  <c r="AI141" i="149" s="1"/>
  <c r="AH141" i="149"/>
  <c r="D155" i="149"/>
  <c r="AH155" i="149"/>
  <c r="AH166" i="149"/>
  <c r="H171" i="149"/>
  <c r="H169" i="149" s="1"/>
  <c r="G169" i="149"/>
  <c r="AE169" i="149"/>
  <c r="J145" i="149"/>
  <c r="P150" i="149"/>
  <c r="AI150" i="149" s="1"/>
  <c r="AI154" i="149"/>
  <c r="AH156" i="149"/>
  <c r="AB157" i="149"/>
  <c r="P160" i="149"/>
  <c r="AI160" i="149" s="1"/>
  <c r="D161" i="149"/>
  <c r="AH161" i="149"/>
  <c r="AI162" i="149"/>
  <c r="AH164" i="149"/>
  <c r="AB165" i="149"/>
  <c r="P170" i="149"/>
  <c r="AB171" i="149"/>
  <c r="AH172" i="149"/>
  <c r="AI176" i="149"/>
  <c r="D177" i="149"/>
  <c r="AI177" i="149" s="1"/>
  <c r="AH177" i="149"/>
  <c r="P178" i="149"/>
  <c r="AH180" i="149"/>
  <c r="AI184" i="149"/>
  <c r="D149" i="149"/>
  <c r="AI149" i="149" s="1"/>
  <c r="AH149" i="149"/>
  <c r="AE152" i="149"/>
  <c r="AH154" i="149"/>
  <c r="D159" i="149"/>
  <c r="AI159" i="149" s="1"/>
  <c r="AH159" i="149"/>
  <c r="AH162" i="149"/>
  <c r="D167" i="149"/>
  <c r="AH167" i="149"/>
  <c r="D175" i="149"/>
  <c r="AH175" i="149"/>
  <c r="D183" i="149"/>
  <c r="AI183" i="149" s="1"/>
  <c r="AH183" i="149"/>
  <c r="G135" i="149"/>
  <c r="P146" i="149"/>
  <c r="AB147" i="149"/>
  <c r="AH150" i="149"/>
  <c r="AB153" i="149"/>
  <c r="S152" i="149"/>
  <c r="P156" i="149"/>
  <c r="AI156" i="149" s="1"/>
  <c r="D157" i="149"/>
  <c r="AH157" i="149"/>
  <c r="AI158" i="149"/>
  <c r="AH160" i="149"/>
  <c r="AB161" i="149"/>
  <c r="P164" i="149"/>
  <c r="AI164" i="149" s="1"/>
  <c r="D165" i="149"/>
  <c r="AH165" i="149"/>
  <c r="AI166" i="149"/>
  <c r="AB167" i="149"/>
  <c r="AI172" i="149"/>
  <c r="D173" i="149"/>
  <c r="AI173" i="149" s="1"/>
  <c r="AH173" i="149"/>
  <c r="P174" i="149"/>
  <c r="AI174" i="149" s="1"/>
  <c r="AB175" i="149"/>
  <c r="AH176" i="149"/>
  <c r="AI180" i="149"/>
  <c r="D181" i="149"/>
  <c r="AI181" i="149" s="1"/>
  <c r="AH181" i="149"/>
  <c r="AH184" i="149"/>
  <c r="AI25" i="148"/>
  <c r="R25" i="94" s="1"/>
  <c r="AI45" i="148"/>
  <c r="R45" i="94" s="1"/>
  <c r="AI67" i="148"/>
  <c r="R67" i="94" s="1"/>
  <c r="AI24" i="148"/>
  <c r="R24" i="94" s="1"/>
  <c r="AI27" i="148"/>
  <c r="R27" i="94" s="1"/>
  <c r="AI32" i="148"/>
  <c r="R32" i="94" s="1"/>
  <c r="AI39" i="148"/>
  <c r="R39" i="94" s="1"/>
  <c r="AI47" i="148"/>
  <c r="R47" i="94" s="1"/>
  <c r="AI52" i="148"/>
  <c r="R52" i="94" s="1"/>
  <c r="AI58" i="148"/>
  <c r="R58" i="94" s="1"/>
  <c r="AI61" i="148"/>
  <c r="R61" i="94" s="1"/>
  <c r="AI66" i="148"/>
  <c r="R66" i="94" s="1"/>
  <c r="AI72" i="148"/>
  <c r="R72" i="94" s="1"/>
  <c r="AI26" i="148"/>
  <c r="R26" i="94" s="1"/>
  <c r="AI29" i="148"/>
  <c r="R29" i="94" s="1"/>
  <c r="AI34" i="148"/>
  <c r="R34" i="94" s="1"/>
  <c r="AI46" i="148"/>
  <c r="R46" i="94" s="1"/>
  <c r="AI49" i="148"/>
  <c r="R49" i="94" s="1"/>
  <c r="AI60" i="148"/>
  <c r="R60" i="94" s="1"/>
  <c r="AI63" i="148"/>
  <c r="R63" i="94" s="1"/>
  <c r="AI28" i="148"/>
  <c r="R28" i="94" s="1"/>
  <c r="AI36" i="148"/>
  <c r="R36" i="94" s="1"/>
  <c r="AI40" i="148"/>
  <c r="R40" i="94" s="1"/>
  <c r="AI48" i="148"/>
  <c r="R48" i="94" s="1"/>
  <c r="AI62" i="148"/>
  <c r="R62" i="94" s="1"/>
  <c r="AI74" i="148"/>
  <c r="R74" i="94" s="1"/>
  <c r="Y21" i="148"/>
  <c r="S185" i="148"/>
  <c r="AH22" i="148"/>
  <c r="AH24" i="148"/>
  <c r="AH26" i="148"/>
  <c r="AH28" i="148"/>
  <c r="AH30" i="148"/>
  <c r="AH32" i="148"/>
  <c r="AH34" i="148"/>
  <c r="AH36" i="148"/>
  <c r="AH40" i="148"/>
  <c r="AH42" i="148"/>
  <c r="AH44" i="148"/>
  <c r="AH46" i="148"/>
  <c r="AH48" i="148"/>
  <c r="AH50" i="148"/>
  <c r="AH52" i="148"/>
  <c r="Y55" i="148"/>
  <c r="AH56" i="148"/>
  <c r="AH58" i="148"/>
  <c r="AH60" i="148"/>
  <c r="AH62" i="148"/>
  <c r="AH64" i="148"/>
  <c r="AH66" i="148"/>
  <c r="AH68" i="148"/>
  <c r="Y71" i="148"/>
  <c r="AH72" i="148"/>
  <c r="AH76" i="148"/>
  <c r="AH78" i="148"/>
  <c r="AH80" i="148"/>
  <c r="AH82" i="148"/>
  <c r="AH84" i="148"/>
  <c r="AI116" i="148"/>
  <c r="H120" i="148"/>
  <c r="G119" i="148"/>
  <c r="AE119" i="148"/>
  <c r="V133" i="148"/>
  <c r="AI133" i="148" s="1"/>
  <c r="AH133" i="148"/>
  <c r="D140" i="148"/>
  <c r="AH140" i="148"/>
  <c r="V174" i="148"/>
  <c r="AI174" i="148" s="1"/>
  <c r="AH174" i="148"/>
  <c r="V182" i="148"/>
  <c r="AI182" i="148" s="1"/>
  <c r="AH182" i="148"/>
  <c r="V145" i="148"/>
  <c r="AI145" i="148" s="1"/>
  <c r="AH145" i="148"/>
  <c r="H21" i="148"/>
  <c r="M186" i="148"/>
  <c r="S186" i="148"/>
  <c r="Y186" i="148"/>
  <c r="AE186" i="148"/>
  <c r="M185" i="148"/>
  <c r="F38" i="148"/>
  <c r="H55" i="148"/>
  <c r="H71" i="148"/>
  <c r="AH73" i="148"/>
  <c r="AI76" i="148"/>
  <c r="R76" i="94" s="1"/>
  <c r="AI78" i="148"/>
  <c r="R78" i="94" s="1"/>
  <c r="AI80" i="148"/>
  <c r="R80" i="94" s="1"/>
  <c r="AI84" i="148"/>
  <c r="R84" i="94" s="1"/>
  <c r="D89" i="148"/>
  <c r="AI89" i="148" s="1"/>
  <c r="R89" i="94" s="1"/>
  <c r="AH89" i="148"/>
  <c r="D91" i="148"/>
  <c r="AI91" i="148" s="1"/>
  <c r="R91" i="94" s="1"/>
  <c r="AH91" i="148"/>
  <c r="D93" i="148"/>
  <c r="AI93" i="148" s="1"/>
  <c r="R93" i="94" s="1"/>
  <c r="AH93" i="148"/>
  <c r="D95" i="148"/>
  <c r="AI95" i="148" s="1"/>
  <c r="R95" i="94" s="1"/>
  <c r="AH95" i="148"/>
  <c r="D97" i="148"/>
  <c r="AI97" i="148" s="1"/>
  <c r="R97" i="94" s="1"/>
  <c r="AH97" i="148"/>
  <c r="D99" i="148"/>
  <c r="AI99" i="148" s="1"/>
  <c r="R99" i="94" s="1"/>
  <c r="AH99" i="148"/>
  <c r="D101" i="148"/>
  <c r="AI101" i="148" s="1"/>
  <c r="R101" i="94" s="1"/>
  <c r="AH101" i="148"/>
  <c r="G104" i="148"/>
  <c r="H105" i="148"/>
  <c r="AB105" i="148"/>
  <c r="AE104" i="148"/>
  <c r="P106" i="148"/>
  <c r="AI106" i="148" s="1"/>
  <c r="R106" i="94" s="1"/>
  <c r="S104" i="148"/>
  <c r="D107" i="148"/>
  <c r="AI107" i="148" s="1"/>
  <c r="R107" i="94" s="1"/>
  <c r="AH107" i="148"/>
  <c r="D109" i="148"/>
  <c r="AI109" i="148" s="1"/>
  <c r="R109" i="94" s="1"/>
  <c r="AH109" i="148"/>
  <c r="D111" i="148"/>
  <c r="AI111" i="148" s="1"/>
  <c r="R111" i="94" s="1"/>
  <c r="AH111" i="148"/>
  <c r="D113" i="148"/>
  <c r="AI113" i="148" s="1"/>
  <c r="AH113" i="148"/>
  <c r="D128" i="148"/>
  <c r="AH128" i="148"/>
  <c r="D139" i="148"/>
  <c r="AH139" i="148"/>
  <c r="D148" i="148"/>
  <c r="AH148" i="148"/>
  <c r="AH115" i="148"/>
  <c r="D115" i="148"/>
  <c r="AI115" i="148" s="1"/>
  <c r="V125" i="148"/>
  <c r="AI125" i="148" s="1"/>
  <c r="AH125" i="148"/>
  <c r="G185" i="148"/>
  <c r="V22" i="148"/>
  <c r="AE185" i="148"/>
  <c r="M38" i="148"/>
  <c r="D75" i="148"/>
  <c r="AI75" i="148" s="1"/>
  <c r="R75" i="94" s="1"/>
  <c r="D77" i="148"/>
  <c r="AI77" i="148" s="1"/>
  <c r="R77" i="94" s="1"/>
  <c r="D79" i="148"/>
  <c r="AI79" i="148" s="1"/>
  <c r="R79" i="94" s="1"/>
  <c r="D81" i="148"/>
  <c r="AI81" i="148" s="1"/>
  <c r="R81" i="94" s="1"/>
  <c r="D83" i="148"/>
  <c r="AI83" i="148" s="1"/>
  <c r="R83" i="94" s="1"/>
  <c r="D85" i="148"/>
  <c r="AI85" i="148" s="1"/>
  <c r="R85" i="94" s="1"/>
  <c r="G87" i="148"/>
  <c r="D127" i="148"/>
  <c r="AH127" i="148"/>
  <c r="V137" i="148"/>
  <c r="AI137" i="148" s="1"/>
  <c r="AH137" i="148"/>
  <c r="D147" i="148"/>
  <c r="AH147" i="148"/>
  <c r="H87" i="148"/>
  <c r="D114" i="148"/>
  <c r="AI114" i="148" s="1"/>
  <c r="AB120" i="148"/>
  <c r="AH121" i="148"/>
  <c r="D126" i="148"/>
  <c r="AI126" i="148" s="1"/>
  <c r="AH126" i="148"/>
  <c r="P127" i="148"/>
  <c r="AB128" i="148"/>
  <c r="AH129" i="148"/>
  <c r="S135" i="148"/>
  <c r="D138" i="148"/>
  <c r="AI138" i="148" s="1"/>
  <c r="AH138" i="148"/>
  <c r="P139" i="148"/>
  <c r="AB140" i="148"/>
  <c r="AH141" i="148"/>
  <c r="D146" i="148"/>
  <c r="AI146" i="148" s="1"/>
  <c r="AH146" i="148"/>
  <c r="P147" i="148"/>
  <c r="V172" i="148"/>
  <c r="AI172" i="148" s="1"/>
  <c r="AH172" i="148"/>
  <c r="V180" i="148"/>
  <c r="AH180" i="148"/>
  <c r="AH117" i="148"/>
  <c r="D124" i="148"/>
  <c r="AI124" i="148" s="1"/>
  <c r="AH124" i="148"/>
  <c r="AI131" i="148"/>
  <c r="D132" i="148"/>
  <c r="AI132" i="148" s="1"/>
  <c r="AH132" i="148"/>
  <c r="G135" i="148"/>
  <c r="H136" i="148"/>
  <c r="AB136" i="148"/>
  <c r="AE135" i="148"/>
  <c r="AI143" i="148"/>
  <c r="D144" i="148"/>
  <c r="AI144" i="148" s="1"/>
  <c r="AH144" i="148"/>
  <c r="D150" i="148"/>
  <c r="AI150" i="148" s="1"/>
  <c r="AH150" i="148"/>
  <c r="V170" i="148"/>
  <c r="AI170" i="148" s="1"/>
  <c r="AH170" i="148"/>
  <c r="V178" i="148"/>
  <c r="AI178" i="148" s="1"/>
  <c r="AH178" i="148"/>
  <c r="AH116" i="148"/>
  <c r="AI121" i="148"/>
  <c r="D122" i="148"/>
  <c r="AI122" i="148" s="1"/>
  <c r="AH122" i="148"/>
  <c r="AI129" i="148"/>
  <c r="D130" i="148"/>
  <c r="AH130" i="148"/>
  <c r="AI141" i="148"/>
  <c r="D142" i="148"/>
  <c r="AI142" i="148" s="1"/>
  <c r="AH142" i="148"/>
  <c r="V176" i="148"/>
  <c r="AI176" i="148" s="1"/>
  <c r="AH176" i="148"/>
  <c r="V184" i="148"/>
  <c r="AI184" i="148" s="1"/>
  <c r="AH184" i="148"/>
  <c r="V148" i="148"/>
  <c r="D171" i="148"/>
  <c r="AI171" i="148" s="1"/>
  <c r="AH171" i="148"/>
  <c r="D173" i="148"/>
  <c r="AI173" i="148" s="1"/>
  <c r="AH173" i="148"/>
  <c r="D175" i="148"/>
  <c r="AI175" i="148" s="1"/>
  <c r="AH175" i="148"/>
  <c r="D177" i="148"/>
  <c r="AI177" i="148" s="1"/>
  <c r="AH177" i="148"/>
  <c r="D179" i="148"/>
  <c r="AI179" i="148" s="1"/>
  <c r="AH179" i="148"/>
  <c r="D181" i="148"/>
  <c r="AI181" i="148" s="1"/>
  <c r="AH181" i="148"/>
  <c r="D183" i="148"/>
  <c r="AI183" i="148" s="1"/>
  <c r="AH183" i="148"/>
  <c r="AH149" i="148"/>
  <c r="G152" i="148"/>
  <c r="H153" i="148"/>
  <c r="AB153" i="148"/>
  <c r="AE152" i="148"/>
  <c r="P154" i="148"/>
  <c r="S152" i="148"/>
  <c r="D155" i="148"/>
  <c r="AI155" i="148" s="1"/>
  <c r="AH155" i="148"/>
  <c r="D157" i="148"/>
  <c r="AI157" i="148" s="1"/>
  <c r="AH157" i="148"/>
  <c r="D159" i="148"/>
  <c r="AI159" i="148" s="1"/>
  <c r="AH159" i="148"/>
  <c r="D161" i="148"/>
  <c r="AH161" i="148"/>
  <c r="D163" i="148"/>
  <c r="AI163" i="148" s="1"/>
  <c r="AH163" i="148"/>
  <c r="D165" i="148"/>
  <c r="AI165" i="148" s="1"/>
  <c r="AH165" i="148"/>
  <c r="D167" i="148"/>
  <c r="AI167" i="148" s="1"/>
  <c r="AH167" i="148"/>
  <c r="S169" i="148"/>
  <c r="H169" i="148"/>
  <c r="AH65" i="147"/>
  <c r="D65" i="147"/>
  <c r="AI65" i="147" s="1"/>
  <c r="Q65" i="94" s="1"/>
  <c r="J27" i="147"/>
  <c r="D28" i="147"/>
  <c r="AH28" i="147"/>
  <c r="V28" i="147"/>
  <c r="J35" i="147"/>
  <c r="D36" i="147"/>
  <c r="AH36" i="147"/>
  <c r="V36" i="147"/>
  <c r="AH43" i="147"/>
  <c r="D43" i="147"/>
  <c r="AI43" i="147" s="1"/>
  <c r="Q43" i="94" s="1"/>
  <c r="AH51" i="147"/>
  <c r="D51" i="147"/>
  <c r="AI51" i="147" s="1"/>
  <c r="Q51" i="94" s="1"/>
  <c r="AI58" i="147"/>
  <c r="Q58" i="94" s="1"/>
  <c r="AH59" i="147"/>
  <c r="D59" i="147"/>
  <c r="AI59" i="147" s="1"/>
  <c r="Q59" i="94" s="1"/>
  <c r="AH67" i="147"/>
  <c r="D67" i="147"/>
  <c r="AI67" i="147" s="1"/>
  <c r="Q67" i="94" s="1"/>
  <c r="D22" i="147"/>
  <c r="AI22" i="147" s="1"/>
  <c r="Q22" i="94" s="1"/>
  <c r="H21" i="147"/>
  <c r="AH22" i="147"/>
  <c r="D30" i="147"/>
  <c r="AI30" i="147" s="1"/>
  <c r="Q30" i="94" s="1"/>
  <c r="AH30" i="147"/>
  <c r="AH49" i="147"/>
  <c r="D49" i="147"/>
  <c r="AI49" i="147" s="1"/>
  <c r="Q49" i="94" s="1"/>
  <c r="AI56" i="147"/>
  <c r="Q56" i="94" s="1"/>
  <c r="AI74" i="147"/>
  <c r="Q74" i="94" s="1"/>
  <c r="M21" i="147"/>
  <c r="J25" i="147"/>
  <c r="D26" i="147"/>
  <c r="AH26" i="147"/>
  <c r="V26" i="147"/>
  <c r="D27" i="147"/>
  <c r="J33" i="147"/>
  <c r="D34" i="147"/>
  <c r="AH34" i="147"/>
  <c r="V34" i="147"/>
  <c r="D35" i="147"/>
  <c r="AI44" i="147"/>
  <c r="Q44" i="94" s="1"/>
  <c r="AH45" i="147"/>
  <c r="D45" i="147"/>
  <c r="AI45" i="147" s="1"/>
  <c r="Q45" i="94" s="1"/>
  <c r="AI52" i="147"/>
  <c r="Q52" i="94" s="1"/>
  <c r="AH53" i="147"/>
  <c r="D53" i="147"/>
  <c r="AI53" i="147" s="1"/>
  <c r="Q53" i="94" s="1"/>
  <c r="AI60" i="147"/>
  <c r="Q60" i="94" s="1"/>
  <c r="AH61" i="147"/>
  <c r="D61" i="147"/>
  <c r="AI61" i="147" s="1"/>
  <c r="Q61" i="94" s="1"/>
  <c r="AI68" i="147"/>
  <c r="Q68" i="94" s="1"/>
  <c r="AH69" i="147"/>
  <c r="D69" i="147"/>
  <c r="AI69" i="147" s="1"/>
  <c r="Q69" i="94" s="1"/>
  <c r="AH57" i="147"/>
  <c r="D57" i="147"/>
  <c r="AI57" i="147" s="1"/>
  <c r="Q57" i="94" s="1"/>
  <c r="Y185" i="147"/>
  <c r="Y21" i="147"/>
  <c r="D24" i="147"/>
  <c r="AI24" i="147" s="1"/>
  <c r="Q24" i="94" s="1"/>
  <c r="AH24" i="147"/>
  <c r="D25" i="147"/>
  <c r="D32" i="147"/>
  <c r="AI32" i="147" s="1"/>
  <c r="Q32" i="94" s="1"/>
  <c r="AH32" i="147"/>
  <c r="D33" i="147"/>
  <c r="J39" i="147"/>
  <c r="D40" i="147"/>
  <c r="AH40" i="147"/>
  <c r="V40" i="147"/>
  <c r="D41" i="147"/>
  <c r="AI41" i="147" s="1"/>
  <c r="Q41" i="94" s="1"/>
  <c r="AH47" i="147"/>
  <c r="D47" i="147"/>
  <c r="AI47" i="147" s="1"/>
  <c r="Q47" i="94" s="1"/>
  <c r="AH63" i="147"/>
  <c r="D63" i="147"/>
  <c r="AI63" i="147" s="1"/>
  <c r="Q63" i="94" s="1"/>
  <c r="AH73" i="147"/>
  <c r="D73" i="147"/>
  <c r="AI73" i="147" s="1"/>
  <c r="Q73" i="94" s="1"/>
  <c r="AH79" i="147"/>
  <c r="P79" i="147"/>
  <c r="AI79" i="147" s="1"/>
  <c r="Q79" i="94" s="1"/>
  <c r="AH107" i="147"/>
  <c r="P107" i="147"/>
  <c r="AI107" i="147" s="1"/>
  <c r="Q107" i="94" s="1"/>
  <c r="AH111" i="147"/>
  <c r="P111" i="147"/>
  <c r="AI111" i="147" s="1"/>
  <c r="Q111" i="94" s="1"/>
  <c r="AH42" i="147"/>
  <c r="AH44" i="147"/>
  <c r="AH46" i="147"/>
  <c r="AH48" i="147"/>
  <c r="AH50" i="147"/>
  <c r="AH52" i="147"/>
  <c r="AH56" i="147"/>
  <c r="AH58" i="147"/>
  <c r="AH60" i="147"/>
  <c r="AH62" i="147"/>
  <c r="AH64" i="147"/>
  <c r="AH66" i="147"/>
  <c r="AH68" i="147"/>
  <c r="AH72" i="147"/>
  <c r="AH74" i="147"/>
  <c r="J76" i="147"/>
  <c r="AB76" i="147"/>
  <c r="D80" i="147"/>
  <c r="AI80" i="147" s="1"/>
  <c r="Q80" i="94" s="1"/>
  <c r="AH80" i="147"/>
  <c r="D84" i="147"/>
  <c r="AI84" i="147" s="1"/>
  <c r="Q84" i="94" s="1"/>
  <c r="AH84" i="147"/>
  <c r="V88" i="147"/>
  <c r="Y87" i="147"/>
  <c r="D90" i="147"/>
  <c r="AI90" i="147" s="1"/>
  <c r="Q90" i="94" s="1"/>
  <c r="AH90" i="147"/>
  <c r="D94" i="147"/>
  <c r="AI94" i="147" s="1"/>
  <c r="Q94" i="94" s="1"/>
  <c r="AH94" i="147"/>
  <c r="D98" i="147"/>
  <c r="AI98" i="147" s="1"/>
  <c r="Q98" i="94" s="1"/>
  <c r="AH98" i="147"/>
  <c r="D102" i="147"/>
  <c r="AI102" i="147" s="1"/>
  <c r="Q102" i="94" s="1"/>
  <c r="AH102" i="147"/>
  <c r="V106" i="147"/>
  <c r="Y104" i="147"/>
  <c r="D108" i="147"/>
  <c r="AI108" i="147" s="1"/>
  <c r="Q108" i="94" s="1"/>
  <c r="AH108" i="147"/>
  <c r="D112" i="147"/>
  <c r="AI112" i="147" s="1"/>
  <c r="Q112" i="94" s="1"/>
  <c r="AH112" i="147"/>
  <c r="V174" i="147"/>
  <c r="AI174" i="147" s="1"/>
  <c r="AH174" i="147"/>
  <c r="V182" i="147"/>
  <c r="AI182" i="147" s="1"/>
  <c r="AH182" i="147"/>
  <c r="AH83" i="147"/>
  <c r="P83" i="147"/>
  <c r="AI83" i="147" s="1"/>
  <c r="Q83" i="94" s="1"/>
  <c r="AH89" i="147"/>
  <c r="P89" i="147"/>
  <c r="AI89" i="147" s="1"/>
  <c r="Q89" i="94" s="1"/>
  <c r="AH93" i="147"/>
  <c r="P93" i="147"/>
  <c r="AI93" i="147" s="1"/>
  <c r="Q93" i="94" s="1"/>
  <c r="AH97" i="147"/>
  <c r="P97" i="147"/>
  <c r="AH101" i="147"/>
  <c r="P101" i="147"/>
  <c r="AI101" i="147" s="1"/>
  <c r="Q101" i="94" s="1"/>
  <c r="M186" i="147"/>
  <c r="S186" i="147"/>
  <c r="Y186" i="147"/>
  <c r="AE186" i="147"/>
  <c r="M185" i="147"/>
  <c r="H39" i="147"/>
  <c r="H55" i="147"/>
  <c r="H71" i="147"/>
  <c r="V75" i="147"/>
  <c r="AI75" i="147" s="1"/>
  <c r="Q75" i="94" s="1"/>
  <c r="P77" i="147"/>
  <c r="AI77" i="147" s="1"/>
  <c r="Q77" i="94" s="1"/>
  <c r="AH81" i="147"/>
  <c r="P81" i="147"/>
  <c r="AI81" i="147" s="1"/>
  <c r="Q81" i="94" s="1"/>
  <c r="AH85" i="147"/>
  <c r="P85" i="147"/>
  <c r="AI85" i="147" s="1"/>
  <c r="Q85" i="94" s="1"/>
  <c r="AH91" i="147"/>
  <c r="P91" i="147"/>
  <c r="AI91" i="147" s="1"/>
  <c r="Q91" i="94" s="1"/>
  <c r="AH95" i="147"/>
  <c r="P95" i="147"/>
  <c r="AI95" i="147" s="1"/>
  <c r="Q95" i="94" s="1"/>
  <c r="AH99" i="147"/>
  <c r="P99" i="147"/>
  <c r="AI99" i="147" s="1"/>
  <c r="Q99" i="94" s="1"/>
  <c r="AH105" i="147"/>
  <c r="P105" i="147"/>
  <c r="AH109" i="147"/>
  <c r="P109" i="147"/>
  <c r="AI109" i="147" s="1"/>
  <c r="Q109" i="94" s="1"/>
  <c r="AH113" i="147"/>
  <c r="P113" i="147"/>
  <c r="AI113" i="147" s="1"/>
  <c r="AH121" i="147"/>
  <c r="D121" i="147"/>
  <c r="AH123" i="147"/>
  <c r="D123" i="147"/>
  <c r="AH125" i="147"/>
  <c r="D125" i="147"/>
  <c r="AH127" i="147"/>
  <c r="D127" i="147"/>
  <c r="AH133" i="147"/>
  <c r="AH143" i="147"/>
  <c r="V145" i="147"/>
  <c r="AH145" i="147"/>
  <c r="G185" i="147"/>
  <c r="AE185" i="147"/>
  <c r="G38" i="147"/>
  <c r="Y38" i="147"/>
  <c r="AH76" i="147"/>
  <c r="D78" i="147"/>
  <c r="AI78" i="147" s="1"/>
  <c r="Q78" i="94" s="1"/>
  <c r="AH78" i="147"/>
  <c r="D82" i="147"/>
  <c r="AI82" i="147" s="1"/>
  <c r="Q82" i="94" s="1"/>
  <c r="AH82" i="147"/>
  <c r="D88" i="147"/>
  <c r="H87" i="147"/>
  <c r="AH88" i="147"/>
  <c r="D92" i="147"/>
  <c r="AI92" i="147" s="1"/>
  <c r="Q92" i="94" s="1"/>
  <c r="AH92" i="147"/>
  <c r="D96" i="147"/>
  <c r="AI96" i="147" s="1"/>
  <c r="Q96" i="94" s="1"/>
  <c r="AH96" i="147"/>
  <c r="D100" i="147"/>
  <c r="AI100" i="147" s="1"/>
  <c r="Q100" i="94" s="1"/>
  <c r="AH100" i="147"/>
  <c r="J105" i="147"/>
  <c r="M104" i="147"/>
  <c r="D106" i="147"/>
  <c r="AH106" i="147"/>
  <c r="D110" i="147"/>
  <c r="AI110" i="147" s="1"/>
  <c r="Q110" i="94" s="1"/>
  <c r="AH110" i="147"/>
  <c r="AI114" i="147"/>
  <c r="G104" i="147"/>
  <c r="H115" i="147"/>
  <c r="AB117" i="147"/>
  <c r="AE104" i="147"/>
  <c r="AE119" i="147"/>
  <c r="D130" i="147"/>
  <c r="AI130" i="147" s="1"/>
  <c r="AH130" i="147"/>
  <c r="D131" i="147"/>
  <c r="AH131" i="147"/>
  <c r="D140" i="147"/>
  <c r="AI140" i="147" s="1"/>
  <c r="AH140" i="147"/>
  <c r="D141" i="147"/>
  <c r="AH141" i="147"/>
  <c r="V116" i="147"/>
  <c r="AI116" i="147" s="1"/>
  <c r="J117" i="147"/>
  <c r="V120" i="147"/>
  <c r="AB120" i="147"/>
  <c r="J121" i="147"/>
  <c r="P121" i="147"/>
  <c r="AB122" i="147"/>
  <c r="P123" i="147"/>
  <c r="AB124" i="147"/>
  <c r="P125" i="147"/>
  <c r="AB126" i="147"/>
  <c r="P127" i="147"/>
  <c r="AB128" i="147"/>
  <c r="P131" i="147"/>
  <c r="D132" i="147"/>
  <c r="AI132" i="147" s="1"/>
  <c r="AH132" i="147"/>
  <c r="AI133" i="147"/>
  <c r="Y135" i="147"/>
  <c r="AH137" i="147"/>
  <c r="AB138" i="147"/>
  <c r="P141" i="147"/>
  <c r="D142" i="147"/>
  <c r="AI142" i="147" s="1"/>
  <c r="AH142" i="147"/>
  <c r="AI143" i="147"/>
  <c r="AI145" i="147"/>
  <c r="AB147" i="147"/>
  <c r="AI147" i="147" s="1"/>
  <c r="V172" i="147"/>
  <c r="AI172" i="147" s="1"/>
  <c r="AH172" i="147"/>
  <c r="V180" i="147"/>
  <c r="AI180" i="147" s="1"/>
  <c r="AH180" i="147"/>
  <c r="D117" i="147"/>
  <c r="G119" i="147"/>
  <c r="AH129" i="147"/>
  <c r="G135" i="147"/>
  <c r="H136" i="147"/>
  <c r="AI137" i="147"/>
  <c r="S135" i="147"/>
  <c r="AH139" i="147"/>
  <c r="D144" i="147"/>
  <c r="AI144" i="147" s="1"/>
  <c r="AH144" i="147"/>
  <c r="V170" i="147"/>
  <c r="AI170" i="147" s="1"/>
  <c r="AH170" i="147"/>
  <c r="V178" i="147"/>
  <c r="AI178" i="147" s="1"/>
  <c r="AH178" i="147"/>
  <c r="D120" i="147"/>
  <c r="H119" i="147"/>
  <c r="AH120" i="147"/>
  <c r="D122" i="147"/>
  <c r="AH122" i="147"/>
  <c r="D124" i="147"/>
  <c r="AH124" i="147"/>
  <c r="D126" i="147"/>
  <c r="AH126" i="147"/>
  <c r="D128" i="147"/>
  <c r="AH128" i="147"/>
  <c r="AI129" i="147"/>
  <c r="AE135" i="147"/>
  <c r="D138" i="147"/>
  <c r="AH138" i="147"/>
  <c r="AI139" i="147"/>
  <c r="AH149" i="147"/>
  <c r="D149" i="147"/>
  <c r="V176" i="147"/>
  <c r="AI176" i="147" s="1"/>
  <c r="AH176" i="147"/>
  <c r="V184" i="147"/>
  <c r="AI184" i="147" s="1"/>
  <c r="AH184" i="147"/>
  <c r="V146" i="147"/>
  <c r="AI146" i="147" s="1"/>
  <c r="AH146" i="147"/>
  <c r="J149" i="147"/>
  <c r="V150" i="147"/>
  <c r="D171" i="147"/>
  <c r="AI171" i="147" s="1"/>
  <c r="AH171" i="147"/>
  <c r="H169" i="147"/>
  <c r="D173" i="147"/>
  <c r="AI173" i="147" s="1"/>
  <c r="AH173" i="147"/>
  <c r="D175" i="147"/>
  <c r="AI175" i="147" s="1"/>
  <c r="AH175" i="147"/>
  <c r="D177" i="147"/>
  <c r="AI177" i="147" s="1"/>
  <c r="AH177" i="147"/>
  <c r="D179" i="147"/>
  <c r="AI179" i="147" s="1"/>
  <c r="AH179" i="147"/>
  <c r="D181" i="147"/>
  <c r="AI181" i="147" s="1"/>
  <c r="AH181" i="147"/>
  <c r="D183" i="147"/>
  <c r="AI183" i="147" s="1"/>
  <c r="AH183" i="147"/>
  <c r="AH147" i="147"/>
  <c r="G152" i="147"/>
  <c r="H153" i="147"/>
  <c r="AB153" i="147"/>
  <c r="AE152" i="147"/>
  <c r="P154" i="147"/>
  <c r="AI154" i="147" s="1"/>
  <c r="S152" i="147"/>
  <c r="D155" i="147"/>
  <c r="AI155" i="147" s="1"/>
  <c r="AH155" i="147"/>
  <c r="AI156" i="147"/>
  <c r="D157" i="147"/>
  <c r="AI157" i="147" s="1"/>
  <c r="AH157" i="147"/>
  <c r="AI158" i="147"/>
  <c r="D159" i="147"/>
  <c r="AI159" i="147" s="1"/>
  <c r="AH159" i="147"/>
  <c r="AI160" i="147"/>
  <c r="D161" i="147"/>
  <c r="AI161" i="147" s="1"/>
  <c r="AH161" i="147"/>
  <c r="AI162" i="147"/>
  <c r="D163" i="147"/>
  <c r="AI163" i="147" s="1"/>
  <c r="AH163" i="147"/>
  <c r="D165" i="147"/>
  <c r="AI165" i="147" s="1"/>
  <c r="AH165" i="147"/>
  <c r="AI166" i="147"/>
  <c r="D167" i="147"/>
  <c r="AI167" i="147" s="1"/>
  <c r="AH167" i="147"/>
  <c r="G169" i="147"/>
  <c r="S169" i="147"/>
  <c r="AI24" i="146"/>
  <c r="P24" i="94" s="1"/>
  <c r="AI27" i="146"/>
  <c r="P27" i="94" s="1"/>
  <c r="AI32" i="146"/>
  <c r="P32" i="94" s="1"/>
  <c r="AI46" i="146"/>
  <c r="P46" i="94" s="1"/>
  <c r="AI50" i="146"/>
  <c r="P50" i="94" s="1"/>
  <c r="AI64" i="146"/>
  <c r="P64" i="94" s="1"/>
  <c r="AI26" i="146"/>
  <c r="P26" i="94" s="1"/>
  <c r="AI29" i="146"/>
  <c r="P29" i="94" s="1"/>
  <c r="AI34" i="146"/>
  <c r="P34" i="94" s="1"/>
  <c r="D43" i="146"/>
  <c r="AI43" i="146" s="1"/>
  <c r="P43" i="94" s="1"/>
  <c r="AH43" i="146"/>
  <c r="D47" i="146"/>
  <c r="AI47" i="146" s="1"/>
  <c r="P47" i="94" s="1"/>
  <c r="AH47" i="146"/>
  <c r="D57" i="146"/>
  <c r="AI57" i="146" s="1"/>
  <c r="P57" i="94" s="1"/>
  <c r="AH57" i="146"/>
  <c r="AH76" i="146"/>
  <c r="D76" i="146"/>
  <c r="AH84" i="146"/>
  <c r="D84" i="146"/>
  <c r="D51" i="146"/>
  <c r="AI51" i="146" s="1"/>
  <c r="P51" i="94" s="1"/>
  <c r="AH51" i="146"/>
  <c r="D65" i="146"/>
  <c r="AI65" i="146" s="1"/>
  <c r="P65" i="94" s="1"/>
  <c r="AH65" i="146"/>
  <c r="AI28" i="146"/>
  <c r="P28" i="94" s="1"/>
  <c r="AI31" i="146"/>
  <c r="P31" i="94" s="1"/>
  <c r="AI42" i="146"/>
  <c r="P42" i="94" s="1"/>
  <c r="AI35" i="146"/>
  <c r="P35" i="94" s="1"/>
  <c r="AH40" i="146"/>
  <c r="AH41" i="146"/>
  <c r="AH62" i="146"/>
  <c r="P123" i="146"/>
  <c r="AI123" i="146" s="1"/>
  <c r="AH123" i="146"/>
  <c r="P127" i="146"/>
  <c r="AI127" i="146" s="1"/>
  <c r="AH127" i="146"/>
  <c r="P131" i="146"/>
  <c r="AI131" i="146" s="1"/>
  <c r="AH131" i="146"/>
  <c r="Y21" i="146"/>
  <c r="S185" i="146"/>
  <c r="AH22" i="146"/>
  <c r="AH24" i="146"/>
  <c r="AH26" i="146"/>
  <c r="AH28" i="146"/>
  <c r="AH30" i="146"/>
  <c r="AH32" i="146"/>
  <c r="AH34" i="146"/>
  <c r="D36" i="146"/>
  <c r="H39" i="146"/>
  <c r="P39" i="146"/>
  <c r="P40" i="146"/>
  <c r="AI40" i="146" s="1"/>
  <c r="P40" i="94" s="1"/>
  <c r="D44" i="146"/>
  <c r="AB45" i="146"/>
  <c r="AI45" i="146" s="1"/>
  <c r="P45" i="94" s="1"/>
  <c r="P48" i="146"/>
  <c r="AI48" i="146" s="1"/>
  <c r="P48" i="94" s="1"/>
  <c r="D52" i="146"/>
  <c r="AB53" i="146"/>
  <c r="AI53" i="146" s="1"/>
  <c r="P53" i="94" s="1"/>
  <c r="D58" i="146"/>
  <c r="AB59" i="146"/>
  <c r="AI59" i="146" s="1"/>
  <c r="P59" i="94" s="1"/>
  <c r="H61" i="146"/>
  <c r="P62" i="146"/>
  <c r="AI62" i="146" s="1"/>
  <c r="P62" i="94" s="1"/>
  <c r="D66" i="146"/>
  <c r="AB67" i="146"/>
  <c r="AI67" i="146" s="1"/>
  <c r="P67" i="94" s="1"/>
  <c r="AH68" i="146"/>
  <c r="P69" i="146"/>
  <c r="Y71" i="146"/>
  <c r="AH73" i="146"/>
  <c r="S71" i="146"/>
  <c r="D75" i="146"/>
  <c r="AI75" i="146" s="1"/>
  <c r="P75" i="94" s="1"/>
  <c r="V77" i="146"/>
  <c r="AI77" i="146" s="1"/>
  <c r="P77" i="94" s="1"/>
  <c r="AH77" i="146"/>
  <c r="AH81" i="146"/>
  <c r="D83" i="146"/>
  <c r="AI83" i="146" s="1"/>
  <c r="P83" i="94" s="1"/>
  <c r="V85" i="146"/>
  <c r="AI85" i="146" s="1"/>
  <c r="P85" i="94" s="1"/>
  <c r="AH85" i="146"/>
  <c r="V89" i="146"/>
  <c r="AI89" i="146" s="1"/>
  <c r="P89" i="94" s="1"/>
  <c r="AB90" i="146"/>
  <c r="AH98" i="146"/>
  <c r="P101" i="146"/>
  <c r="H104" i="146"/>
  <c r="P108" i="146"/>
  <c r="S104" i="146"/>
  <c r="AI111" i="146"/>
  <c r="P111" i="94" s="1"/>
  <c r="G135" i="146"/>
  <c r="H136" i="146"/>
  <c r="P139" i="146"/>
  <c r="AI139" i="146" s="1"/>
  <c r="AH139" i="146"/>
  <c r="V182" i="146"/>
  <c r="AI182" i="146" s="1"/>
  <c r="AH182" i="146"/>
  <c r="H21" i="146"/>
  <c r="Y186" i="146"/>
  <c r="M185" i="146"/>
  <c r="AH45" i="146"/>
  <c r="AH53" i="146"/>
  <c r="M55" i="146"/>
  <c r="S55" i="146"/>
  <c r="Y55" i="146"/>
  <c r="AE55" i="146"/>
  <c r="AH59" i="146"/>
  <c r="AH67" i="146"/>
  <c r="G71" i="146"/>
  <c r="H72" i="146"/>
  <c r="D74" i="146"/>
  <c r="AI74" i="146" s="1"/>
  <c r="P74" i="94" s="1"/>
  <c r="AH78" i="146"/>
  <c r="AH80" i="146"/>
  <c r="D82" i="146"/>
  <c r="AI82" i="146" s="1"/>
  <c r="P82" i="94" s="1"/>
  <c r="Y87" i="146"/>
  <c r="V88" i="146"/>
  <c r="AI90" i="146"/>
  <c r="P90" i="94" s="1"/>
  <c r="AH95" i="146"/>
  <c r="AH96" i="146"/>
  <c r="D96" i="146"/>
  <c r="AH100" i="146"/>
  <c r="AH102" i="146"/>
  <c r="D102" i="146"/>
  <c r="AH106" i="146"/>
  <c r="D114" i="146"/>
  <c r="AI114" i="146" s="1"/>
  <c r="AH114" i="146"/>
  <c r="D122" i="146"/>
  <c r="AH122" i="146"/>
  <c r="P125" i="146"/>
  <c r="AI125" i="146" s="1"/>
  <c r="AH125" i="146"/>
  <c r="P129" i="146"/>
  <c r="AI129" i="146" s="1"/>
  <c r="AH129" i="146"/>
  <c r="P133" i="146"/>
  <c r="AI133" i="146" s="1"/>
  <c r="AH133" i="146"/>
  <c r="D148" i="146"/>
  <c r="AI148" i="146" s="1"/>
  <c r="AH148" i="146"/>
  <c r="AH48" i="146"/>
  <c r="AH49" i="146"/>
  <c r="AH63" i="146"/>
  <c r="AH88" i="146"/>
  <c r="D88" i="146"/>
  <c r="H87" i="146"/>
  <c r="AH94" i="146"/>
  <c r="D94" i="146"/>
  <c r="J105" i="146"/>
  <c r="M104" i="146"/>
  <c r="AH109" i="146"/>
  <c r="D109" i="146"/>
  <c r="AI109" i="146" s="1"/>
  <c r="P109" i="94" s="1"/>
  <c r="AH117" i="146"/>
  <c r="D117" i="146"/>
  <c r="AI117" i="146" s="1"/>
  <c r="G119" i="146"/>
  <c r="H120" i="146"/>
  <c r="P137" i="146"/>
  <c r="AI137" i="146" s="1"/>
  <c r="AH137" i="146"/>
  <c r="G185" i="146"/>
  <c r="V22" i="146"/>
  <c r="AI22" i="146" s="1"/>
  <c r="P22" i="94" s="1"/>
  <c r="AE185" i="146"/>
  <c r="P36" i="146"/>
  <c r="Y38" i="146"/>
  <c r="AB41" i="146"/>
  <c r="AI41" i="146" s="1"/>
  <c r="P41" i="94" s="1"/>
  <c r="P44" i="146"/>
  <c r="AB49" i="146"/>
  <c r="AI49" i="146" s="1"/>
  <c r="P49" i="94" s="1"/>
  <c r="P52" i="146"/>
  <c r="P58" i="146"/>
  <c r="AB63" i="146"/>
  <c r="AI63" i="146" s="1"/>
  <c r="P63" i="94" s="1"/>
  <c r="P66" i="146"/>
  <c r="J68" i="146"/>
  <c r="AI68" i="146" s="1"/>
  <c r="P68" i="94" s="1"/>
  <c r="M71" i="146"/>
  <c r="AB72" i="146"/>
  <c r="AI79" i="146"/>
  <c r="P79" i="94" s="1"/>
  <c r="D92" i="146"/>
  <c r="AI92" i="146" s="1"/>
  <c r="P92" i="94" s="1"/>
  <c r="P93" i="146"/>
  <c r="V97" i="146"/>
  <c r="AI97" i="146" s="1"/>
  <c r="P97" i="94" s="1"/>
  <c r="AB98" i="146"/>
  <c r="AI98" i="146" s="1"/>
  <c r="P98" i="94" s="1"/>
  <c r="D112" i="146"/>
  <c r="AI112" i="146" s="1"/>
  <c r="P112" i="94" s="1"/>
  <c r="AH112" i="146"/>
  <c r="Y119" i="146"/>
  <c r="P121" i="146"/>
  <c r="AI121" i="146" s="1"/>
  <c r="AH121" i="146"/>
  <c r="V136" i="146"/>
  <c r="D138" i="146"/>
  <c r="AH138" i="146"/>
  <c r="D144" i="146"/>
  <c r="AI144" i="146" s="1"/>
  <c r="AH144" i="146"/>
  <c r="M87" i="146"/>
  <c r="S87" i="146"/>
  <c r="V91" i="146"/>
  <c r="AI91" i="146" s="1"/>
  <c r="P91" i="94" s="1"/>
  <c r="J94" i="146"/>
  <c r="V99" i="146"/>
  <c r="AI99" i="146" s="1"/>
  <c r="P99" i="94" s="1"/>
  <c r="J102" i="146"/>
  <c r="V105" i="146"/>
  <c r="D110" i="146"/>
  <c r="AI110" i="146" s="1"/>
  <c r="P110" i="94" s="1"/>
  <c r="AH110" i="146"/>
  <c r="AH113" i="146"/>
  <c r="D124" i="146"/>
  <c r="AI124" i="146" s="1"/>
  <c r="AH124" i="146"/>
  <c r="D126" i="146"/>
  <c r="AI126" i="146" s="1"/>
  <c r="AH126" i="146"/>
  <c r="D128" i="146"/>
  <c r="AI128" i="146" s="1"/>
  <c r="AH128" i="146"/>
  <c r="D130" i="146"/>
  <c r="AI130" i="146" s="1"/>
  <c r="AH130" i="146"/>
  <c r="D132" i="146"/>
  <c r="AI132" i="146" s="1"/>
  <c r="AH132" i="146"/>
  <c r="M135" i="146"/>
  <c r="D140" i="146"/>
  <c r="AI140" i="146" s="1"/>
  <c r="AH140" i="146"/>
  <c r="AH145" i="146"/>
  <c r="P145" i="146"/>
  <c r="AI145" i="146" s="1"/>
  <c r="D146" i="146"/>
  <c r="AI146" i="146" s="1"/>
  <c r="AH146" i="146"/>
  <c r="V69" i="146"/>
  <c r="V73" i="146"/>
  <c r="AI73" i="146" s="1"/>
  <c r="P73" i="94" s="1"/>
  <c r="J76" i="146"/>
  <c r="V81" i="146"/>
  <c r="AI81" i="146" s="1"/>
  <c r="P81" i="94" s="1"/>
  <c r="J84" i="146"/>
  <c r="J88" i="146"/>
  <c r="AE87" i="146"/>
  <c r="V93" i="146"/>
  <c r="J96" i="146"/>
  <c r="V101" i="146"/>
  <c r="D108" i="146"/>
  <c r="AH108" i="146"/>
  <c r="AH111" i="146"/>
  <c r="D116" i="146"/>
  <c r="AI116" i="146" s="1"/>
  <c r="AH116" i="146"/>
  <c r="AB122" i="146"/>
  <c r="AB138" i="146"/>
  <c r="AH141" i="146"/>
  <c r="P141" i="146"/>
  <c r="AI141" i="146" s="1"/>
  <c r="D142" i="146"/>
  <c r="AI142" i="146" s="1"/>
  <c r="AH142" i="146"/>
  <c r="AE119" i="146"/>
  <c r="AE135" i="146"/>
  <c r="AH143" i="146"/>
  <c r="P143" i="146"/>
  <c r="AI143" i="146" s="1"/>
  <c r="AH147" i="146"/>
  <c r="P147" i="146"/>
  <c r="AI147" i="146" s="1"/>
  <c r="AI149" i="146"/>
  <c r="V184" i="146"/>
  <c r="AI184" i="146" s="1"/>
  <c r="AH184" i="146"/>
  <c r="V150" i="146"/>
  <c r="AI150" i="146" s="1"/>
  <c r="AH154" i="146"/>
  <c r="AH156" i="146"/>
  <c r="AH158" i="146"/>
  <c r="AH160" i="146"/>
  <c r="AH162" i="146"/>
  <c r="AH164" i="146"/>
  <c r="AH166" i="146"/>
  <c r="AI180" i="146"/>
  <c r="D181" i="146"/>
  <c r="AI181" i="146" s="1"/>
  <c r="AH181" i="146"/>
  <c r="D183" i="146"/>
  <c r="AI183" i="146" s="1"/>
  <c r="AH183" i="146"/>
  <c r="AH149" i="146"/>
  <c r="D171" i="146"/>
  <c r="AI171" i="146" s="1"/>
  <c r="AH171" i="146"/>
  <c r="D173" i="146"/>
  <c r="AI173" i="146" s="1"/>
  <c r="AH173" i="146"/>
  <c r="D175" i="146"/>
  <c r="AI175" i="146" s="1"/>
  <c r="AH175" i="146"/>
  <c r="D177" i="146"/>
  <c r="AI177" i="146" s="1"/>
  <c r="AH177" i="146"/>
  <c r="AI178" i="146"/>
  <c r="D179" i="146"/>
  <c r="AI179" i="146" s="1"/>
  <c r="AH179" i="146"/>
  <c r="G152" i="146"/>
  <c r="H153" i="146"/>
  <c r="AB153" i="146"/>
  <c r="AE152" i="146"/>
  <c r="P154" i="146"/>
  <c r="AI154" i="146" s="1"/>
  <c r="S152" i="146"/>
  <c r="D155" i="146"/>
  <c r="AI155" i="146" s="1"/>
  <c r="AH155" i="146"/>
  <c r="AI156" i="146"/>
  <c r="D157" i="146"/>
  <c r="AI157" i="146" s="1"/>
  <c r="AH157" i="146"/>
  <c r="AI158" i="146"/>
  <c r="D159" i="146"/>
  <c r="AI159" i="146" s="1"/>
  <c r="AH159" i="146"/>
  <c r="AI160" i="146"/>
  <c r="D161" i="146"/>
  <c r="AI161" i="146" s="1"/>
  <c r="AH161" i="146"/>
  <c r="AI162" i="146"/>
  <c r="D163" i="146"/>
  <c r="AI163" i="146" s="1"/>
  <c r="AH163" i="146"/>
  <c r="AI164" i="146"/>
  <c r="D165" i="146"/>
  <c r="AI165" i="146" s="1"/>
  <c r="AH165" i="146"/>
  <c r="AI166" i="146"/>
  <c r="D167" i="146"/>
  <c r="AI167" i="146" s="1"/>
  <c r="AH167" i="146"/>
  <c r="G169" i="146"/>
  <c r="AH180" i="146"/>
  <c r="H169" i="146"/>
  <c r="AH33" i="145"/>
  <c r="D33" i="145"/>
  <c r="AI33" i="145" s="1"/>
  <c r="O33" i="94" s="1"/>
  <c r="AH47" i="145"/>
  <c r="D47" i="145"/>
  <c r="AI47" i="145" s="1"/>
  <c r="O47" i="94" s="1"/>
  <c r="AH27" i="145"/>
  <c r="D27" i="145"/>
  <c r="AI27" i="145" s="1"/>
  <c r="O27" i="94" s="1"/>
  <c r="AH35" i="145"/>
  <c r="D35" i="145"/>
  <c r="AI35" i="145" s="1"/>
  <c r="O35" i="94" s="1"/>
  <c r="AH41" i="145"/>
  <c r="D41" i="145"/>
  <c r="AI41" i="145" s="1"/>
  <c r="O41" i="94" s="1"/>
  <c r="AH49" i="145"/>
  <c r="D49" i="145"/>
  <c r="AI49" i="145" s="1"/>
  <c r="O49" i="94" s="1"/>
  <c r="AH57" i="145"/>
  <c r="D57" i="145"/>
  <c r="AI57" i="145" s="1"/>
  <c r="O57" i="94" s="1"/>
  <c r="AH65" i="145"/>
  <c r="D65" i="145"/>
  <c r="AH25" i="145"/>
  <c r="D25" i="145"/>
  <c r="AI25" i="145" s="1"/>
  <c r="O25" i="94" s="1"/>
  <c r="AI28" i="145"/>
  <c r="O28" i="94" s="1"/>
  <c r="AH29" i="145"/>
  <c r="D29" i="145"/>
  <c r="AI29" i="145" s="1"/>
  <c r="O29" i="94" s="1"/>
  <c r="AI36" i="145"/>
  <c r="O36" i="94" s="1"/>
  <c r="AI42" i="145"/>
  <c r="O42" i="94" s="1"/>
  <c r="AH43" i="145"/>
  <c r="D43" i="145"/>
  <c r="AI43" i="145" s="1"/>
  <c r="O43" i="94" s="1"/>
  <c r="AI50" i="145"/>
  <c r="O50" i="94" s="1"/>
  <c r="AH51" i="145"/>
  <c r="D51" i="145"/>
  <c r="AI51" i="145" s="1"/>
  <c r="O51" i="94" s="1"/>
  <c r="AI58" i="145"/>
  <c r="O58" i="94" s="1"/>
  <c r="AH59" i="145"/>
  <c r="D59" i="145"/>
  <c r="AI59" i="145" s="1"/>
  <c r="O59" i="94" s="1"/>
  <c r="AH63" i="145"/>
  <c r="D63" i="145"/>
  <c r="AI63" i="145" s="1"/>
  <c r="O63" i="94" s="1"/>
  <c r="AI22" i="145"/>
  <c r="O22" i="94" s="1"/>
  <c r="AH23" i="145"/>
  <c r="D23" i="145"/>
  <c r="AI23" i="145" s="1"/>
  <c r="O23" i="94" s="1"/>
  <c r="AI30" i="145"/>
  <c r="O30" i="94" s="1"/>
  <c r="AH31" i="145"/>
  <c r="D31" i="145"/>
  <c r="AI31" i="145" s="1"/>
  <c r="O31" i="94" s="1"/>
  <c r="AI44" i="145"/>
  <c r="O44" i="94" s="1"/>
  <c r="AH45" i="145"/>
  <c r="D45" i="145"/>
  <c r="AI45" i="145" s="1"/>
  <c r="O45" i="94" s="1"/>
  <c r="AI52" i="145"/>
  <c r="O52" i="94" s="1"/>
  <c r="AH53" i="145"/>
  <c r="D53" i="145"/>
  <c r="AI53" i="145" s="1"/>
  <c r="O53" i="94" s="1"/>
  <c r="AI60" i="145"/>
  <c r="O60" i="94" s="1"/>
  <c r="AH61" i="145"/>
  <c r="D61" i="145"/>
  <c r="AI61" i="145" s="1"/>
  <c r="O61" i="94" s="1"/>
  <c r="AI66" i="145"/>
  <c r="O66" i="94" s="1"/>
  <c r="Y71" i="145"/>
  <c r="V72" i="145"/>
  <c r="AI72" i="145" s="1"/>
  <c r="O72" i="94" s="1"/>
  <c r="AH145" i="145"/>
  <c r="Y21" i="145"/>
  <c r="S185" i="145"/>
  <c r="AH22" i="145"/>
  <c r="AH24" i="145"/>
  <c r="AH26" i="145"/>
  <c r="AH28" i="145"/>
  <c r="AH30" i="145"/>
  <c r="AH32" i="145"/>
  <c r="AH34" i="145"/>
  <c r="AH36" i="145"/>
  <c r="AH40" i="145"/>
  <c r="AH42" i="145"/>
  <c r="AH44" i="145"/>
  <c r="AH46" i="145"/>
  <c r="AH48" i="145"/>
  <c r="AH50" i="145"/>
  <c r="AH52" i="145"/>
  <c r="AH56" i="145"/>
  <c r="AH58" i="145"/>
  <c r="AH60" i="145"/>
  <c r="AH62" i="145"/>
  <c r="AH64" i="145"/>
  <c r="V77" i="145"/>
  <c r="J78" i="145"/>
  <c r="V81" i="145"/>
  <c r="J82" i="145"/>
  <c r="AI82" i="145" s="1"/>
  <c r="O82" i="94" s="1"/>
  <c r="V85" i="145"/>
  <c r="D91" i="145"/>
  <c r="AI91" i="145" s="1"/>
  <c r="O91" i="94" s="1"/>
  <c r="AH91" i="145"/>
  <c r="D95" i="145"/>
  <c r="AI95" i="145" s="1"/>
  <c r="O95" i="94" s="1"/>
  <c r="AH95" i="145"/>
  <c r="D99" i="145"/>
  <c r="AI99" i="145" s="1"/>
  <c r="O99" i="94" s="1"/>
  <c r="AH99" i="145"/>
  <c r="D105" i="145"/>
  <c r="AI105" i="145" s="1"/>
  <c r="O105" i="94" s="1"/>
  <c r="AH105" i="145"/>
  <c r="D116" i="145"/>
  <c r="AH116" i="145"/>
  <c r="AH124" i="145"/>
  <c r="D124" i="145"/>
  <c r="D154" i="145"/>
  <c r="AI154" i="145" s="1"/>
  <c r="AH154" i="145"/>
  <c r="D157" i="145"/>
  <c r="AI157" i="145" s="1"/>
  <c r="AH157" i="145"/>
  <c r="D159" i="145"/>
  <c r="AI159" i="145" s="1"/>
  <c r="AH159" i="145"/>
  <c r="D161" i="145"/>
  <c r="AI161" i="145" s="1"/>
  <c r="AH161" i="145"/>
  <c r="D163" i="145"/>
  <c r="AI163" i="145" s="1"/>
  <c r="AH163" i="145"/>
  <c r="D165" i="145"/>
  <c r="AI165" i="145" s="1"/>
  <c r="AH165" i="145"/>
  <c r="D167" i="145"/>
  <c r="AI167" i="145" s="1"/>
  <c r="AH167" i="145"/>
  <c r="D179" i="145"/>
  <c r="AI179" i="145" s="1"/>
  <c r="AH179" i="145"/>
  <c r="H112" i="145"/>
  <c r="G104" i="145"/>
  <c r="H21" i="145"/>
  <c r="M186" i="145"/>
  <c r="S186" i="145"/>
  <c r="Y186" i="145"/>
  <c r="AE186" i="145"/>
  <c r="M185" i="145"/>
  <c r="H39" i="145"/>
  <c r="H55" i="145"/>
  <c r="V65" i="145"/>
  <c r="AH66" i="145"/>
  <c r="D68" i="145"/>
  <c r="V69" i="145"/>
  <c r="AI69" i="145" s="1"/>
  <c r="O69" i="94" s="1"/>
  <c r="AH72" i="145"/>
  <c r="D74" i="145"/>
  <c r="J74" i="145"/>
  <c r="V75" i="145"/>
  <c r="AI75" i="145" s="1"/>
  <c r="O75" i="94" s="1"/>
  <c r="D77" i="145"/>
  <c r="AH77" i="145"/>
  <c r="D81" i="145"/>
  <c r="AH81" i="145"/>
  <c r="D85" i="145"/>
  <c r="AH85" i="145"/>
  <c r="H87" i="145"/>
  <c r="V89" i="145"/>
  <c r="J90" i="145"/>
  <c r="AI90" i="145" s="1"/>
  <c r="O90" i="94" s="1"/>
  <c r="V93" i="145"/>
  <c r="J94" i="145"/>
  <c r="AI94" i="145" s="1"/>
  <c r="O94" i="94" s="1"/>
  <c r="V97" i="145"/>
  <c r="J98" i="145"/>
  <c r="AI98" i="145" s="1"/>
  <c r="O98" i="94" s="1"/>
  <c r="V101" i="145"/>
  <c r="J102" i="145"/>
  <c r="AI102" i="145" s="1"/>
  <c r="O102" i="94" s="1"/>
  <c r="V107" i="145"/>
  <c r="J108" i="145"/>
  <c r="AI108" i="145" s="1"/>
  <c r="O108" i="94" s="1"/>
  <c r="AH120" i="145"/>
  <c r="D120" i="145"/>
  <c r="H119" i="145"/>
  <c r="D128" i="145"/>
  <c r="AH128" i="145"/>
  <c r="AI145" i="145"/>
  <c r="H149" i="145"/>
  <c r="H135" i="145" s="1"/>
  <c r="G135" i="145"/>
  <c r="D79" i="145"/>
  <c r="AH79" i="145"/>
  <c r="D83" i="145"/>
  <c r="AH83" i="145"/>
  <c r="AH90" i="145"/>
  <c r="AH108" i="145"/>
  <c r="D132" i="145"/>
  <c r="AH132" i="145"/>
  <c r="G185" i="145"/>
  <c r="AE185" i="145"/>
  <c r="G38" i="145"/>
  <c r="Y38" i="145"/>
  <c r="D67" i="145"/>
  <c r="AI67" i="145" s="1"/>
  <c r="O67" i="94" s="1"/>
  <c r="V68" i="145"/>
  <c r="AH69" i="145"/>
  <c r="H71" i="145"/>
  <c r="M71" i="145"/>
  <c r="D73" i="145"/>
  <c r="AI73" i="145" s="1"/>
  <c r="O73" i="94" s="1"/>
  <c r="AH75" i="145"/>
  <c r="J76" i="145"/>
  <c r="AI76" i="145" s="1"/>
  <c r="O76" i="94" s="1"/>
  <c r="V79" i="145"/>
  <c r="J80" i="145"/>
  <c r="AI80" i="145" s="1"/>
  <c r="O80" i="94" s="1"/>
  <c r="V83" i="145"/>
  <c r="J84" i="145"/>
  <c r="AI84" i="145" s="1"/>
  <c r="O84" i="94" s="1"/>
  <c r="M87" i="145"/>
  <c r="Y87" i="145"/>
  <c r="D89" i="145"/>
  <c r="AI89" i="145" s="1"/>
  <c r="O89" i="94" s="1"/>
  <c r="AH89" i="145"/>
  <c r="D93" i="145"/>
  <c r="AH93" i="145"/>
  <c r="D97" i="145"/>
  <c r="AH97" i="145"/>
  <c r="D101" i="145"/>
  <c r="AI101" i="145" s="1"/>
  <c r="O101" i="94" s="1"/>
  <c r="AH101" i="145"/>
  <c r="Y104" i="145"/>
  <c r="D107" i="145"/>
  <c r="AH107" i="145"/>
  <c r="AH109" i="145"/>
  <c r="AI141" i="145"/>
  <c r="V88" i="145"/>
  <c r="AI88" i="145" s="1"/>
  <c r="O88" i="94" s="1"/>
  <c r="M104" i="145"/>
  <c r="AH110" i="145"/>
  <c r="AB111" i="145"/>
  <c r="AI111" i="145" s="1"/>
  <c r="O111" i="94" s="1"/>
  <c r="P112" i="145"/>
  <c r="AH114" i="145"/>
  <c r="AB115" i="145"/>
  <c r="AI115" i="145" s="1"/>
  <c r="P116" i="145"/>
  <c r="J120" i="145"/>
  <c r="M119" i="145"/>
  <c r="J121" i="145"/>
  <c r="AI121" i="145" s="1"/>
  <c r="V122" i="145"/>
  <c r="AI122" i="145" s="1"/>
  <c r="AH123" i="145"/>
  <c r="V126" i="145"/>
  <c r="J127" i="145"/>
  <c r="AI127" i="145" s="1"/>
  <c r="V130" i="145"/>
  <c r="J131" i="145"/>
  <c r="AI131" i="145" s="1"/>
  <c r="D138" i="145"/>
  <c r="AI138" i="145" s="1"/>
  <c r="AH138" i="145"/>
  <c r="D142" i="145"/>
  <c r="AI142" i="145" s="1"/>
  <c r="AH142" i="145"/>
  <c r="D146" i="145"/>
  <c r="AI146" i="145" s="1"/>
  <c r="AH146" i="145"/>
  <c r="P150" i="145"/>
  <c r="S135" i="145"/>
  <c r="D156" i="145"/>
  <c r="AI156" i="145" s="1"/>
  <c r="AH156" i="145"/>
  <c r="D178" i="145"/>
  <c r="AI178" i="145" s="1"/>
  <c r="AH178" i="145"/>
  <c r="Y119" i="145"/>
  <c r="AH122" i="145"/>
  <c r="D126" i="145"/>
  <c r="AH126" i="145"/>
  <c r="D130" i="145"/>
  <c r="AH130" i="145"/>
  <c r="AH148" i="145"/>
  <c r="AB109" i="145"/>
  <c r="AI109" i="145" s="1"/>
  <c r="O109" i="94" s="1"/>
  <c r="P110" i="145"/>
  <c r="AI110" i="145" s="1"/>
  <c r="O110" i="94" s="1"/>
  <c r="AB113" i="145"/>
  <c r="AI113" i="145" s="1"/>
  <c r="P114" i="145"/>
  <c r="AI114" i="145" s="1"/>
  <c r="AB117" i="145"/>
  <c r="AI117" i="145" s="1"/>
  <c r="V120" i="145"/>
  <c r="AH121" i="145"/>
  <c r="D123" i="145"/>
  <c r="J123" i="145"/>
  <c r="V124" i="145"/>
  <c r="J125" i="145"/>
  <c r="AI125" i="145" s="1"/>
  <c r="V128" i="145"/>
  <c r="J129" i="145"/>
  <c r="AI129" i="145" s="1"/>
  <c r="V132" i="145"/>
  <c r="J133" i="145"/>
  <c r="AI133" i="145" s="1"/>
  <c r="D136" i="145"/>
  <c r="AI136" i="145" s="1"/>
  <c r="AH136" i="145"/>
  <c r="D140" i="145"/>
  <c r="AI140" i="145" s="1"/>
  <c r="AH140" i="145"/>
  <c r="D144" i="145"/>
  <c r="AI144" i="145" s="1"/>
  <c r="AH144" i="145"/>
  <c r="AI148" i="145"/>
  <c r="M135" i="145"/>
  <c r="S152" i="145"/>
  <c r="P166" i="145"/>
  <c r="AI166" i="145" s="1"/>
  <c r="S169" i="145"/>
  <c r="AI176" i="145"/>
  <c r="D177" i="145"/>
  <c r="AI177" i="145" s="1"/>
  <c r="AH177" i="145"/>
  <c r="AH180" i="145"/>
  <c r="AI184" i="145"/>
  <c r="G152" i="145"/>
  <c r="H153" i="145"/>
  <c r="AH155" i="145"/>
  <c r="D170" i="145"/>
  <c r="AI170" i="145" s="1"/>
  <c r="H169" i="145"/>
  <c r="D171" i="145"/>
  <c r="AI171" i="145" s="1"/>
  <c r="AH171" i="145"/>
  <c r="D173" i="145"/>
  <c r="AI173" i="145" s="1"/>
  <c r="AH173" i="145"/>
  <c r="D175" i="145"/>
  <c r="AI175" i="145" s="1"/>
  <c r="AH175" i="145"/>
  <c r="D183" i="145"/>
  <c r="AI183" i="145" s="1"/>
  <c r="AH183" i="145"/>
  <c r="J149" i="145"/>
  <c r="V150" i="145"/>
  <c r="AE152" i="145"/>
  <c r="AE169" i="145"/>
  <c r="AH176" i="145"/>
  <c r="AI180" i="145"/>
  <c r="D181" i="145"/>
  <c r="AI181" i="145" s="1"/>
  <c r="AH181" i="145"/>
  <c r="AH184" i="145"/>
  <c r="D40" i="144"/>
  <c r="AI40" i="144" s="1"/>
  <c r="N40" i="94" s="1"/>
  <c r="AH40" i="144"/>
  <c r="D42" i="144"/>
  <c r="AI42" i="144" s="1"/>
  <c r="N42" i="94" s="1"/>
  <c r="AH42" i="144"/>
  <c r="D46" i="144"/>
  <c r="AI46" i="144" s="1"/>
  <c r="N46" i="94" s="1"/>
  <c r="AH46" i="144"/>
  <c r="AH49" i="144"/>
  <c r="D49" i="144"/>
  <c r="AI49" i="144" s="1"/>
  <c r="N49" i="94" s="1"/>
  <c r="D52" i="144"/>
  <c r="AI52" i="144" s="1"/>
  <c r="N52" i="94" s="1"/>
  <c r="AH52" i="144"/>
  <c r="AH23" i="144"/>
  <c r="D23" i="144"/>
  <c r="AI23" i="144" s="1"/>
  <c r="N23" i="94" s="1"/>
  <c r="D24" i="144"/>
  <c r="AI24" i="144" s="1"/>
  <c r="N24" i="94" s="1"/>
  <c r="AH24" i="144"/>
  <c r="AH25" i="144"/>
  <c r="D25" i="144"/>
  <c r="AI25" i="144" s="1"/>
  <c r="N25" i="94" s="1"/>
  <c r="D26" i="144"/>
  <c r="AI26" i="144" s="1"/>
  <c r="N26" i="94" s="1"/>
  <c r="AH26" i="144"/>
  <c r="AH27" i="144"/>
  <c r="D27" i="144"/>
  <c r="AI27" i="144" s="1"/>
  <c r="N27" i="94" s="1"/>
  <c r="D28" i="144"/>
  <c r="AI28" i="144" s="1"/>
  <c r="N28" i="94" s="1"/>
  <c r="AH28" i="144"/>
  <c r="AH29" i="144"/>
  <c r="D29" i="144"/>
  <c r="AI29" i="144" s="1"/>
  <c r="N29" i="94" s="1"/>
  <c r="D30" i="144"/>
  <c r="AI30" i="144" s="1"/>
  <c r="N30" i="94" s="1"/>
  <c r="AH30" i="144"/>
  <c r="AH31" i="144"/>
  <c r="D31" i="144"/>
  <c r="AI31" i="144" s="1"/>
  <c r="N31" i="94" s="1"/>
  <c r="D32" i="144"/>
  <c r="AI32" i="144" s="1"/>
  <c r="N32" i="94" s="1"/>
  <c r="AH32" i="144"/>
  <c r="AH33" i="144"/>
  <c r="D33" i="144"/>
  <c r="AI33" i="144" s="1"/>
  <c r="N33" i="94" s="1"/>
  <c r="D34" i="144"/>
  <c r="AI34" i="144" s="1"/>
  <c r="N34" i="94" s="1"/>
  <c r="AH34" i="144"/>
  <c r="AH35" i="144"/>
  <c r="D35" i="144"/>
  <c r="AI35" i="144" s="1"/>
  <c r="N35" i="94" s="1"/>
  <c r="D36" i="144"/>
  <c r="AI36" i="144" s="1"/>
  <c r="N36" i="94" s="1"/>
  <c r="AH36" i="144"/>
  <c r="AH41" i="144"/>
  <c r="D41" i="144"/>
  <c r="AI41" i="144" s="1"/>
  <c r="N41" i="94" s="1"/>
  <c r="D44" i="144"/>
  <c r="AI44" i="144" s="1"/>
  <c r="N44" i="94" s="1"/>
  <c r="AH44" i="144"/>
  <c r="AH47" i="144"/>
  <c r="D47" i="144"/>
  <c r="AI47" i="144" s="1"/>
  <c r="N47" i="94" s="1"/>
  <c r="D50" i="144"/>
  <c r="AI50" i="144" s="1"/>
  <c r="N50" i="94" s="1"/>
  <c r="AH50" i="144"/>
  <c r="D53" i="144"/>
  <c r="AI53" i="144" s="1"/>
  <c r="N53" i="94" s="1"/>
  <c r="AH53" i="144"/>
  <c r="AH57" i="144"/>
  <c r="D57" i="144"/>
  <c r="D58" i="144"/>
  <c r="AI58" i="144" s="1"/>
  <c r="N58" i="94" s="1"/>
  <c r="AH58" i="144"/>
  <c r="D59" i="144"/>
  <c r="AI59" i="144" s="1"/>
  <c r="N59" i="94" s="1"/>
  <c r="AH59" i="144"/>
  <c r="D60" i="144"/>
  <c r="AI60" i="144" s="1"/>
  <c r="N60" i="94" s="1"/>
  <c r="AH60" i="144"/>
  <c r="AH61" i="144"/>
  <c r="D61" i="144"/>
  <c r="AI61" i="144" s="1"/>
  <c r="N61" i="94" s="1"/>
  <c r="D62" i="144"/>
  <c r="AI62" i="144" s="1"/>
  <c r="N62" i="94" s="1"/>
  <c r="AH62" i="144"/>
  <c r="AH63" i="144"/>
  <c r="D63" i="144"/>
  <c r="AI63" i="144" s="1"/>
  <c r="N63" i="94" s="1"/>
  <c r="D64" i="144"/>
  <c r="AI64" i="144" s="1"/>
  <c r="N64" i="94" s="1"/>
  <c r="AH64" i="144"/>
  <c r="D66" i="144"/>
  <c r="AH66" i="144"/>
  <c r="D68" i="144"/>
  <c r="AI68" i="144" s="1"/>
  <c r="N68" i="94" s="1"/>
  <c r="AH68" i="144"/>
  <c r="AH39" i="144"/>
  <c r="D39" i="144"/>
  <c r="AI39" i="144" s="1"/>
  <c r="N39" i="94" s="1"/>
  <c r="H38" i="144"/>
  <c r="D43" i="144"/>
  <c r="AI43" i="144" s="1"/>
  <c r="N43" i="94" s="1"/>
  <c r="AH43" i="144"/>
  <c r="AH45" i="144"/>
  <c r="D45" i="144"/>
  <c r="AI45" i="144" s="1"/>
  <c r="N45" i="94" s="1"/>
  <c r="D48" i="144"/>
  <c r="AI48" i="144" s="1"/>
  <c r="N48" i="94" s="1"/>
  <c r="AH48" i="144"/>
  <c r="D51" i="144"/>
  <c r="AI51" i="144" s="1"/>
  <c r="N51" i="94" s="1"/>
  <c r="AH51" i="144"/>
  <c r="D75" i="144"/>
  <c r="AI75" i="144" s="1"/>
  <c r="N75" i="94" s="1"/>
  <c r="AH75" i="144"/>
  <c r="D91" i="144"/>
  <c r="AH91" i="144"/>
  <c r="P106" i="144"/>
  <c r="AI106" i="144" s="1"/>
  <c r="N106" i="94" s="1"/>
  <c r="S104" i="144"/>
  <c r="D109" i="144"/>
  <c r="AI109" i="144" s="1"/>
  <c r="N109" i="94" s="1"/>
  <c r="AH109" i="144"/>
  <c r="D113" i="144"/>
  <c r="AI113" i="144" s="1"/>
  <c r="AH113" i="144"/>
  <c r="H22" i="144"/>
  <c r="Y185" i="144"/>
  <c r="H56" i="144"/>
  <c r="AB66" i="144"/>
  <c r="P69" i="144"/>
  <c r="AI69" i="144" s="1"/>
  <c r="N69" i="94" s="1"/>
  <c r="S71" i="144"/>
  <c r="AE71" i="144"/>
  <c r="D72" i="144"/>
  <c r="H71" i="144"/>
  <c r="D73" i="144"/>
  <c r="AI73" i="144" s="1"/>
  <c r="N73" i="94" s="1"/>
  <c r="AH73" i="144"/>
  <c r="D81" i="144"/>
  <c r="AI81" i="144" s="1"/>
  <c r="N81" i="94" s="1"/>
  <c r="AH81" i="144"/>
  <c r="D88" i="144"/>
  <c r="H87" i="144"/>
  <c r="D89" i="144"/>
  <c r="AI89" i="144" s="1"/>
  <c r="N89" i="94" s="1"/>
  <c r="AH89" i="144"/>
  <c r="D99" i="144"/>
  <c r="AI99" i="144" s="1"/>
  <c r="N99" i="94" s="1"/>
  <c r="AH99" i="144"/>
  <c r="D101" i="144"/>
  <c r="AI101" i="144" s="1"/>
  <c r="N101" i="94" s="1"/>
  <c r="AH101" i="144"/>
  <c r="AI102" i="144"/>
  <c r="N102" i="94" s="1"/>
  <c r="G104" i="144"/>
  <c r="H105" i="144"/>
  <c r="AB105" i="144"/>
  <c r="AE104" i="144"/>
  <c r="H137" i="144"/>
  <c r="G135" i="144"/>
  <c r="AB137" i="144"/>
  <c r="AE135" i="144"/>
  <c r="D147" i="144"/>
  <c r="AH147" i="144"/>
  <c r="AH148" i="144"/>
  <c r="D157" i="144"/>
  <c r="AI157" i="144" s="1"/>
  <c r="AH157" i="144"/>
  <c r="D158" i="144"/>
  <c r="AH158" i="144"/>
  <c r="D170" i="144"/>
  <c r="AH170" i="144"/>
  <c r="P170" i="144"/>
  <c r="S169" i="144"/>
  <c r="D179" i="144"/>
  <c r="AI179" i="144" s="1"/>
  <c r="AH179" i="144"/>
  <c r="AH69" i="144"/>
  <c r="D83" i="144"/>
  <c r="AH83" i="144"/>
  <c r="D107" i="144"/>
  <c r="AI107" i="144" s="1"/>
  <c r="N107" i="94" s="1"/>
  <c r="AH107" i="144"/>
  <c r="V116" i="144"/>
  <c r="Y104" i="144"/>
  <c r="G21" i="144"/>
  <c r="Y21" i="144"/>
  <c r="AE21" i="144"/>
  <c r="S185" i="144"/>
  <c r="P67" i="144"/>
  <c r="AI67" i="144" s="1"/>
  <c r="N67" i="94" s="1"/>
  <c r="G71" i="144"/>
  <c r="AH74" i="144"/>
  <c r="AI78" i="144"/>
  <c r="N78" i="94" s="1"/>
  <c r="D79" i="144"/>
  <c r="AI79" i="144" s="1"/>
  <c r="N79" i="94" s="1"/>
  <c r="AH79" i="144"/>
  <c r="AH82" i="144"/>
  <c r="S87" i="144"/>
  <c r="AE87" i="144"/>
  <c r="AH90" i="144"/>
  <c r="AI94" i="144"/>
  <c r="N94" i="94" s="1"/>
  <c r="D95" i="144"/>
  <c r="AI95" i="144" s="1"/>
  <c r="N95" i="94" s="1"/>
  <c r="AH95" i="144"/>
  <c r="D97" i="144"/>
  <c r="AI97" i="144" s="1"/>
  <c r="N97" i="94" s="1"/>
  <c r="AH97" i="144"/>
  <c r="AH106" i="144"/>
  <c r="D129" i="144"/>
  <c r="AH129" i="144"/>
  <c r="D136" i="144"/>
  <c r="AH136" i="144"/>
  <c r="P136" i="144"/>
  <c r="S135" i="144"/>
  <c r="D145" i="144"/>
  <c r="AI145" i="144" s="1"/>
  <c r="AH145" i="144"/>
  <c r="D111" i="144"/>
  <c r="AI111" i="144" s="1"/>
  <c r="N111" i="94" s="1"/>
  <c r="AH111" i="144"/>
  <c r="D124" i="144"/>
  <c r="AI124" i="144" s="1"/>
  <c r="AH124" i="144"/>
  <c r="V126" i="144"/>
  <c r="AI126" i="144" s="1"/>
  <c r="AH126" i="144"/>
  <c r="V142" i="144"/>
  <c r="AI142" i="144" s="1"/>
  <c r="AH142" i="144"/>
  <c r="M186" i="144"/>
  <c r="S186" i="144"/>
  <c r="Y186" i="144"/>
  <c r="AE186" i="144"/>
  <c r="M185" i="144"/>
  <c r="P65" i="144"/>
  <c r="AH72" i="144"/>
  <c r="AI76" i="144"/>
  <c r="N76" i="94" s="1"/>
  <c r="D77" i="144"/>
  <c r="AI77" i="144" s="1"/>
  <c r="N77" i="94" s="1"/>
  <c r="AH77" i="144"/>
  <c r="AH80" i="144"/>
  <c r="AI84" i="144"/>
  <c r="N84" i="94" s="1"/>
  <c r="D85" i="144"/>
  <c r="AI85" i="144" s="1"/>
  <c r="N85" i="94" s="1"/>
  <c r="AH85" i="144"/>
  <c r="G87" i="144"/>
  <c r="AH88" i="144"/>
  <c r="AI92" i="144"/>
  <c r="N92" i="94" s="1"/>
  <c r="D93" i="144"/>
  <c r="AI93" i="144" s="1"/>
  <c r="N93" i="94" s="1"/>
  <c r="AH93" i="144"/>
  <c r="AH98" i="144"/>
  <c r="AH100" i="144"/>
  <c r="AH102" i="144"/>
  <c r="J115" i="144"/>
  <c r="AI115" i="144" s="1"/>
  <c r="M104" i="144"/>
  <c r="H120" i="144"/>
  <c r="G119" i="144"/>
  <c r="AH121" i="144"/>
  <c r="D128" i="144"/>
  <c r="AI128" i="144" s="1"/>
  <c r="AH128" i="144"/>
  <c r="D144" i="144"/>
  <c r="AI144" i="144" s="1"/>
  <c r="AH144" i="144"/>
  <c r="D114" i="144"/>
  <c r="AI114" i="144" s="1"/>
  <c r="AH117" i="144"/>
  <c r="P120" i="144"/>
  <c r="AI121" i="144"/>
  <c r="AH122" i="144"/>
  <c r="D125" i="144"/>
  <c r="AI125" i="144" s="1"/>
  <c r="AH125" i="144"/>
  <c r="D127" i="144"/>
  <c r="AI127" i="144" s="1"/>
  <c r="AH127" i="144"/>
  <c r="AH130" i="144"/>
  <c r="AH138" i="144"/>
  <c r="D143" i="144"/>
  <c r="AH143" i="144"/>
  <c r="D178" i="144"/>
  <c r="AI178" i="144" s="1"/>
  <c r="AH178" i="144"/>
  <c r="AH116" i="144"/>
  <c r="AI122" i="144"/>
  <c r="AH123" i="144"/>
  <c r="AI132" i="144"/>
  <c r="D133" i="144"/>
  <c r="AI133" i="144" s="1"/>
  <c r="AH133" i="144"/>
  <c r="D141" i="144"/>
  <c r="AI141" i="144" s="1"/>
  <c r="AH141" i="144"/>
  <c r="G152" i="144"/>
  <c r="H153" i="144"/>
  <c r="AH115" i="144"/>
  <c r="AI123" i="144"/>
  <c r="AI130" i="144"/>
  <c r="D131" i="144"/>
  <c r="AI131" i="144" s="1"/>
  <c r="AH131" i="144"/>
  <c r="AI138" i="144"/>
  <c r="D139" i="144"/>
  <c r="AI139" i="144" s="1"/>
  <c r="AH139" i="144"/>
  <c r="AH146" i="144"/>
  <c r="D146" i="144"/>
  <c r="AI148" i="144"/>
  <c r="D149" i="144"/>
  <c r="AI149" i="144" s="1"/>
  <c r="AH149" i="144"/>
  <c r="H171" i="144"/>
  <c r="G169" i="144"/>
  <c r="AB171" i="144"/>
  <c r="AE169" i="144"/>
  <c r="AB147" i="144"/>
  <c r="AE152" i="144"/>
  <c r="AH154" i="144"/>
  <c r="AB155" i="144"/>
  <c r="P158" i="144"/>
  <c r="D159" i="144"/>
  <c r="AH159" i="144"/>
  <c r="AH172" i="144"/>
  <c r="AI176" i="144"/>
  <c r="D177" i="144"/>
  <c r="AI177" i="144" s="1"/>
  <c r="AH177" i="144"/>
  <c r="AH180" i="144"/>
  <c r="AI184" i="144"/>
  <c r="S152" i="144"/>
  <c r="AH156" i="144"/>
  <c r="D161" i="144"/>
  <c r="AI161" i="144" s="1"/>
  <c r="AH161" i="144"/>
  <c r="D163" i="144"/>
  <c r="AI163" i="144" s="1"/>
  <c r="AH163" i="144"/>
  <c r="D165" i="144"/>
  <c r="AH165" i="144"/>
  <c r="D167" i="144"/>
  <c r="AI167" i="144" s="1"/>
  <c r="AH167" i="144"/>
  <c r="D175" i="144"/>
  <c r="AI175" i="144" s="1"/>
  <c r="AH175" i="144"/>
  <c r="D183" i="144"/>
  <c r="AI183" i="144" s="1"/>
  <c r="AH183" i="144"/>
  <c r="V146" i="144"/>
  <c r="P150" i="144"/>
  <c r="P154" i="144"/>
  <c r="AI154" i="144" s="1"/>
  <c r="D155" i="144"/>
  <c r="AH155" i="144"/>
  <c r="AI156" i="144"/>
  <c r="AB159" i="144"/>
  <c r="P160" i="144"/>
  <c r="AI160" i="144" s="1"/>
  <c r="P162" i="144"/>
  <c r="AI162" i="144" s="1"/>
  <c r="P164" i="144"/>
  <c r="AI164" i="144" s="1"/>
  <c r="AB165" i="144"/>
  <c r="P166" i="144"/>
  <c r="AI166" i="144" s="1"/>
  <c r="AI172" i="144"/>
  <c r="D173" i="144"/>
  <c r="AI173" i="144" s="1"/>
  <c r="AH173" i="144"/>
  <c r="AH176" i="144"/>
  <c r="AI180" i="144"/>
  <c r="D181" i="144"/>
  <c r="AI181" i="144" s="1"/>
  <c r="AH181" i="144"/>
  <c r="AH184" i="144"/>
  <c r="AI33" i="143"/>
  <c r="M33" i="94" s="1"/>
  <c r="AI63" i="143"/>
  <c r="M63" i="94" s="1"/>
  <c r="AI27" i="143"/>
  <c r="M27" i="94" s="1"/>
  <c r="AI46" i="143"/>
  <c r="M46" i="94" s="1"/>
  <c r="AI65" i="143"/>
  <c r="M65" i="94" s="1"/>
  <c r="AI78" i="143"/>
  <c r="M78" i="94" s="1"/>
  <c r="AI29" i="143"/>
  <c r="M29" i="94" s="1"/>
  <c r="AI43" i="143"/>
  <c r="M43" i="94" s="1"/>
  <c r="AI59" i="143"/>
  <c r="M59" i="94" s="1"/>
  <c r="AI83" i="143"/>
  <c r="M83" i="94" s="1"/>
  <c r="AI104" i="143"/>
  <c r="F104" i="143"/>
  <c r="AI25" i="143"/>
  <c r="M25" i="94" s="1"/>
  <c r="AI47" i="143"/>
  <c r="M47" i="94" s="1"/>
  <c r="AI28" i="143"/>
  <c r="M28" i="94" s="1"/>
  <c r="AI36" i="143"/>
  <c r="M36" i="94" s="1"/>
  <c r="AI42" i="143"/>
  <c r="M42" i="94" s="1"/>
  <c r="AI45" i="143"/>
  <c r="M45" i="94" s="1"/>
  <c r="AI53" i="143"/>
  <c r="M53" i="94" s="1"/>
  <c r="AI58" i="143"/>
  <c r="M58" i="94" s="1"/>
  <c r="AI61" i="143"/>
  <c r="M61" i="94" s="1"/>
  <c r="AI66" i="143"/>
  <c r="M66" i="94" s="1"/>
  <c r="AI74" i="143"/>
  <c r="M74" i="94" s="1"/>
  <c r="AI77" i="143"/>
  <c r="M77" i="94" s="1"/>
  <c r="AI82" i="143"/>
  <c r="M82" i="94" s="1"/>
  <c r="AI85" i="143"/>
  <c r="M85" i="94" s="1"/>
  <c r="D94" i="143"/>
  <c r="AI94" i="143" s="1"/>
  <c r="M94" i="94" s="1"/>
  <c r="AH94" i="143"/>
  <c r="D98" i="143"/>
  <c r="AI98" i="143" s="1"/>
  <c r="M98" i="94" s="1"/>
  <c r="AH98" i="143"/>
  <c r="D102" i="143"/>
  <c r="AI102" i="143" s="1"/>
  <c r="M102" i="94" s="1"/>
  <c r="AH102" i="143"/>
  <c r="D110" i="143"/>
  <c r="AI110" i="143" s="1"/>
  <c r="M110" i="94" s="1"/>
  <c r="AH110" i="143"/>
  <c r="D114" i="143"/>
  <c r="AI114" i="143" s="1"/>
  <c r="AH114" i="143"/>
  <c r="G119" i="143"/>
  <c r="H120" i="143"/>
  <c r="AB120" i="143"/>
  <c r="AE119" i="143"/>
  <c r="P121" i="143"/>
  <c r="AI121" i="143" s="1"/>
  <c r="S119" i="143"/>
  <c r="Y21" i="143"/>
  <c r="S185" i="143"/>
  <c r="AH22" i="143"/>
  <c r="AH24" i="143"/>
  <c r="AH26" i="143"/>
  <c r="AH28" i="143"/>
  <c r="AH30" i="143"/>
  <c r="AH32" i="143"/>
  <c r="AH34" i="143"/>
  <c r="AH36" i="143"/>
  <c r="AH40" i="143"/>
  <c r="AH42" i="143"/>
  <c r="AH44" i="143"/>
  <c r="AH46" i="143"/>
  <c r="AH48" i="143"/>
  <c r="AH50" i="143"/>
  <c r="AH52" i="143"/>
  <c r="M55" i="143"/>
  <c r="AH56" i="143"/>
  <c r="AH58" i="143"/>
  <c r="AH60" i="143"/>
  <c r="AH62" i="143"/>
  <c r="AH64" i="143"/>
  <c r="AH66" i="143"/>
  <c r="AH68" i="143"/>
  <c r="M71" i="143"/>
  <c r="AH72" i="143"/>
  <c r="AH74" i="143"/>
  <c r="AH76" i="143"/>
  <c r="AH78" i="143"/>
  <c r="AH80" i="143"/>
  <c r="AH82" i="143"/>
  <c r="AH84" i="143"/>
  <c r="M87" i="143"/>
  <c r="S87" i="143"/>
  <c r="AH91" i="143"/>
  <c r="P91" i="143"/>
  <c r="AI91" i="143" s="1"/>
  <c r="M91" i="94" s="1"/>
  <c r="AH95" i="143"/>
  <c r="P95" i="143"/>
  <c r="AH99" i="143"/>
  <c r="P99" i="143"/>
  <c r="AH107" i="143"/>
  <c r="P107" i="143"/>
  <c r="AI107" i="143" s="1"/>
  <c r="M107" i="94" s="1"/>
  <c r="AH111" i="143"/>
  <c r="P111" i="143"/>
  <c r="AI111" i="143" s="1"/>
  <c r="M111" i="94" s="1"/>
  <c r="AH115" i="143"/>
  <c r="P115" i="143"/>
  <c r="AI115" i="143" s="1"/>
  <c r="V138" i="143"/>
  <c r="AI138" i="143" s="1"/>
  <c r="AH138" i="143"/>
  <c r="D170" i="143"/>
  <c r="H169" i="143"/>
  <c r="AH170" i="143"/>
  <c r="D179" i="143"/>
  <c r="AI179" i="143" s="1"/>
  <c r="AH179" i="143"/>
  <c r="AH88" i="143"/>
  <c r="D106" i="143"/>
  <c r="AH106" i="143"/>
  <c r="D140" i="143"/>
  <c r="AH140" i="143"/>
  <c r="H21" i="143"/>
  <c r="M186" i="143"/>
  <c r="S186" i="143"/>
  <c r="Y186" i="143"/>
  <c r="AE186" i="143"/>
  <c r="M185" i="143"/>
  <c r="F38" i="143"/>
  <c r="H55" i="143"/>
  <c r="H71" i="143"/>
  <c r="H87" i="143"/>
  <c r="D92" i="143"/>
  <c r="AI92" i="143" s="1"/>
  <c r="M92" i="94" s="1"/>
  <c r="AH92" i="143"/>
  <c r="D96" i="143"/>
  <c r="AI96" i="143" s="1"/>
  <c r="M96" i="94" s="1"/>
  <c r="AH96" i="143"/>
  <c r="D100" i="143"/>
  <c r="AI100" i="143" s="1"/>
  <c r="M100" i="94" s="1"/>
  <c r="AH100" i="143"/>
  <c r="V106" i="143"/>
  <c r="Y104" i="143"/>
  <c r="D108" i="143"/>
  <c r="AI108" i="143" s="1"/>
  <c r="M108" i="94" s="1"/>
  <c r="AH108" i="143"/>
  <c r="D112" i="143"/>
  <c r="AI112" i="143" s="1"/>
  <c r="M112" i="94" s="1"/>
  <c r="AH112" i="143"/>
  <c r="D116" i="143"/>
  <c r="AI116" i="143" s="1"/>
  <c r="AH116" i="143"/>
  <c r="D124" i="143"/>
  <c r="AH124" i="143"/>
  <c r="AH125" i="143"/>
  <c r="V146" i="143"/>
  <c r="AI146" i="143" s="1"/>
  <c r="AH146" i="143"/>
  <c r="D155" i="143"/>
  <c r="AI155" i="143" s="1"/>
  <c r="AH155" i="143"/>
  <c r="D163" i="143"/>
  <c r="AI163" i="143" s="1"/>
  <c r="AH163" i="143"/>
  <c r="D164" i="143"/>
  <c r="AH164" i="143"/>
  <c r="J105" i="143"/>
  <c r="M104" i="143"/>
  <c r="D122" i="143"/>
  <c r="AI122" i="143" s="1"/>
  <c r="AH122" i="143"/>
  <c r="D132" i="143"/>
  <c r="AH132" i="143"/>
  <c r="G185" i="143"/>
  <c r="V22" i="143"/>
  <c r="AI22" i="143" s="1"/>
  <c r="M22" i="94" s="1"/>
  <c r="AE185" i="143"/>
  <c r="AB88" i="143"/>
  <c r="AI88" i="143" s="1"/>
  <c r="M88" i="94" s="1"/>
  <c r="D90" i="143"/>
  <c r="AH90" i="143"/>
  <c r="V90" i="143"/>
  <c r="AH93" i="143"/>
  <c r="P93" i="143"/>
  <c r="AI93" i="143" s="1"/>
  <c r="M93" i="94" s="1"/>
  <c r="AH97" i="143"/>
  <c r="P97" i="143"/>
  <c r="AH101" i="143"/>
  <c r="P101" i="143"/>
  <c r="AI101" i="143" s="1"/>
  <c r="M101" i="94" s="1"/>
  <c r="AH105" i="143"/>
  <c r="P105" i="143"/>
  <c r="AH109" i="143"/>
  <c r="P109" i="143"/>
  <c r="AI109" i="143" s="1"/>
  <c r="M109" i="94" s="1"/>
  <c r="AH113" i="143"/>
  <c r="P113" i="143"/>
  <c r="AH117" i="143"/>
  <c r="P117" i="143"/>
  <c r="AI117" i="143" s="1"/>
  <c r="D128" i="143"/>
  <c r="AH128" i="143"/>
  <c r="AH129" i="143"/>
  <c r="D133" i="143"/>
  <c r="AH133" i="143"/>
  <c r="D141" i="143"/>
  <c r="AH141" i="143"/>
  <c r="AB123" i="143"/>
  <c r="AI123" i="143" s="1"/>
  <c r="P124" i="143"/>
  <c r="AI125" i="143"/>
  <c r="AH126" i="143"/>
  <c r="AB127" i="143"/>
  <c r="AI127" i="143" s="1"/>
  <c r="P128" i="143"/>
  <c r="AI129" i="143"/>
  <c r="AH130" i="143"/>
  <c r="P132" i="143"/>
  <c r="AB133" i="143"/>
  <c r="D139" i="143"/>
  <c r="AI139" i="143" s="1"/>
  <c r="AH139" i="143"/>
  <c r="P140" i="143"/>
  <c r="AB141" i="143"/>
  <c r="AH142" i="143"/>
  <c r="AH147" i="143"/>
  <c r="D147" i="143"/>
  <c r="AI147" i="143" s="1"/>
  <c r="D178" i="143"/>
  <c r="AH178" i="143"/>
  <c r="AH123" i="143"/>
  <c r="AI126" i="143"/>
  <c r="AH127" i="143"/>
  <c r="AI130" i="143"/>
  <c r="AH131" i="143"/>
  <c r="D136" i="143"/>
  <c r="AI136" i="143" s="1"/>
  <c r="H135" i="143"/>
  <c r="D137" i="143"/>
  <c r="AI137" i="143" s="1"/>
  <c r="AH137" i="143"/>
  <c r="AI144" i="143"/>
  <c r="D145" i="143"/>
  <c r="AI145" i="143" s="1"/>
  <c r="AH145" i="143"/>
  <c r="AI150" i="143"/>
  <c r="D159" i="143"/>
  <c r="AH159" i="143"/>
  <c r="D160" i="143"/>
  <c r="AH160" i="143"/>
  <c r="D167" i="143"/>
  <c r="AH167" i="143"/>
  <c r="G169" i="143"/>
  <c r="AI131" i="143"/>
  <c r="D143" i="143"/>
  <c r="AI143" i="143" s="1"/>
  <c r="AH143" i="143"/>
  <c r="D149" i="143"/>
  <c r="AH149" i="143"/>
  <c r="AH150" i="143"/>
  <c r="D171" i="143"/>
  <c r="AH171" i="143"/>
  <c r="AE169" i="143"/>
  <c r="P148" i="143"/>
  <c r="AI148" i="143" s="1"/>
  <c r="AB149" i="143"/>
  <c r="G152" i="143"/>
  <c r="H153" i="143"/>
  <c r="AI154" i="143"/>
  <c r="AH156" i="143"/>
  <c r="AB157" i="143"/>
  <c r="P160" i="143"/>
  <c r="D161" i="143"/>
  <c r="AH161" i="143"/>
  <c r="AI162" i="143"/>
  <c r="P164" i="143"/>
  <c r="D165" i="143"/>
  <c r="AH165" i="143"/>
  <c r="AI166" i="143"/>
  <c r="AB167" i="143"/>
  <c r="P170" i="143"/>
  <c r="AB171" i="143"/>
  <c r="AH172" i="143"/>
  <c r="AI176" i="143"/>
  <c r="D177" i="143"/>
  <c r="AI177" i="143" s="1"/>
  <c r="AH177" i="143"/>
  <c r="P178" i="143"/>
  <c r="AH180" i="143"/>
  <c r="AI184" i="143"/>
  <c r="AE152" i="143"/>
  <c r="AH154" i="143"/>
  <c r="AH158" i="143"/>
  <c r="AH162" i="143"/>
  <c r="AH166" i="143"/>
  <c r="D175" i="143"/>
  <c r="AI175" i="143" s="1"/>
  <c r="AH175" i="143"/>
  <c r="D183" i="143"/>
  <c r="AI183" i="143" s="1"/>
  <c r="AH183" i="143"/>
  <c r="AH148" i="143"/>
  <c r="AB153" i="143"/>
  <c r="S152" i="143"/>
  <c r="P156" i="143"/>
  <c r="AI156" i="143" s="1"/>
  <c r="D157" i="143"/>
  <c r="AH157" i="143"/>
  <c r="AI158" i="143"/>
  <c r="AB161" i="143"/>
  <c r="AB165" i="143"/>
  <c r="AI172" i="143"/>
  <c r="D173" i="143"/>
  <c r="AI173" i="143" s="1"/>
  <c r="AH173" i="143"/>
  <c r="P174" i="143"/>
  <c r="AI174" i="143" s="1"/>
  <c r="AH176" i="143"/>
  <c r="AI180" i="143"/>
  <c r="D181" i="143"/>
  <c r="AH181" i="143"/>
  <c r="AH184" i="143"/>
  <c r="D59" i="142"/>
  <c r="AI59" i="142" s="1"/>
  <c r="L59" i="94" s="1"/>
  <c r="AH59" i="142"/>
  <c r="D62" i="142"/>
  <c r="AI62" i="142" s="1"/>
  <c r="L62" i="94" s="1"/>
  <c r="AH62" i="142"/>
  <c r="D67" i="142"/>
  <c r="AI67" i="142" s="1"/>
  <c r="L67" i="94" s="1"/>
  <c r="AH67" i="142"/>
  <c r="D23" i="142"/>
  <c r="AI23" i="142" s="1"/>
  <c r="L23" i="94" s="1"/>
  <c r="AH23" i="142"/>
  <c r="AH24" i="142"/>
  <c r="D24" i="142"/>
  <c r="AI24" i="142" s="1"/>
  <c r="L24" i="94" s="1"/>
  <c r="D25" i="142"/>
  <c r="AI25" i="142" s="1"/>
  <c r="L25" i="94" s="1"/>
  <c r="AH25" i="142"/>
  <c r="D29" i="142"/>
  <c r="AI29" i="142" s="1"/>
  <c r="L29" i="94" s="1"/>
  <c r="AH29" i="142"/>
  <c r="D33" i="142"/>
  <c r="AI33" i="142" s="1"/>
  <c r="L33" i="94" s="1"/>
  <c r="AH33" i="142"/>
  <c r="AI34" i="142"/>
  <c r="L34" i="94" s="1"/>
  <c r="D43" i="142"/>
  <c r="AI43" i="142" s="1"/>
  <c r="L43" i="94" s="1"/>
  <c r="AH43" i="142"/>
  <c r="D47" i="142"/>
  <c r="AI47" i="142" s="1"/>
  <c r="L47" i="94" s="1"/>
  <c r="AH47" i="142"/>
  <c r="AI48" i="142"/>
  <c r="L48" i="94" s="1"/>
  <c r="D51" i="142"/>
  <c r="AH51" i="142"/>
  <c r="AH52" i="142"/>
  <c r="D52" i="142"/>
  <c r="AI52" i="142" s="1"/>
  <c r="L52" i="94" s="1"/>
  <c r="D53" i="142"/>
  <c r="AI53" i="142" s="1"/>
  <c r="L53" i="94" s="1"/>
  <c r="AH53" i="142"/>
  <c r="D80" i="142"/>
  <c r="AH80" i="142"/>
  <c r="AH56" i="142"/>
  <c r="D56" i="142"/>
  <c r="AI56" i="142" s="1"/>
  <c r="L56" i="94" s="1"/>
  <c r="H55" i="142"/>
  <c r="AH58" i="142"/>
  <c r="D58" i="142"/>
  <c r="D61" i="142"/>
  <c r="AI61" i="142" s="1"/>
  <c r="L61" i="94" s="1"/>
  <c r="AH61" i="142"/>
  <c r="AH64" i="142"/>
  <c r="D64" i="142"/>
  <c r="AI64" i="142" s="1"/>
  <c r="L64" i="94" s="1"/>
  <c r="D66" i="142"/>
  <c r="AH66" i="142"/>
  <c r="D69" i="142"/>
  <c r="AI69" i="142" s="1"/>
  <c r="L69" i="94" s="1"/>
  <c r="AH69" i="142"/>
  <c r="D82" i="142"/>
  <c r="AH82" i="142"/>
  <c r="D57" i="142"/>
  <c r="AI57" i="142" s="1"/>
  <c r="L57" i="94" s="1"/>
  <c r="AH57" i="142"/>
  <c r="AH60" i="142"/>
  <c r="D60" i="142"/>
  <c r="AI60" i="142" s="1"/>
  <c r="L60" i="94" s="1"/>
  <c r="D63" i="142"/>
  <c r="AI63" i="142" s="1"/>
  <c r="L63" i="94" s="1"/>
  <c r="AH63" i="142"/>
  <c r="D65" i="142"/>
  <c r="AI65" i="142" s="1"/>
  <c r="L65" i="94" s="1"/>
  <c r="AH65" i="142"/>
  <c r="AH68" i="142"/>
  <c r="D68" i="142"/>
  <c r="AI68" i="142" s="1"/>
  <c r="L68" i="94" s="1"/>
  <c r="D27" i="142"/>
  <c r="AI27" i="142" s="1"/>
  <c r="L27" i="94" s="1"/>
  <c r="AH27" i="142"/>
  <c r="AI28" i="142"/>
  <c r="L28" i="94" s="1"/>
  <c r="D31" i="142"/>
  <c r="AI31" i="142" s="1"/>
  <c r="L31" i="94" s="1"/>
  <c r="AH31" i="142"/>
  <c r="AI32" i="142"/>
  <c r="L32" i="94" s="1"/>
  <c r="D35" i="142"/>
  <c r="AI35" i="142" s="1"/>
  <c r="L35" i="94" s="1"/>
  <c r="AH35" i="142"/>
  <c r="AI36" i="142"/>
  <c r="L36" i="94" s="1"/>
  <c r="AH40" i="142"/>
  <c r="D40" i="142"/>
  <c r="AI40" i="142" s="1"/>
  <c r="L40" i="94" s="1"/>
  <c r="D41" i="142"/>
  <c r="AH41" i="142"/>
  <c r="AI42" i="142"/>
  <c r="L42" i="94" s="1"/>
  <c r="D45" i="142"/>
  <c r="AI45" i="142" s="1"/>
  <c r="L45" i="94" s="1"/>
  <c r="AH45" i="142"/>
  <c r="AI46" i="142"/>
  <c r="L46" i="94" s="1"/>
  <c r="D49" i="142"/>
  <c r="AI49" i="142" s="1"/>
  <c r="L49" i="94" s="1"/>
  <c r="AH49" i="142"/>
  <c r="AI50" i="142"/>
  <c r="L50" i="94" s="1"/>
  <c r="AH72" i="142"/>
  <c r="D72" i="142"/>
  <c r="H71" i="142"/>
  <c r="AH32" i="142"/>
  <c r="AH42" i="142"/>
  <c r="D74" i="142"/>
  <c r="AH74" i="142"/>
  <c r="AH75" i="142"/>
  <c r="AH77" i="142"/>
  <c r="D102" i="142"/>
  <c r="AI102" i="142" s="1"/>
  <c r="L102" i="94" s="1"/>
  <c r="AH102" i="142"/>
  <c r="D110" i="142"/>
  <c r="AI110" i="142" s="1"/>
  <c r="L110" i="94" s="1"/>
  <c r="AH110" i="142"/>
  <c r="D117" i="142"/>
  <c r="AH117" i="142"/>
  <c r="P156" i="142"/>
  <c r="AI156" i="142" s="1"/>
  <c r="AH156" i="142"/>
  <c r="M186" i="142"/>
  <c r="M185" i="142"/>
  <c r="H39" i="142"/>
  <c r="AH79" i="142"/>
  <c r="AH81" i="142"/>
  <c r="D88" i="142"/>
  <c r="H87" i="142"/>
  <c r="AH88" i="142"/>
  <c r="D96" i="142"/>
  <c r="AI96" i="142" s="1"/>
  <c r="L96" i="94" s="1"/>
  <c r="AH96" i="142"/>
  <c r="H104" i="142"/>
  <c r="D112" i="142"/>
  <c r="AH112" i="142"/>
  <c r="AH116" i="142"/>
  <c r="AH127" i="142"/>
  <c r="D127" i="142"/>
  <c r="D132" i="142"/>
  <c r="AI132" i="142" s="1"/>
  <c r="AH132" i="142"/>
  <c r="D147" i="142"/>
  <c r="AH147" i="142"/>
  <c r="AH28" i="142"/>
  <c r="AH34" i="142"/>
  <c r="AH36" i="142"/>
  <c r="AH46" i="142"/>
  <c r="AH48" i="142"/>
  <c r="AH50" i="142"/>
  <c r="D76" i="142"/>
  <c r="AH76" i="142"/>
  <c r="D78" i="142"/>
  <c r="AH78" i="142"/>
  <c r="V106" i="142"/>
  <c r="Y104" i="142"/>
  <c r="G185" i="142"/>
  <c r="AE185" i="142"/>
  <c r="V26" i="142"/>
  <c r="AI26" i="142" s="1"/>
  <c r="L26" i="94" s="1"/>
  <c r="V30" i="142"/>
  <c r="AI30" i="142" s="1"/>
  <c r="L30" i="94" s="1"/>
  <c r="G38" i="142"/>
  <c r="Y38" i="142"/>
  <c r="V44" i="142"/>
  <c r="AI44" i="142" s="1"/>
  <c r="L44" i="94" s="1"/>
  <c r="AB72" i="142"/>
  <c r="P73" i="142"/>
  <c r="AI73" i="142" s="1"/>
  <c r="L73" i="94" s="1"/>
  <c r="AB74" i="142"/>
  <c r="P75" i="142"/>
  <c r="AI75" i="142" s="1"/>
  <c r="L75" i="94" s="1"/>
  <c r="AB76" i="142"/>
  <c r="P77" i="142"/>
  <c r="AI77" i="142" s="1"/>
  <c r="L77" i="94" s="1"/>
  <c r="AB78" i="142"/>
  <c r="J89" i="142"/>
  <c r="AI89" i="142" s="1"/>
  <c r="L89" i="94" s="1"/>
  <c r="M87" i="142"/>
  <c r="D90" i="142"/>
  <c r="AI90" i="142" s="1"/>
  <c r="L90" i="94" s="1"/>
  <c r="AH90" i="142"/>
  <c r="D93" i="142"/>
  <c r="D98" i="142"/>
  <c r="AI98" i="142" s="1"/>
  <c r="L98" i="94" s="1"/>
  <c r="AH98" i="142"/>
  <c r="D101" i="142"/>
  <c r="AI101" i="142" s="1"/>
  <c r="L101" i="94" s="1"/>
  <c r="J105" i="142"/>
  <c r="AI105" i="142" s="1"/>
  <c r="L105" i="94" s="1"/>
  <c r="M104" i="142"/>
  <c r="D106" i="142"/>
  <c r="AH106" i="142"/>
  <c r="D145" i="142"/>
  <c r="AH145" i="142"/>
  <c r="AH178" i="142"/>
  <c r="AH73" i="142"/>
  <c r="D84" i="142"/>
  <c r="AI84" i="142" s="1"/>
  <c r="L84" i="94" s="1"/>
  <c r="AH84" i="142"/>
  <c r="D94" i="142"/>
  <c r="AI94" i="142" s="1"/>
  <c r="L94" i="94" s="1"/>
  <c r="AH94" i="142"/>
  <c r="AH114" i="142"/>
  <c r="M152" i="142"/>
  <c r="J154" i="142"/>
  <c r="H22" i="142"/>
  <c r="Y185" i="142"/>
  <c r="P79" i="142"/>
  <c r="AI79" i="142" s="1"/>
  <c r="L79" i="94" s="1"/>
  <c r="AB80" i="142"/>
  <c r="P81" i="142"/>
  <c r="AI81" i="142" s="1"/>
  <c r="L81" i="94" s="1"/>
  <c r="AB82" i="142"/>
  <c r="P83" i="142"/>
  <c r="AI83" i="142" s="1"/>
  <c r="L83" i="94" s="1"/>
  <c r="D85" i="142"/>
  <c r="AI85" i="142" s="1"/>
  <c r="L85" i="94" s="1"/>
  <c r="V88" i="142"/>
  <c r="Y87" i="142"/>
  <c r="D92" i="142"/>
  <c r="AI92" i="142" s="1"/>
  <c r="L92" i="94" s="1"/>
  <c r="AH92" i="142"/>
  <c r="D95" i="142"/>
  <c r="AI95" i="142" s="1"/>
  <c r="L95" i="94" s="1"/>
  <c r="D100" i="142"/>
  <c r="AH100" i="142"/>
  <c r="D108" i="142"/>
  <c r="AI108" i="142" s="1"/>
  <c r="L108" i="94" s="1"/>
  <c r="AH108" i="142"/>
  <c r="D111" i="142"/>
  <c r="AI111" i="142" s="1"/>
  <c r="L111" i="94" s="1"/>
  <c r="D115" i="142"/>
  <c r="AH115" i="142"/>
  <c r="AI131" i="142"/>
  <c r="AH137" i="142"/>
  <c r="D137" i="142"/>
  <c r="D142" i="142"/>
  <c r="AI142" i="142" s="1"/>
  <c r="AH142" i="142"/>
  <c r="P114" i="142"/>
  <c r="AI114" i="142" s="1"/>
  <c r="AH121" i="142"/>
  <c r="AH123" i="142"/>
  <c r="J129" i="142"/>
  <c r="D130" i="142"/>
  <c r="AH130" i="142"/>
  <c r="V130" i="142"/>
  <c r="M135" i="142"/>
  <c r="J139" i="142"/>
  <c r="D140" i="142"/>
  <c r="AH140" i="142"/>
  <c r="V140" i="142"/>
  <c r="AH143" i="142"/>
  <c r="AH146" i="142"/>
  <c r="H149" i="142"/>
  <c r="H135" i="142" s="1"/>
  <c r="G135" i="142"/>
  <c r="D153" i="142"/>
  <c r="H152" i="142"/>
  <c r="AH153" i="142"/>
  <c r="AH166" i="142"/>
  <c r="D175" i="142"/>
  <c r="AH175" i="142"/>
  <c r="AB115" i="142"/>
  <c r="P116" i="142"/>
  <c r="AI116" i="142" s="1"/>
  <c r="AB117" i="142"/>
  <c r="AH122" i="142"/>
  <c r="AH124" i="142"/>
  <c r="J127" i="142"/>
  <c r="D128" i="142"/>
  <c r="AH128" i="142"/>
  <c r="V128" i="142"/>
  <c r="D129" i="142"/>
  <c r="AI129" i="142" s="1"/>
  <c r="Y135" i="142"/>
  <c r="J137" i="142"/>
  <c r="D138" i="142"/>
  <c r="AH138" i="142"/>
  <c r="V138" i="142"/>
  <c r="D139" i="142"/>
  <c r="D155" i="142"/>
  <c r="AH155" i="142"/>
  <c r="D163" i="142"/>
  <c r="AH163" i="142"/>
  <c r="D120" i="142"/>
  <c r="AI120" i="142" s="1"/>
  <c r="H119" i="142"/>
  <c r="AI122" i="142"/>
  <c r="AI124" i="142"/>
  <c r="D126" i="142"/>
  <c r="AI126" i="142" s="1"/>
  <c r="AH126" i="142"/>
  <c r="D136" i="142"/>
  <c r="AI136" i="142" s="1"/>
  <c r="AH136" i="142"/>
  <c r="P150" i="142"/>
  <c r="AH150" i="142"/>
  <c r="D157" i="142"/>
  <c r="AI157" i="142" s="1"/>
  <c r="AH157" i="142"/>
  <c r="AH170" i="142"/>
  <c r="AH182" i="142"/>
  <c r="P144" i="142"/>
  <c r="AI144" i="142" s="1"/>
  <c r="AB145" i="142"/>
  <c r="AH148" i="142"/>
  <c r="AE152" i="142"/>
  <c r="AH154" i="142"/>
  <c r="P158" i="142"/>
  <c r="AI158" i="142" s="1"/>
  <c r="P160" i="142"/>
  <c r="AI160" i="142" s="1"/>
  <c r="D161" i="142"/>
  <c r="AH161" i="142"/>
  <c r="AI162" i="142"/>
  <c r="AH164" i="142"/>
  <c r="AB165" i="142"/>
  <c r="D170" i="142"/>
  <c r="H169" i="142"/>
  <c r="P172" i="142"/>
  <c r="AI172" i="142" s="1"/>
  <c r="D173" i="142"/>
  <c r="AH173" i="142"/>
  <c r="AI174" i="142"/>
  <c r="AH176" i="142"/>
  <c r="AB177" i="142"/>
  <c r="P180" i="142"/>
  <c r="AI180" i="142" s="1"/>
  <c r="D181" i="142"/>
  <c r="AH181" i="142"/>
  <c r="AI182" i="142"/>
  <c r="AI184" i="142"/>
  <c r="P146" i="142"/>
  <c r="AI146" i="142" s="1"/>
  <c r="AB147" i="142"/>
  <c r="AB153" i="142"/>
  <c r="S152" i="142"/>
  <c r="D159" i="142"/>
  <c r="AI159" i="142" s="1"/>
  <c r="AH159" i="142"/>
  <c r="AH162" i="142"/>
  <c r="AB163" i="142"/>
  <c r="P166" i="142"/>
  <c r="AI166" i="142" s="1"/>
  <c r="D167" i="142"/>
  <c r="AI167" i="142" s="1"/>
  <c r="AH167" i="142"/>
  <c r="P170" i="142"/>
  <c r="D171" i="142"/>
  <c r="AI171" i="142" s="1"/>
  <c r="AH171" i="142"/>
  <c r="AH174" i="142"/>
  <c r="AB175" i="142"/>
  <c r="P178" i="142"/>
  <c r="D179" i="142"/>
  <c r="AI179" i="142" s="1"/>
  <c r="AH179" i="142"/>
  <c r="D183" i="142"/>
  <c r="AI183" i="142" s="1"/>
  <c r="AH183" i="142"/>
  <c r="AH144" i="142"/>
  <c r="P148" i="142"/>
  <c r="AI148" i="142" s="1"/>
  <c r="AB149" i="142"/>
  <c r="G152" i="142"/>
  <c r="Y152" i="142"/>
  <c r="P154" i="142"/>
  <c r="AB155" i="142"/>
  <c r="AH158" i="142"/>
  <c r="AH160" i="142"/>
  <c r="AB161" i="142"/>
  <c r="P164" i="142"/>
  <c r="AI164" i="142" s="1"/>
  <c r="D165" i="142"/>
  <c r="AH165" i="142"/>
  <c r="G169" i="142"/>
  <c r="AH172" i="142"/>
  <c r="AB173" i="142"/>
  <c r="P176" i="142"/>
  <c r="AI176" i="142" s="1"/>
  <c r="D177" i="142"/>
  <c r="AH177" i="142"/>
  <c r="AH180" i="142"/>
  <c r="AB181" i="142"/>
  <c r="AH184" i="142"/>
  <c r="AH31" i="141"/>
  <c r="D31" i="141"/>
  <c r="AI31" i="141" s="1"/>
  <c r="K31" i="94" s="1"/>
  <c r="AI24" i="141"/>
  <c r="K24" i="94" s="1"/>
  <c r="AH25" i="141"/>
  <c r="D25" i="141"/>
  <c r="AI25" i="141" s="1"/>
  <c r="K25" i="94" s="1"/>
  <c r="AI32" i="141"/>
  <c r="K32" i="94" s="1"/>
  <c r="AH33" i="141"/>
  <c r="D33" i="141"/>
  <c r="AI33" i="141" s="1"/>
  <c r="K33" i="94" s="1"/>
  <c r="AI46" i="141"/>
  <c r="K46" i="94" s="1"/>
  <c r="AH47" i="141"/>
  <c r="D47" i="141"/>
  <c r="AI47" i="141" s="1"/>
  <c r="K47" i="94" s="1"/>
  <c r="AH45" i="141"/>
  <c r="D45" i="141"/>
  <c r="AI45" i="141" s="1"/>
  <c r="K45" i="94" s="1"/>
  <c r="AI26" i="141"/>
  <c r="K26" i="94" s="1"/>
  <c r="AH27" i="141"/>
  <c r="D27" i="141"/>
  <c r="AI34" i="141"/>
  <c r="K34" i="94" s="1"/>
  <c r="AH35" i="141"/>
  <c r="D35" i="141"/>
  <c r="AI35" i="141" s="1"/>
  <c r="K35" i="94" s="1"/>
  <c r="AH41" i="141"/>
  <c r="D41" i="141"/>
  <c r="AI41" i="141" s="1"/>
  <c r="K41" i="94" s="1"/>
  <c r="AI48" i="141"/>
  <c r="K48" i="94" s="1"/>
  <c r="AH49" i="141"/>
  <c r="D49" i="141"/>
  <c r="AH23" i="141"/>
  <c r="D23" i="141"/>
  <c r="AI23" i="141" s="1"/>
  <c r="K23" i="94" s="1"/>
  <c r="AH29" i="141"/>
  <c r="D29" i="141"/>
  <c r="AI29" i="141" s="1"/>
  <c r="K29" i="94" s="1"/>
  <c r="AH43" i="141"/>
  <c r="D43" i="141"/>
  <c r="AI43" i="141" s="1"/>
  <c r="K43" i="94" s="1"/>
  <c r="D85" i="141"/>
  <c r="AI85" i="141" s="1"/>
  <c r="K85" i="94" s="1"/>
  <c r="AH85" i="141"/>
  <c r="D107" i="141"/>
  <c r="AI107" i="141" s="1"/>
  <c r="K107" i="94" s="1"/>
  <c r="AH107" i="141"/>
  <c r="H111" i="141"/>
  <c r="G104" i="141"/>
  <c r="D126" i="141"/>
  <c r="AH126" i="141"/>
  <c r="D139" i="141"/>
  <c r="AH139" i="141"/>
  <c r="Y21" i="141"/>
  <c r="S185" i="141"/>
  <c r="AH22" i="141"/>
  <c r="AH24" i="141"/>
  <c r="AH26" i="141"/>
  <c r="AH28" i="141"/>
  <c r="AH30" i="141"/>
  <c r="AH32" i="141"/>
  <c r="AH34" i="141"/>
  <c r="AH36" i="141"/>
  <c r="AH40" i="141"/>
  <c r="AH42" i="141"/>
  <c r="AH44" i="141"/>
  <c r="AH46" i="141"/>
  <c r="AH48" i="141"/>
  <c r="J50" i="141"/>
  <c r="AI50" i="141" s="1"/>
  <c r="K50" i="94" s="1"/>
  <c r="V51" i="141"/>
  <c r="AI51" i="141" s="1"/>
  <c r="K51" i="94" s="1"/>
  <c r="J52" i="141"/>
  <c r="AI52" i="141" s="1"/>
  <c r="K52" i="94" s="1"/>
  <c r="V53" i="141"/>
  <c r="AI53" i="141" s="1"/>
  <c r="K53" i="94" s="1"/>
  <c r="AH57" i="141"/>
  <c r="AH59" i="141"/>
  <c r="AH61" i="141"/>
  <c r="AH63" i="141"/>
  <c r="AH65" i="141"/>
  <c r="AH67" i="141"/>
  <c r="AH69" i="141"/>
  <c r="G71" i="141"/>
  <c r="H72" i="141"/>
  <c r="J82" i="141"/>
  <c r="D83" i="141"/>
  <c r="AH83" i="141"/>
  <c r="V83" i="141"/>
  <c r="M87" i="141"/>
  <c r="Y87" i="141"/>
  <c r="J90" i="141"/>
  <c r="D91" i="141"/>
  <c r="AH91" i="141"/>
  <c r="V91" i="141"/>
  <c r="J98" i="141"/>
  <c r="D99" i="141"/>
  <c r="AH99" i="141"/>
  <c r="V99" i="141"/>
  <c r="D105" i="141"/>
  <c r="AH105" i="141"/>
  <c r="V105" i="141"/>
  <c r="AH113" i="141"/>
  <c r="D113" i="141"/>
  <c r="AH115" i="141"/>
  <c r="D115" i="141"/>
  <c r="AH117" i="141"/>
  <c r="D117" i="141"/>
  <c r="D178" i="141"/>
  <c r="AH178" i="141"/>
  <c r="P178" i="141"/>
  <c r="S169" i="141"/>
  <c r="G55" i="141"/>
  <c r="H56" i="141"/>
  <c r="D93" i="141"/>
  <c r="AI93" i="141" s="1"/>
  <c r="K93" i="94" s="1"/>
  <c r="AH93" i="141"/>
  <c r="D101" i="141"/>
  <c r="AI101" i="141" s="1"/>
  <c r="K101" i="94" s="1"/>
  <c r="AH101" i="141"/>
  <c r="H21" i="141"/>
  <c r="M186" i="141"/>
  <c r="S186" i="141"/>
  <c r="Y186" i="141"/>
  <c r="AE186" i="141"/>
  <c r="M185" i="141"/>
  <c r="H39" i="141"/>
  <c r="V49" i="141"/>
  <c r="J56" i="141"/>
  <c r="P57" i="141"/>
  <c r="V57" i="141"/>
  <c r="J58" i="141"/>
  <c r="V59" i="141"/>
  <c r="AI59" i="141" s="1"/>
  <c r="K59" i="94" s="1"/>
  <c r="J60" i="141"/>
  <c r="V61" i="141"/>
  <c r="AI61" i="141" s="1"/>
  <c r="K61" i="94" s="1"/>
  <c r="J62" i="141"/>
  <c r="V63" i="141"/>
  <c r="AI63" i="141" s="1"/>
  <c r="K63" i="94" s="1"/>
  <c r="J64" i="141"/>
  <c r="V65" i="141"/>
  <c r="AI65" i="141" s="1"/>
  <c r="K65" i="94" s="1"/>
  <c r="J66" i="141"/>
  <c r="V67" i="141"/>
  <c r="AI67" i="141" s="1"/>
  <c r="K67" i="94" s="1"/>
  <c r="J68" i="141"/>
  <c r="V69" i="141"/>
  <c r="AI69" i="141" s="1"/>
  <c r="K69" i="94" s="1"/>
  <c r="M71" i="141"/>
  <c r="Y71" i="141"/>
  <c r="AH73" i="141"/>
  <c r="AH75" i="141"/>
  <c r="AH77" i="141"/>
  <c r="J80" i="141"/>
  <c r="D81" i="141"/>
  <c r="AH81" i="141"/>
  <c r="V81" i="141"/>
  <c r="D82" i="141"/>
  <c r="J88" i="141"/>
  <c r="D89" i="141"/>
  <c r="AH89" i="141"/>
  <c r="V89" i="141"/>
  <c r="D90" i="141"/>
  <c r="AI90" i="141" s="1"/>
  <c r="K90" i="94" s="1"/>
  <c r="J96" i="141"/>
  <c r="D97" i="141"/>
  <c r="AH97" i="141"/>
  <c r="V97" i="141"/>
  <c r="D98" i="141"/>
  <c r="AB110" i="141"/>
  <c r="AH110" i="141"/>
  <c r="AH121" i="141"/>
  <c r="D167" i="141"/>
  <c r="AI167" i="141" s="1"/>
  <c r="AH167" i="141"/>
  <c r="D127" i="141"/>
  <c r="AH127" i="141"/>
  <c r="G185" i="141"/>
  <c r="AE185" i="141"/>
  <c r="G38" i="141"/>
  <c r="Y38" i="141"/>
  <c r="AH50" i="141"/>
  <c r="AH52" i="141"/>
  <c r="D58" i="141"/>
  <c r="D60" i="141"/>
  <c r="D62" i="141"/>
  <c r="D64" i="141"/>
  <c r="D66" i="141"/>
  <c r="D68" i="141"/>
  <c r="P73" i="141"/>
  <c r="AI73" i="141" s="1"/>
  <c r="K73" i="94" s="1"/>
  <c r="AI75" i="141"/>
  <c r="K75" i="94" s="1"/>
  <c r="AI77" i="141"/>
  <c r="K77" i="94" s="1"/>
  <c r="D79" i="141"/>
  <c r="AH79" i="141"/>
  <c r="D80" i="141"/>
  <c r="D95" i="141"/>
  <c r="AI95" i="141" s="1"/>
  <c r="K95" i="94" s="1"/>
  <c r="AH95" i="141"/>
  <c r="D96" i="141"/>
  <c r="AI96" i="141" s="1"/>
  <c r="K96" i="94" s="1"/>
  <c r="AH109" i="141"/>
  <c r="D109" i="141"/>
  <c r="AB112" i="141"/>
  <c r="AH112" i="141"/>
  <c r="AB114" i="141"/>
  <c r="AH114" i="141"/>
  <c r="AB116" i="141"/>
  <c r="AH116" i="141"/>
  <c r="AH129" i="141"/>
  <c r="D140" i="141"/>
  <c r="AH140" i="141"/>
  <c r="G119" i="141"/>
  <c r="H120" i="141"/>
  <c r="S119" i="141"/>
  <c r="AH123" i="141"/>
  <c r="AB124" i="141"/>
  <c r="P127" i="141"/>
  <c r="D128" i="141"/>
  <c r="AH128" i="141"/>
  <c r="AH131" i="141"/>
  <c r="S135" i="141"/>
  <c r="D138" i="141"/>
  <c r="AH138" i="141"/>
  <c r="P139" i="141"/>
  <c r="AB140" i="141"/>
  <c r="AH154" i="141"/>
  <c r="H171" i="141"/>
  <c r="G169" i="141"/>
  <c r="H88" i="141"/>
  <c r="J109" i="141"/>
  <c r="V110" i="141"/>
  <c r="J111" i="141"/>
  <c r="V112" i="141"/>
  <c r="J113" i="141"/>
  <c r="V114" i="141"/>
  <c r="J115" i="141"/>
  <c r="V116" i="141"/>
  <c r="J117" i="141"/>
  <c r="AE119" i="141"/>
  <c r="P121" i="141"/>
  <c r="AI121" i="141" s="1"/>
  <c r="D122" i="141"/>
  <c r="AI122" i="141" s="1"/>
  <c r="AH122" i="141"/>
  <c r="AI123" i="141"/>
  <c r="AH125" i="141"/>
  <c r="AB126" i="141"/>
  <c r="P129" i="141"/>
  <c r="AI129" i="141" s="1"/>
  <c r="D130" i="141"/>
  <c r="AI130" i="141" s="1"/>
  <c r="AH130" i="141"/>
  <c r="AI131" i="141"/>
  <c r="AI133" i="141"/>
  <c r="G135" i="141"/>
  <c r="H136" i="141"/>
  <c r="AE135" i="141"/>
  <c r="P137" i="141"/>
  <c r="AI137" i="141" s="1"/>
  <c r="AB138" i="141"/>
  <c r="AB143" i="141"/>
  <c r="AI143" i="141" s="1"/>
  <c r="D149" i="141"/>
  <c r="AI149" i="141" s="1"/>
  <c r="AH149" i="141"/>
  <c r="AH162" i="141"/>
  <c r="AE169" i="141"/>
  <c r="D124" i="141"/>
  <c r="AH124" i="141"/>
  <c r="AI125" i="141"/>
  <c r="AB128" i="141"/>
  <c r="D132" i="141"/>
  <c r="AI132" i="141" s="1"/>
  <c r="AH132" i="141"/>
  <c r="AH137" i="141"/>
  <c r="AI141" i="141"/>
  <c r="D142" i="141"/>
  <c r="AH142" i="141"/>
  <c r="J144" i="141"/>
  <c r="AI144" i="141" s="1"/>
  <c r="M135" i="141"/>
  <c r="D147" i="141"/>
  <c r="AH147" i="141"/>
  <c r="AH148" i="141"/>
  <c r="D159" i="141"/>
  <c r="AI159" i="141" s="1"/>
  <c r="AH159" i="141"/>
  <c r="D179" i="141"/>
  <c r="AI179" i="141" s="1"/>
  <c r="AH179" i="141"/>
  <c r="V142" i="141"/>
  <c r="P146" i="141"/>
  <c r="AI146" i="141" s="1"/>
  <c r="AB147" i="141"/>
  <c r="AH150" i="141"/>
  <c r="AB153" i="141"/>
  <c r="S152" i="141"/>
  <c r="P156" i="141"/>
  <c r="AI156" i="141" s="1"/>
  <c r="D157" i="141"/>
  <c r="AH157" i="141"/>
  <c r="AH160" i="141"/>
  <c r="AB161" i="141"/>
  <c r="P164" i="141"/>
  <c r="AI164" i="141" s="1"/>
  <c r="D165" i="141"/>
  <c r="AH165" i="141"/>
  <c r="AI166" i="141"/>
  <c r="D177" i="141"/>
  <c r="AI177" i="141" s="1"/>
  <c r="AH177" i="141"/>
  <c r="AI184" i="141"/>
  <c r="AH143" i="141"/>
  <c r="D145" i="141"/>
  <c r="AI145" i="141" s="1"/>
  <c r="AH145" i="141"/>
  <c r="G152" i="141"/>
  <c r="D155" i="141"/>
  <c r="AI155" i="141" s="1"/>
  <c r="AH155" i="141"/>
  <c r="AH158" i="141"/>
  <c r="D163" i="141"/>
  <c r="AI163" i="141" s="1"/>
  <c r="AH163" i="141"/>
  <c r="AH166" i="141"/>
  <c r="AH170" i="141"/>
  <c r="AB171" i="141"/>
  <c r="D173" i="141"/>
  <c r="AH173" i="141"/>
  <c r="D175" i="141"/>
  <c r="AI175" i="141" s="1"/>
  <c r="AH175" i="141"/>
  <c r="P176" i="141"/>
  <c r="AI176" i="141" s="1"/>
  <c r="AI182" i="141"/>
  <c r="D183" i="141"/>
  <c r="AI183" i="141" s="1"/>
  <c r="AH183" i="141"/>
  <c r="AH146" i="141"/>
  <c r="P150" i="141"/>
  <c r="AI150" i="141" s="1"/>
  <c r="H153" i="141"/>
  <c r="AI154" i="141"/>
  <c r="AH156" i="141"/>
  <c r="AB157" i="141"/>
  <c r="P160" i="141"/>
  <c r="AI160" i="141" s="1"/>
  <c r="D161" i="141"/>
  <c r="AH161" i="141"/>
  <c r="AI162" i="141"/>
  <c r="AH164" i="141"/>
  <c r="AB165" i="141"/>
  <c r="D170" i="141"/>
  <c r="AI170" i="141" s="1"/>
  <c r="H169" i="141"/>
  <c r="P172" i="141"/>
  <c r="AI172" i="141" s="1"/>
  <c r="AB173" i="141"/>
  <c r="P174" i="141"/>
  <c r="AH176" i="141"/>
  <c r="AI180" i="141"/>
  <c r="D181" i="141"/>
  <c r="AI181" i="141" s="1"/>
  <c r="AH181" i="141"/>
  <c r="AH184" i="141"/>
  <c r="AI22" i="140"/>
  <c r="J22" i="94" s="1"/>
  <c r="AH23" i="140"/>
  <c r="D23" i="140"/>
  <c r="AI23" i="140" s="1"/>
  <c r="J23" i="94" s="1"/>
  <c r="AI52" i="140"/>
  <c r="J52" i="94" s="1"/>
  <c r="AH53" i="140"/>
  <c r="D53" i="140"/>
  <c r="AI53" i="140" s="1"/>
  <c r="J53" i="94" s="1"/>
  <c r="AI62" i="140"/>
  <c r="J62" i="94" s="1"/>
  <c r="AH63" i="140"/>
  <c r="D63" i="140"/>
  <c r="AI63" i="140" s="1"/>
  <c r="J63" i="94" s="1"/>
  <c r="AI24" i="140"/>
  <c r="J24" i="94" s="1"/>
  <c r="AH25" i="140"/>
  <c r="D25" i="140"/>
  <c r="AI25" i="140" s="1"/>
  <c r="J25" i="94" s="1"/>
  <c r="AI32" i="140"/>
  <c r="J32" i="94" s="1"/>
  <c r="AH33" i="140"/>
  <c r="D33" i="140"/>
  <c r="AI33" i="140" s="1"/>
  <c r="J33" i="94" s="1"/>
  <c r="AI46" i="140"/>
  <c r="J46" i="94" s="1"/>
  <c r="AH47" i="140"/>
  <c r="D47" i="140"/>
  <c r="AI47" i="140" s="1"/>
  <c r="J47" i="94" s="1"/>
  <c r="AI56" i="140"/>
  <c r="J56" i="94" s="1"/>
  <c r="AH57" i="140"/>
  <c r="D57" i="140"/>
  <c r="AI57" i="140" s="1"/>
  <c r="J57" i="94" s="1"/>
  <c r="AI64" i="140"/>
  <c r="J64" i="94" s="1"/>
  <c r="AH65" i="140"/>
  <c r="D65" i="140"/>
  <c r="AI65" i="140" s="1"/>
  <c r="J65" i="94" s="1"/>
  <c r="AH45" i="140"/>
  <c r="D45" i="140"/>
  <c r="AI45" i="140" s="1"/>
  <c r="J45" i="94" s="1"/>
  <c r="AI26" i="140"/>
  <c r="J26" i="94" s="1"/>
  <c r="AH27" i="140"/>
  <c r="D27" i="140"/>
  <c r="AI27" i="140" s="1"/>
  <c r="J27" i="94" s="1"/>
  <c r="AI34" i="140"/>
  <c r="J34" i="94" s="1"/>
  <c r="AH35" i="140"/>
  <c r="D35" i="140"/>
  <c r="AI35" i="140" s="1"/>
  <c r="J35" i="94" s="1"/>
  <c r="AI40" i="140"/>
  <c r="J40" i="94" s="1"/>
  <c r="AH41" i="140"/>
  <c r="D41" i="140"/>
  <c r="AI41" i="140" s="1"/>
  <c r="J41" i="94" s="1"/>
  <c r="AH49" i="140"/>
  <c r="D49" i="140"/>
  <c r="AI49" i="140" s="1"/>
  <c r="J49" i="94" s="1"/>
  <c r="AI58" i="140"/>
  <c r="J58" i="94" s="1"/>
  <c r="AH59" i="140"/>
  <c r="D59" i="140"/>
  <c r="AI59" i="140" s="1"/>
  <c r="J59" i="94" s="1"/>
  <c r="AI66" i="140"/>
  <c r="J66" i="94" s="1"/>
  <c r="AH67" i="140"/>
  <c r="D67" i="140"/>
  <c r="AI67" i="140" s="1"/>
  <c r="J67" i="94" s="1"/>
  <c r="AH31" i="140"/>
  <c r="D31" i="140"/>
  <c r="AI31" i="140" s="1"/>
  <c r="J31" i="94" s="1"/>
  <c r="AH29" i="140"/>
  <c r="D29" i="140"/>
  <c r="AI29" i="140" s="1"/>
  <c r="J29" i="94" s="1"/>
  <c r="AH43" i="140"/>
  <c r="D43" i="140"/>
  <c r="AI43" i="140" s="1"/>
  <c r="J43" i="94" s="1"/>
  <c r="AH51" i="140"/>
  <c r="D51" i="140"/>
  <c r="AI51" i="140" s="1"/>
  <c r="J51" i="94" s="1"/>
  <c r="AH61" i="140"/>
  <c r="D61" i="140"/>
  <c r="AI61" i="140" s="1"/>
  <c r="J61" i="94" s="1"/>
  <c r="D69" i="140"/>
  <c r="AH69" i="140"/>
  <c r="D108" i="140"/>
  <c r="AI108" i="140" s="1"/>
  <c r="J108" i="94" s="1"/>
  <c r="AH108" i="140"/>
  <c r="D110" i="140"/>
  <c r="AI110" i="140" s="1"/>
  <c r="J110" i="94" s="1"/>
  <c r="AH110" i="140"/>
  <c r="AI111" i="140"/>
  <c r="J111" i="94" s="1"/>
  <c r="D112" i="140"/>
  <c r="AI112" i="140" s="1"/>
  <c r="J112" i="94" s="1"/>
  <c r="AH112" i="140"/>
  <c r="D127" i="140"/>
  <c r="AI127" i="140" s="1"/>
  <c r="AH127" i="140"/>
  <c r="Y21" i="140"/>
  <c r="S185" i="140"/>
  <c r="AH22" i="140"/>
  <c r="AH24" i="140"/>
  <c r="AH26" i="140"/>
  <c r="AH28" i="140"/>
  <c r="AH30" i="140"/>
  <c r="AH32" i="140"/>
  <c r="AH34" i="140"/>
  <c r="AH36" i="140"/>
  <c r="AH40" i="140"/>
  <c r="AH42" i="140"/>
  <c r="AH44" i="140"/>
  <c r="AH46" i="140"/>
  <c r="AH48" i="140"/>
  <c r="AH50" i="140"/>
  <c r="AH52" i="140"/>
  <c r="AH56" i="140"/>
  <c r="AH58" i="140"/>
  <c r="AH60" i="140"/>
  <c r="AH62" i="140"/>
  <c r="AH64" i="140"/>
  <c r="AH66" i="140"/>
  <c r="AH68" i="140"/>
  <c r="AB69" i="140"/>
  <c r="G87" i="140"/>
  <c r="H88" i="140"/>
  <c r="AB88" i="140"/>
  <c r="AE87" i="140"/>
  <c r="P89" i="140"/>
  <c r="AI89" i="140" s="1"/>
  <c r="J89" i="94" s="1"/>
  <c r="S87" i="140"/>
  <c r="D90" i="140"/>
  <c r="AI90" i="140" s="1"/>
  <c r="J90" i="94" s="1"/>
  <c r="AH90" i="140"/>
  <c r="AI91" i="140"/>
  <c r="J91" i="94" s="1"/>
  <c r="D92" i="140"/>
  <c r="AI92" i="140" s="1"/>
  <c r="J92" i="94" s="1"/>
  <c r="AH92" i="140"/>
  <c r="AI93" i="140"/>
  <c r="J93" i="94" s="1"/>
  <c r="D94" i="140"/>
  <c r="AI94" i="140" s="1"/>
  <c r="J94" i="94" s="1"/>
  <c r="AH94" i="140"/>
  <c r="AI95" i="140"/>
  <c r="J95" i="94" s="1"/>
  <c r="D96" i="140"/>
  <c r="AI96" i="140" s="1"/>
  <c r="J96" i="94" s="1"/>
  <c r="AH96" i="140"/>
  <c r="AI97" i="140"/>
  <c r="J97" i="94" s="1"/>
  <c r="D98" i="140"/>
  <c r="AI98" i="140" s="1"/>
  <c r="J98" i="94" s="1"/>
  <c r="AH98" i="140"/>
  <c r="AI99" i="140"/>
  <c r="J99" i="94" s="1"/>
  <c r="D100" i="140"/>
  <c r="AI100" i="140" s="1"/>
  <c r="J100" i="94" s="1"/>
  <c r="AH100" i="140"/>
  <c r="AI101" i="140"/>
  <c r="J101" i="94" s="1"/>
  <c r="D102" i="140"/>
  <c r="AI102" i="140" s="1"/>
  <c r="J102" i="94" s="1"/>
  <c r="AH102" i="140"/>
  <c r="G104" i="140"/>
  <c r="H120" i="140"/>
  <c r="G119" i="140"/>
  <c r="AH121" i="140"/>
  <c r="V125" i="140"/>
  <c r="AI125" i="140" s="1"/>
  <c r="AH125" i="140"/>
  <c r="V143" i="140"/>
  <c r="AI143" i="140" s="1"/>
  <c r="AH143" i="140"/>
  <c r="D170" i="140"/>
  <c r="AH170" i="140"/>
  <c r="D179" i="140"/>
  <c r="AI179" i="140" s="1"/>
  <c r="AH179" i="140"/>
  <c r="D106" i="140"/>
  <c r="AI106" i="140" s="1"/>
  <c r="J106" i="94" s="1"/>
  <c r="AH106" i="140"/>
  <c r="AI113" i="140"/>
  <c r="H21" i="140"/>
  <c r="M186" i="140"/>
  <c r="S186" i="140"/>
  <c r="Y186" i="140"/>
  <c r="AE186" i="140"/>
  <c r="M185" i="140"/>
  <c r="H39" i="140"/>
  <c r="H55" i="140"/>
  <c r="G71" i="140"/>
  <c r="F71" i="140" s="1"/>
  <c r="S71" i="140"/>
  <c r="AE71" i="140"/>
  <c r="S104" i="140"/>
  <c r="V133" i="140"/>
  <c r="AI133" i="140" s="1"/>
  <c r="AH133" i="140"/>
  <c r="D138" i="140"/>
  <c r="AI138" i="140" s="1"/>
  <c r="AH138" i="140"/>
  <c r="D157" i="140"/>
  <c r="AI157" i="140" s="1"/>
  <c r="AH157" i="140"/>
  <c r="AI105" i="140"/>
  <c r="J105" i="94" s="1"/>
  <c r="AI107" i="140"/>
  <c r="J107" i="94" s="1"/>
  <c r="D114" i="140"/>
  <c r="AI114" i="140" s="1"/>
  <c r="AH114" i="140"/>
  <c r="G185" i="140"/>
  <c r="AE185" i="140"/>
  <c r="G38" i="140"/>
  <c r="Y38" i="140"/>
  <c r="AI71" i="140"/>
  <c r="AH72" i="140"/>
  <c r="AI73" i="140"/>
  <c r="J73" i="94" s="1"/>
  <c r="D74" i="140"/>
  <c r="AI74" i="140" s="1"/>
  <c r="J74" i="94" s="1"/>
  <c r="AH74" i="140"/>
  <c r="AI75" i="140"/>
  <c r="J75" i="94" s="1"/>
  <c r="D76" i="140"/>
  <c r="AI76" i="140" s="1"/>
  <c r="J76" i="94" s="1"/>
  <c r="AH76" i="140"/>
  <c r="AI77" i="140"/>
  <c r="J77" i="94" s="1"/>
  <c r="D78" i="140"/>
  <c r="AI78" i="140" s="1"/>
  <c r="J78" i="94" s="1"/>
  <c r="AH78" i="140"/>
  <c r="AI79" i="140"/>
  <c r="J79" i="94" s="1"/>
  <c r="D80" i="140"/>
  <c r="AI80" i="140" s="1"/>
  <c r="J80" i="94" s="1"/>
  <c r="AH80" i="140"/>
  <c r="AI81" i="140"/>
  <c r="J81" i="94" s="1"/>
  <c r="D82" i="140"/>
  <c r="AI82" i="140" s="1"/>
  <c r="J82" i="94" s="1"/>
  <c r="AH82" i="140"/>
  <c r="AI83" i="140"/>
  <c r="J83" i="94" s="1"/>
  <c r="D84" i="140"/>
  <c r="AI84" i="140" s="1"/>
  <c r="J84" i="94" s="1"/>
  <c r="AH84" i="140"/>
  <c r="AI85" i="140"/>
  <c r="J85" i="94" s="1"/>
  <c r="AH89" i="140"/>
  <c r="AH91" i="140"/>
  <c r="AH93" i="140"/>
  <c r="AH95" i="140"/>
  <c r="AH97" i="140"/>
  <c r="AH99" i="140"/>
  <c r="AH101" i="140"/>
  <c r="D128" i="140"/>
  <c r="AI128" i="140" s="1"/>
  <c r="AH128" i="140"/>
  <c r="D137" i="140"/>
  <c r="AH137" i="140"/>
  <c r="P137" i="140"/>
  <c r="S135" i="140"/>
  <c r="H104" i="140"/>
  <c r="J115" i="140"/>
  <c r="AI115" i="140" s="1"/>
  <c r="V116" i="140"/>
  <c r="AI116" i="140" s="1"/>
  <c r="AH117" i="140"/>
  <c r="P120" i="140"/>
  <c r="AI121" i="140"/>
  <c r="D126" i="140"/>
  <c r="AI126" i="140" s="1"/>
  <c r="AH126" i="140"/>
  <c r="AH129" i="140"/>
  <c r="G135" i="140"/>
  <c r="H136" i="140"/>
  <c r="AB136" i="140"/>
  <c r="AE135" i="140"/>
  <c r="AH139" i="140"/>
  <c r="D144" i="140"/>
  <c r="AI144" i="140" s="1"/>
  <c r="AH144" i="140"/>
  <c r="AH145" i="140"/>
  <c r="D145" i="140"/>
  <c r="D147" i="140"/>
  <c r="AH147" i="140"/>
  <c r="D178" i="140"/>
  <c r="AI178" i="140" s="1"/>
  <c r="AH178" i="140"/>
  <c r="AH116" i="140"/>
  <c r="D122" i="140"/>
  <c r="AI122" i="140" s="1"/>
  <c r="AH122" i="140"/>
  <c r="AI123" i="140"/>
  <c r="D124" i="140"/>
  <c r="AI124" i="140" s="1"/>
  <c r="AH124" i="140"/>
  <c r="AI131" i="140"/>
  <c r="D132" i="140"/>
  <c r="AI132" i="140" s="1"/>
  <c r="AH132" i="140"/>
  <c r="AI141" i="140"/>
  <c r="D142" i="140"/>
  <c r="AI142" i="140" s="1"/>
  <c r="AH142" i="140"/>
  <c r="M135" i="140"/>
  <c r="AH115" i="140"/>
  <c r="AI129" i="140"/>
  <c r="D130" i="140"/>
  <c r="AI130" i="140" s="1"/>
  <c r="AH130" i="140"/>
  <c r="AI139" i="140"/>
  <c r="D140" i="140"/>
  <c r="AI140" i="140" s="1"/>
  <c r="AH140" i="140"/>
  <c r="V147" i="140"/>
  <c r="Y135" i="140"/>
  <c r="P148" i="140"/>
  <c r="AI148" i="140" s="1"/>
  <c r="AH148" i="140"/>
  <c r="AH160" i="140"/>
  <c r="H171" i="140"/>
  <c r="G169" i="140"/>
  <c r="AE169" i="140"/>
  <c r="J145" i="140"/>
  <c r="P150" i="140"/>
  <c r="AI150" i="140" s="1"/>
  <c r="P154" i="140"/>
  <c r="AI154" i="140" s="1"/>
  <c r="D155" i="140"/>
  <c r="AH155" i="140"/>
  <c r="AI156" i="140"/>
  <c r="AH158" i="140"/>
  <c r="AB159" i="140"/>
  <c r="P170" i="140"/>
  <c r="AB171" i="140"/>
  <c r="AH172" i="140"/>
  <c r="AI176" i="140"/>
  <c r="D177" i="140"/>
  <c r="AI177" i="140" s="1"/>
  <c r="AH177" i="140"/>
  <c r="AH180" i="140"/>
  <c r="AI184" i="140"/>
  <c r="D149" i="140"/>
  <c r="AI149" i="140" s="1"/>
  <c r="AH149" i="140"/>
  <c r="G152" i="140"/>
  <c r="H153" i="140"/>
  <c r="AH156" i="140"/>
  <c r="D161" i="140"/>
  <c r="AH161" i="140"/>
  <c r="D163" i="140"/>
  <c r="AH163" i="140"/>
  <c r="D165" i="140"/>
  <c r="AH165" i="140"/>
  <c r="D167" i="140"/>
  <c r="AI167" i="140" s="1"/>
  <c r="AH167" i="140"/>
  <c r="D175" i="140"/>
  <c r="AI175" i="140" s="1"/>
  <c r="AH175" i="140"/>
  <c r="D183" i="140"/>
  <c r="AI183" i="140" s="1"/>
  <c r="AH183" i="140"/>
  <c r="P146" i="140"/>
  <c r="AI146" i="140" s="1"/>
  <c r="AB147" i="140"/>
  <c r="AH150" i="140"/>
  <c r="AE152" i="140"/>
  <c r="AH154" i="140"/>
  <c r="AB155" i="140"/>
  <c r="P158" i="140"/>
  <c r="AI158" i="140" s="1"/>
  <c r="D159" i="140"/>
  <c r="AH159" i="140"/>
  <c r="AI160" i="140"/>
  <c r="AB161" i="140"/>
  <c r="P162" i="140"/>
  <c r="AI162" i="140" s="1"/>
  <c r="AB163" i="140"/>
  <c r="P164" i="140"/>
  <c r="AI164" i="140" s="1"/>
  <c r="AB165" i="140"/>
  <c r="P166" i="140"/>
  <c r="AI166" i="140" s="1"/>
  <c r="AI172" i="140"/>
  <c r="D173" i="140"/>
  <c r="AI173" i="140" s="1"/>
  <c r="AH173" i="140"/>
  <c r="P174" i="140"/>
  <c r="AI174" i="140" s="1"/>
  <c r="AH176" i="140"/>
  <c r="AI180" i="140"/>
  <c r="D181" i="140"/>
  <c r="AI181" i="140" s="1"/>
  <c r="AH181" i="140"/>
  <c r="AH184" i="140"/>
  <c r="AI22" i="139"/>
  <c r="I22" i="94" s="1"/>
  <c r="AI24" i="139"/>
  <c r="I24" i="94" s="1"/>
  <c r="AI29" i="139"/>
  <c r="I29" i="94" s="1"/>
  <c r="AI32" i="139"/>
  <c r="I32" i="94" s="1"/>
  <c r="AI43" i="139"/>
  <c r="I43" i="94" s="1"/>
  <c r="AI46" i="139"/>
  <c r="I46" i="94" s="1"/>
  <c r="AI51" i="139"/>
  <c r="I51" i="94" s="1"/>
  <c r="AI44" i="139"/>
  <c r="I44" i="94" s="1"/>
  <c r="AI52" i="139"/>
  <c r="I52" i="94" s="1"/>
  <c r="AI26" i="139"/>
  <c r="I26" i="94" s="1"/>
  <c r="AI34" i="139"/>
  <c r="I34" i="94" s="1"/>
  <c r="AI40" i="139"/>
  <c r="I40" i="94" s="1"/>
  <c r="AI25" i="139"/>
  <c r="I25" i="94" s="1"/>
  <c r="AI28" i="139"/>
  <c r="I28" i="94" s="1"/>
  <c r="AI33" i="139"/>
  <c r="I33" i="94" s="1"/>
  <c r="AI36" i="139"/>
  <c r="I36" i="94" s="1"/>
  <c r="AI39" i="139"/>
  <c r="I39" i="94" s="1"/>
  <c r="AI42" i="139"/>
  <c r="I42" i="94" s="1"/>
  <c r="AI47" i="139"/>
  <c r="I47" i="94" s="1"/>
  <c r="AI50" i="139"/>
  <c r="I50" i="94" s="1"/>
  <c r="AI102" i="139"/>
  <c r="I102" i="94" s="1"/>
  <c r="D114" i="139"/>
  <c r="AH114" i="139"/>
  <c r="AH115" i="139"/>
  <c r="D147" i="139"/>
  <c r="AI147" i="139" s="1"/>
  <c r="AH147" i="139"/>
  <c r="G185" i="139"/>
  <c r="AE185" i="139"/>
  <c r="AH23" i="139"/>
  <c r="AH25" i="139"/>
  <c r="AH27" i="139"/>
  <c r="AH29" i="139"/>
  <c r="AH31" i="139"/>
  <c r="AH33" i="139"/>
  <c r="AH35" i="139"/>
  <c r="M38" i="139"/>
  <c r="AH39" i="139"/>
  <c r="AH41" i="139"/>
  <c r="AH43" i="139"/>
  <c r="AH45" i="139"/>
  <c r="AH47" i="139"/>
  <c r="AH49" i="139"/>
  <c r="AH51" i="139"/>
  <c r="AH53" i="139"/>
  <c r="V56" i="139"/>
  <c r="AI56" i="139" s="1"/>
  <c r="I56" i="94" s="1"/>
  <c r="AH57" i="139"/>
  <c r="AB58" i="139"/>
  <c r="AI58" i="139" s="1"/>
  <c r="I58" i="94" s="1"/>
  <c r="AH60" i="139"/>
  <c r="AH64" i="139"/>
  <c r="AI68" i="139"/>
  <c r="I68" i="94" s="1"/>
  <c r="D69" i="139"/>
  <c r="AI69" i="139" s="1"/>
  <c r="I69" i="94" s="1"/>
  <c r="AH69" i="139"/>
  <c r="G71" i="139"/>
  <c r="AI76" i="139"/>
  <c r="I76" i="94" s="1"/>
  <c r="D77" i="139"/>
  <c r="AI77" i="139" s="1"/>
  <c r="I77" i="94" s="1"/>
  <c r="AH77" i="139"/>
  <c r="AI84" i="139"/>
  <c r="I84" i="94" s="1"/>
  <c r="D85" i="139"/>
  <c r="AI85" i="139" s="1"/>
  <c r="I85" i="94" s="1"/>
  <c r="AH85" i="139"/>
  <c r="G87" i="139"/>
  <c r="AI92" i="139"/>
  <c r="I92" i="94" s="1"/>
  <c r="D93" i="139"/>
  <c r="AI93" i="139" s="1"/>
  <c r="I93" i="94" s="1"/>
  <c r="AH93" i="139"/>
  <c r="AI100" i="139"/>
  <c r="I100" i="94" s="1"/>
  <c r="D101" i="139"/>
  <c r="AI101" i="139" s="1"/>
  <c r="I101" i="94" s="1"/>
  <c r="AH101" i="139"/>
  <c r="P106" i="139"/>
  <c r="AI106" i="139" s="1"/>
  <c r="I106" i="94" s="1"/>
  <c r="S104" i="139"/>
  <c r="D107" i="139"/>
  <c r="AI107" i="139" s="1"/>
  <c r="I107" i="94" s="1"/>
  <c r="AH107" i="139"/>
  <c r="AH122" i="139"/>
  <c r="D122" i="139"/>
  <c r="D136" i="139"/>
  <c r="AI136" i="139" s="1"/>
  <c r="AH136" i="139"/>
  <c r="AI139" i="139"/>
  <c r="D144" i="139"/>
  <c r="AI144" i="139" s="1"/>
  <c r="AH144" i="139"/>
  <c r="H179" i="139"/>
  <c r="G169" i="139"/>
  <c r="AH63" i="139"/>
  <c r="D95" i="139"/>
  <c r="AI95" i="139" s="1"/>
  <c r="I95" i="94" s="1"/>
  <c r="AH95" i="139"/>
  <c r="AI21" i="139"/>
  <c r="Y185" i="139"/>
  <c r="H38" i="139"/>
  <c r="F55" i="139"/>
  <c r="J59" i="139"/>
  <c r="AI59" i="139" s="1"/>
  <c r="I59" i="94" s="1"/>
  <c r="AI60" i="139"/>
  <c r="I60" i="94" s="1"/>
  <c r="AB62" i="139"/>
  <c r="AI62" i="139" s="1"/>
  <c r="I62" i="94" s="1"/>
  <c r="P63" i="139"/>
  <c r="AI63" i="139" s="1"/>
  <c r="I63" i="94" s="1"/>
  <c r="AI64" i="139"/>
  <c r="I64" i="94" s="1"/>
  <c r="AI66" i="139"/>
  <c r="I66" i="94" s="1"/>
  <c r="D67" i="139"/>
  <c r="AI67" i="139" s="1"/>
  <c r="I67" i="94" s="1"/>
  <c r="AH67" i="139"/>
  <c r="AI74" i="139"/>
  <c r="I74" i="94" s="1"/>
  <c r="D75" i="139"/>
  <c r="AI75" i="139" s="1"/>
  <c r="I75" i="94" s="1"/>
  <c r="AH75" i="139"/>
  <c r="AH78" i="139"/>
  <c r="AI82" i="139"/>
  <c r="I82" i="94" s="1"/>
  <c r="D83" i="139"/>
  <c r="AI83" i="139" s="1"/>
  <c r="I83" i="94" s="1"/>
  <c r="AH83" i="139"/>
  <c r="AI90" i="139"/>
  <c r="I90" i="94" s="1"/>
  <c r="D91" i="139"/>
  <c r="AI91" i="139" s="1"/>
  <c r="I91" i="94" s="1"/>
  <c r="AH91" i="139"/>
  <c r="AH94" i="139"/>
  <c r="AI98" i="139"/>
  <c r="I98" i="94" s="1"/>
  <c r="D99" i="139"/>
  <c r="AI99" i="139" s="1"/>
  <c r="I99" i="94" s="1"/>
  <c r="AH99" i="139"/>
  <c r="AH102" i="139"/>
  <c r="G104" i="139"/>
  <c r="H105" i="139"/>
  <c r="AB105" i="139"/>
  <c r="AE104" i="139"/>
  <c r="AH108" i="139"/>
  <c r="AI131" i="139"/>
  <c r="D161" i="139"/>
  <c r="AI161" i="139" s="1"/>
  <c r="AH161" i="139"/>
  <c r="D79" i="139"/>
  <c r="AI79" i="139" s="1"/>
  <c r="I79" i="94" s="1"/>
  <c r="AH79" i="139"/>
  <c r="AI94" i="139"/>
  <c r="I94" i="94" s="1"/>
  <c r="G21" i="139"/>
  <c r="F21" i="139" s="1"/>
  <c r="M21" i="139"/>
  <c r="Y21" i="139"/>
  <c r="S185" i="139"/>
  <c r="AI61" i="139"/>
  <c r="I61" i="94" s="1"/>
  <c r="AH62" i="139"/>
  <c r="D65" i="139"/>
  <c r="AI65" i="139" s="1"/>
  <c r="I65" i="94" s="1"/>
  <c r="AH65" i="139"/>
  <c r="AH68" i="139"/>
  <c r="D72" i="139"/>
  <c r="AI72" i="139" s="1"/>
  <c r="I72" i="94" s="1"/>
  <c r="H71" i="139"/>
  <c r="D73" i="139"/>
  <c r="AI73" i="139" s="1"/>
  <c r="I73" i="94" s="1"/>
  <c r="AH73" i="139"/>
  <c r="AH76" i="139"/>
  <c r="AI80" i="139"/>
  <c r="I80" i="94" s="1"/>
  <c r="D81" i="139"/>
  <c r="AI81" i="139" s="1"/>
  <c r="I81" i="94" s="1"/>
  <c r="AH81" i="139"/>
  <c r="AH84" i="139"/>
  <c r="D88" i="139"/>
  <c r="AI88" i="139" s="1"/>
  <c r="I88" i="94" s="1"/>
  <c r="H87" i="139"/>
  <c r="D89" i="139"/>
  <c r="AI89" i="139" s="1"/>
  <c r="I89" i="94" s="1"/>
  <c r="AH89" i="139"/>
  <c r="AH92" i="139"/>
  <c r="AI96" i="139"/>
  <c r="I96" i="94" s="1"/>
  <c r="D97" i="139"/>
  <c r="AI97" i="139" s="1"/>
  <c r="I97" i="94" s="1"/>
  <c r="AH97" i="139"/>
  <c r="AH100" i="139"/>
  <c r="AH106" i="139"/>
  <c r="D110" i="139"/>
  <c r="AH110" i="139"/>
  <c r="AH111" i="139"/>
  <c r="AI127" i="139"/>
  <c r="D140" i="139"/>
  <c r="AI140" i="139" s="1"/>
  <c r="AH140" i="139"/>
  <c r="AI143" i="139"/>
  <c r="D153" i="139"/>
  <c r="AI153" i="139" s="1"/>
  <c r="H152" i="139"/>
  <c r="AH153" i="139"/>
  <c r="AB109" i="139"/>
  <c r="AI109" i="139" s="1"/>
  <c r="I109" i="94" s="1"/>
  <c r="P110" i="139"/>
  <c r="AH112" i="139"/>
  <c r="AB113" i="139"/>
  <c r="AI113" i="139" s="1"/>
  <c r="P114" i="139"/>
  <c r="AH116" i="139"/>
  <c r="AB117" i="139"/>
  <c r="AI117" i="139" s="1"/>
  <c r="V120" i="139"/>
  <c r="AH121" i="139"/>
  <c r="J123" i="139"/>
  <c r="AI123" i="139" s="1"/>
  <c r="D124" i="139"/>
  <c r="AI124" i="139" s="1"/>
  <c r="AH124" i="139"/>
  <c r="D128" i="139"/>
  <c r="AI128" i="139" s="1"/>
  <c r="AH128" i="139"/>
  <c r="D132" i="139"/>
  <c r="AI132" i="139" s="1"/>
  <c r="AH132" i="139"/>
  <c r="M135" i="139"/>
  <c r="AB145" i="139"/>
  <c r="AE135" i="139"/>
  <c r="AH146" i="139"/>
  <c r="H149" i="139"/>
  <c r="H135" i="139" s="1"/>
  <c r="G135" i="139"/>
  <c r="D178" i="139"/>
  <c r="AI178" i="139" s="1"/>
  <c r="AH178" i="139"/>
  <c r="AH120" i="139"/>
  <c r="Y135" i="139"/>
  <c r="D138" i="139"/>
  <c r="AI138" i="139" s="1"/>
  <c r="AH138" i="139"/>
  <c r="D142" i="139"/>
  <c r="AI142" i="139" s="1"/>
  <c r="AH142" i="139"/>
  <c r="AH156" i="139"/>
  <c r="AB111" i="139"/>
  <c r="AI111" i="139" s="1"/>
  <c r="I111" i="94" s="1"/>
  <c r="P112" i="139"/>
  <c r="AI112" i="139" s="1"/>
  <c r="I112" i="94" s="1"/>
  <c r="AB115" i="139"/>
  <c r="AI115" i="139" s="1"/>
  <c r="P116" i="139"/>
  <c r="AI116" i="139" s="1"/>
  <c r="H119" i="139"/>
  <c r="J120" i="139"/>
  <c r="M119" i="139"/>
  <c r="J121" i="139"/>
  <c r="AI121" i="139" s="1"/>
  <c r="V122" i="139"/>
  <c r="AH123" i="139"/>
  <c r="D126" i="139"/>
  <c r="AI126" i="139" s="1"/>
  <c r="AH126" i="139"/>
  <c r="D130" i="139"/>
  <c r="AI130" i="139" s="1"/>
  <c r="AH130" i="139"/>
  <c r="AI145" i="139"/>
  <c r="P150" i="139"/>
  <c r="AI150" i="139" s="1"/>
  <c r="AH150" i="139"/>
  <c r="M152" i="139"/>
  <c r="J154" i="139"/>
  <c r="AH164" i="139"/>
  <c r="D170" i="139"/>
  <c r="AH170" i="139"/>
  <c r="AE152" i="139"/>
  <c r="AH154" i="139"/>
  <c r="AB155" i="139"/>
  <c r="AH158" i="139"/>
  <c r="AB159" i="139"/>
  <c r="AH162" i="139"/>
  <c r="AB163" i="139"/>
  <c r="P166" i="139"/>
  <c r="AI166" i="139" s="1"/>
  <c r="D167" i="139"/>
  <c r="AH167" i="139"/>
  <c r="AE169" i="139"/>
  <c r="P170" i="139"/>
  <c r="D171" i="139"/>
  <c r="AI171" i="139" s="1"/>
  <c r="AH171" i="139"/>
  <c r="AI176" i="139"/>
  <c r="D177" i="139"/>
  <c r="AI177" i="139" s="1"/>
  <c r="AH177" i="139"/>
  <c r="AH180" i="139"/>
  <c r="AI184" i="139"/>
  <c r="AH145" i="139"/>
  <c r="S152" i="139"/>
  <c r="D157" i="139"/>
  <c r="AI157" i="139" s="1"/>
  <c r="AH157" i="139"/>
  <c r="AH160" i="139"/>
  <c r="D165" i="139"/>
  <c r="AI165" i="139" s="1"/>
  <c r="AH165" i="139"/>
  <c r="D173" i="139"/>
  <c r="AI173" i="139" s="1"/>
  <c r="AH173" i="139"/>
  <c r="D175" i="139"/>
  <c r="AI175" i="139" s="1"/>
  <c r="AH175" i="139"/>
  <c r="D183" i="139"/>
  <c r="AI183" i="139" s="1"/>
  <c r="AH183" i="139"/>
  <c r="P148" i="139"/>
  <c r="AI148" i="139" s="1"/>
  <c r="AB149" i="139"/>
  <c r="G152" i="139"/>
  <c r="P154" i="139"/>
  <c r="D155" i="139"/>
  <c r="AH155" i="139"/>
  <c r="AI156" i="139"/>
  <c r="P158" i="139"/>
  <c r="AI158" i="139" s="1"/>
  <c r="D159" i="139"/>
  <c r="AH159" i="139"/>
  <c r="AI160" i="139"/>
  <c r="P162" i="139"/>
  <c r="AI162" i="139" s="1"/>
  <c r="D163" i="139"/>
  <c r="AH163" i="139"/>
  <c r="AI164" i="139"/>
  <c r="AH166" i="139"/>
  <c r="AB167" i="139"/>
  <c r="AH176" i="139"/>
  <c r="AI180" i="139"/>
  <c r="D181" i="139"/>
  <c r="AI181" i="139" s="1"/>
  <c r="AH181" i="139"/>
  <c r="AH184" i="139"/>
  <c r="AH73" i="138"/>
  <c r="D73" i="138"/>
  <c r="AI73" i="138" s="1"/>
  <c r="H73" i="94" s="1"/>
  <c r="AI24" i="138"/>
  <c r="H24" i="94" s="1"/>
  <c r="AI32" i="138"/>
  <c r="H32" i="94" s="1"/>
  <c r="AI44" i="138"/>
  <c r="H44" i="94" s="1"/>
  <c r="AI52" i="138"/>
  <c r="H52" i="94" s="1"/>
  <c r="AI58" i="138"/>
  <c r="H58" i="94" s="1"/>
  <c r="AI66" i="138"/>
  <c r="H66" i="94" s="1"/>
  <c r="AI72" i="138"/>
  <c r="H72" i="94" s="1"/>
  <c r="AI26" i="138"/>
  <c r="H26" i="94" s="1"/>
  <c r="AI34" i="138"/>
  <c r="H34" i="94" s="1"/>
  <c r="AI46" i="138"/>
  <c r="H46" i="94" s="1"/>
  <c r="AI60" i="138"/>
  <c r="H60" i="94" s="1"/>
  <c r="AI68" i="138"/>
  <c r="H68" i="94" s="1"/>
  <c r="AI28" i="138"/>
  <c r="H28" i="94" s="1"/>
  <c r="AI36" i="138"/>
  <c r="H36" i="94" s="1"/>
  <c r="AI40" i="138"/>
  <c r="H40" i="94" s="1"/>
  <c r="AI48" i="138"/>
  <c r="H48" i="94" s="1"/>
  <c r="AI62" i="138"/>
  <c r="H62" i="94" s="1"/>
  <c r="D75" i="138"/>
  <c r="AH75" i="138"/>
  <c r="Y21" i="138"/>
  <c r="S185" i="138"/>
  <c r="AH22" i="138"/>
  <c r="AH24" i="138"/>
  <c r="AH26" i="138"/>
  <c r="AH28" i="138"/>
  <c r="AH30" i="138"/>
  <c r="AH32" i="138"/>
  <c r="AH34" i="138"/>
  <c r="AH36" i="138"/>
  <c r="AH40" i="138"/>
  <c r="AH42" i="138"/>
  <c r="AH44" i="138"/>
  <c r="AH46" i="138"/>
  <c r="AH48" i="138"/>
  <c r="AH50" i="138"/>
  <c r="AH52" i="138"/>
  <c r="M55" i="138"/>
  <c r="Y55" i="138"/>
  <c r="AH56" i="138"/>
  <c r="AH58" i="138"/>
  <c r="AH60" i="138"/>
  <c r="AH62" i="138"/>
  <c r="AH64" i="138"/>
  <c r="AH66" i="138"/>
  <c r="AH68" i="138"/>
  <c r="M71" i="138"/>
  <c r="Y71" i="138"/>
  <c r="AH72" i="138"/>
  <c r="AH74" i="138"/>
  <c r="V75" i="138"/>
  <c r="J76" i="138"/>
  <c r="V77" i="138"/>
  <c r="AI77" i="138" s="1"/>
  <c r="H77" i="94" s="1"/>
  <c r="AH79" i="138"/>
  <c r="AH81" i="138"/>
  <c r="AH83" i="138"/>
  <c r="AH85" i="138"/>
  <c r="AH89" i="138"/>
  <c r="AH91" i="138"/>
  <c r="AH93" i="138"/>
  <c r="AH95" i="138"/>
  <c r="AH97" i="138"/>
  <c r="AH99" i="138"/>
  <c r="AH101" i="138"/>
  <c r="D137" i="138"/>
  <c r="AI137" i="138" s="1"/>
  <c r="AH137" i="138"/>
  <c r="H135" i="138"/>
  <c r="AH145" i="138"/>
  <c r="D145" i="138"/>
  <c r="AI145" i="138" s="1"/>
  <c r="D170" i="138"/>
  <c r="AH170" i="138"/>
  <c r="D179" i="138"/>
  <c r="AH179" i="138"/>
  <c r="AH120" i="138"/>
  <c r="D120" i="138"/>
  <c r="H119" i="138"/>
  <c r="H21" i="138"/>
  <c r="M186" i="138"/>
  <c r="S186" i="138"/>
  <c r="Y186" i="138"/>
  <c r="AE186" i="138"/>
  <c r="M185" i="138"/>
  <c r="P23" i="138"/>
  <c r="P25" i="138"/>
  <c r="AI25" i="138" s="1"/>
  <c r="H25" i="94" s="1"/>
  <c r="P27" i="138"/>
  <c r="AI27" i="138" s="1"/>
  <c r="H27" i="94" s="1"/>
  <c r="P29" i="138"/>
  <c r="AI29" i="138" s="1"/>
  <c r="H29" i="94" s="1"/>
  <c r="P31" i="138"/>
  <c r="AI31" i="138" s="1"/>
  <c r="H31" i="94" s="1"/>
  <c r="P33" i="138"/>
  <c r="AI33" i="138" s="1"/>
  <c r="H33" i="94" s="1"/>
  <c r="P35" i="138"/>
  <c r="AI35" i="138" s="1"/>
  <c r="H35" i="94" s="1"/>
  <c r="P39" i="138"/>
  <c r="AI39" i="138" s="1"/>
  <c r="H39" i="94" s="1"/>
  <c r="P41" i="138"/>
  <c r="AI41" i="138" s="1"/>
  <c r="H41" i="94" s="1"/>
  <c r="P43" i="138"/>
  <c r="AI43" i="138" s="1"/>
  <c r="H43" i="94" s="1"/>
  <c r="P45" i="138"/>
  <c r="AI45" i="138" s="1"/>
  <c r="H45" i="94" s="1"/>
  <c r="P47" i="138"/>
  <c r="AI47" i="138" s="1"/>
  <c r="H47" i="94" s="1"/>
  <c r="P49" i="138"/>
  <c r="AI49" i="138" s="1"/>
  <c r="H49" i="94" s="1"/>
  <c r="P51" i="138"/>
  <c r="AI51" i="138" s="1"/>
  <c r="H51" i="94" s="1"/>
  <c r="P53" i="138"/>
  <c r="AI53" i="138" s="1"/>
  <c r="H53" i="94" s="1"/>
  <c r="H55" i="138"/>
  <c r="P57" i="138"/>
  <c r="AI57" i="138" s="1"/>
  <c r="H57" i="94" s="1"/>
  <c r="P59" i="138"/>
  <c r="AI59" i="138" s="1"/>
  <c r="H59" i="94" s="1"/>
  <c r="P61" i="138"/>
  <c r="AI61" i="138" s="1"/>
  <c r="H61" i="94" s="1"/>
  <c r="P63" i="138"/>
  <c r="AI63" i="138" s="1"/>
  <c r="H63" i="94" s="1"/>
  <c r="P65" i="138"/>
  <c r="AI65" i="138" s="1"/>
  <c r="H65" i="94" s="1"/>
  <c r="P67" i="138"/>
  <c r="AI67" i="138" s="1"/>
  <c r="H67" i="94" s="1"/>
  <c r="P69" i="138"/>
  <c r="AI69" i="138" s="1"/>
  <c r="H69" i="94" s="1"/>
  <c r="H71" i="138"/>
  <c r="D76" i="138"/>
  <c r="AI76" i="138" s="1"/>
  <c r="H76" i="94" s="1"/>
  <c r="D78" i="138"/>
  <c r="AI78" i="138" s="1"/>
  <c r="H78" i="94" s="1"/>
  <c r="D106" i="138"/>
  <c r="AI106" i="138" s="1"/>
  <c r="H106" i="94" s="1"/>
  <c r="AH106" i="138"/>
  <c r="D108" i="138"/>
  <c r="AI108" i="138" s="1"/>
  <c r="H108" i="94" s="1"/>
  <c r="AH108" i="138"/>
  <c r="D110" i="138"/>
  <c r="AI110" i="138" s="1"/>
  <c r="H110" i="94" s="1"/>
  <c r="AH110" i="138"/>
  <c r="AI111" i="138"/>
  <c r="H111" i="94" s="1"/>
  <c r="D112" i="138"/>
  <c r="AI112" i="138" s="1"/>
  <c r="H112" i="94" s="1"/>
  <c r="AH112" i="138"/>
  <c r="AH113" i="138"/>
  <c r="AH128" i="138"/>
  <c r="D128" i="138"/>
  <c r="AI128" i="138" s="1"/>
  <c r="M135" i="138"/>
  <c r="Y135" i="138"/>
  <c r="D163" i="138"/>
  <c r="AI163" i="138" s="1"/>
  <c r="AH163" i="138"/>
  <c r="AI125" i="138"/>
  <c r="G185" i="138"/>
  <c r="V22" i="138"/>
  <c r="AI22" i="138" s="1"/>
  <c r="H22" i="94" s="1"/>
  <c r="AE185" i="138"/>
  <c r="M38" i="138"/>
  <c r="AI79" i="138"/>
  <c r="H79" i="94" s="1"/>
  <c r="D80" i="138"/>
  <c r="AI80" i="138" s="1"/>
  <c r="H80" i="94" s="1"/>
  <c r="AH80" i="138"/>
  <c r="AI81" i="138"/>
  <c r="H81" i="94" s="1"/>
  <c r="D82" i="138"/>
  <c r="AI82" i="138" s="1"/>
  <c r="H82" i="94" s="1"/>
  <c r="AH82" i="138"/>
  <c r="AI83" i="138"/>
  <c r="H83" i="94" s="1"/>
  <c r="D84" i="138"/>
  <c r="AI84" i="138" s="1"/>
  <c r="H84" i="94" s="1"/>
  <c r="AH84" i="138"/>
  <c r="AI85" i="138"/>
  <c r="H85" i="94" s="1"/>
  <c r="G87" i="138"/>
  <c r="H88" i="138"/>
  <c r="AB88" i="138"/>
  <c r="AE87" i="138"/>
  <c r="P89" i="138"/>
  <c r="AI89" i="138" s="1"/>
  <c r="H89" i="94" s="1"/>
  <c r="S87" i="138"/>
  <c r="D90" i="138"/>
  <c r="AI90" i="138" s="1"/>
  <c r="H90" i="94" s="1"/>
  <c r="AH90" i="138"/>
  <c r="AI91" i="138"/>
  <c r="H91" i="94" s="1"/>
  <c r="D92" i="138"/>
  <c r="AI92" i="138" s="1"/>
  <c r="H92" i="94" s="1"/>
  <c r="AH92" i="138"/>
  <c r="AI93" i="138"/>
  <c r="H93" i="94" s="1"/>
  <c r="D94" i="138"/>
  <c r="AI94" i="138" s="1"/>
  <c r="H94" i="94" s="1"/>
  <c r="AH94" i="138"/>
  <c r="AI95" i="138"/>
  <c r="H95" i="94" s="1"/>
  <c r="D96" i="138"/>
  <c r="AI96" i="138" s="1"/>
  <c r="H96" i="94" s="1"/>
  <c r="AH96" i="138"/>
  <c r="AI97" i="138"/>
  <c r="H97" i="94" s="1"/>
  <c r="D98" i="138"/>
  <c r="AI98" i="138" s="1"/>
  <c r="H98" i="94" s="1"/>
  <c r="AH98" i="138"/>
  <c r="AI99" i="138"/>
  <c r="H99" i="94" s="1"/>
  <c r="D100" i="138"/>
  <c r="AI100" i="138" s="1"/>
  <c r="H100" i="94" s="1"/>
  <c r="AH100" i="138"/>
  <c r="AI101" i="138"/>
  <c r="H101" i="94" s="1"/>
  <c r="D102" i="138"/>
  <c r="AI102" i="138" s="1"/>
  <c r="H102" i="94" s="1"/>
  <c r="AH102" i="138"/>
  <c r="G104" i="138"/>
  <c r="D116" i="138"/>
  <c r="AH116" i="138"/>
  <c r="AH117" i="138"/>
  <c r="AH124" i="138"/>
  <c r="D124" i="138"/>
  <c r="AI124" i="138" s="1"/>
  <c r="AI129" i="138"/>
  <c r="D141" i="138"/>
  <c r="AI141" i="138" s="1"/>
  <c r="AH141" i="138"/>
  <c r="D149" i="138"/>
  <c r="AI149" i="138" s="1"/>
  <c r="AH149" i="138"/>
  <c r="H104" i="138"/>
  <c r="D113" i="138"/>
  <c r="AI113" i="138" s="1"/>
  <c r="D114" i="138"/>
  <c r="AI114" i="138" s="1"/>
  <c r="AB115" i="138"/>
  <c r="P116" i="138"/>
  <c r="AI117" i="138"/>
  <c r="J120" i="138"/>
  <c r="M119" i="138"/>
  <c r="J121" i="138"/>
  <c r="AI121" i="138" s="1"/>
  <c r="V122" i="138"/>
  <c r="AI122" i="138" s="1"/>
  <c r="AH123" i="138"/>
  <c r="V126" i="138"/>
  <c r="AI126" i="138" s="1"/>
  <c r="AH127" i="138"/>
  <c r="V130" i="138"/>
  <c r="AI130" i="138" s="1"/>
  <c r="AH131" i="138"/>
  <c r="J136" i="138"/>
  <c r="V139" i="138"/>
  <c r="J140" i="138"/>
  <c r="AI140" i="138" s="1"/>
  <c r="V143" i="138"/>
  <c r="J144" i="138"/>
  <c r="AI144" i="138" s="1"/>
  <c r="D147" i="138"/>
  <c r="AH147" i="138"/>
  <c r="AH148" i="138"/>
  <c r="D178" i="138"/>
  <c r="AH178" i="138"/>
  <c r="AH115" i="138"/>
  <c r="Y119" i="138"/>
  <c r="AH122" i="138"/>
  <c r="AH126" i="138"/>
  <c r="AH130" i="138"/>
  <c r="D139" i="138"/>
  <c r="AH139" i="138"/>
  <c r="D143" i="138"/>
  <c r="AH143" i="138"/>
  <c r="AH158" i="138"/>
  <c r="AI115" i="138"/>
  <c r="AH121" i="138"/>
  <c r="AH125" i="138"/>
  <c r="AH129" i="138"/>
  <c r="AI131" i="138"/>
  <c r="D133" i="138"/>
  <c r="AI133" i="138" s="1"/>
  <c r="AH133" i="138"/>
  <c r="D155" i="138"/>
  <c r="AI155" i="138" s="1"/>
  <c r="AH155" i="138"/>
  <c r="AH166" i="138"/>
  <c r="H171" i="138"/>
  <c r="H169" i="138" s="1"/>
  <c r="G169" i="138"/>
  <c r="AE169" i="138"/>
  <c r="V136" i="138"/>
  <c r="P146" i="138"/>
  <c r="AI146" i="138" s="1"/>
  <c r="AB147" i="138"/>
  <c r="AH150" i="138"/>
  <c r="G152" i="138"/>
  <c r="H153" i="138"/>
  <c r="AI154" i="138"/>
  <c r="AH156" i="138"/>
  <c r="AB157" i="138"/>
  <c r="P160" i="138"/>
  <c r="AI160" i="138" s="1"/>
  <c r="D161" i="138"/>
  <c r="AH161" i="138"/>
  <c r="AI162" i="138"/>
  <c r="AH164" i="138"/>
  <c r="AB165" i="138"/>
  <c r="P170" i="138"/>
  <c r="AB171" i="138"/>
  <c r="AH172" i="138"/>
  <c r="AI176" i="138"/>
  <c r="D177" i="138"/>
  <c r="AI177" i="138" s="1"/>
  <c r="AH177" i="138"/>
  <c r="P178" i="138"/>
  <c r="AB179" i="138"/>
  <c r="AH180" i="138"/>
  <c r="AI184" i="138"/>
  <c r="AE152" i="138"/>
  <c r="AH154" i="138"/>
  <c r="D159" i="138"/>
  <c r="AI159" i="138" s="1"/>
  <c r="AH159" i="138"/>
  <c r="AH162" i="138"/>
  <c r="D167" i="138"/>
  <c r="AH167" i="138"/>
  <c r="D175" i="138"/>
  <c r="AH175" i="138"/>
  <c r="D183" i="138"/>
  <c r="AI183" i="138" s="1"/>
  <c r="AH183" i="138"/>
  <c r="G135" i="138"/>
  <c r="AH146" i="138"/>
  <c r="P150" i="138"/>
  <c r="AI150" i="138" s="1"/>
  <c r="AB153" i="138"/>
  <c r="S152" i="138"/>
  <c r="P156" i="138"/>
  <c r="AI156" i="138" s="1"/>
  <c r="D157" i="138"/>
  <c r="AH157" i="138"/>
  <c r="AI158" i="138"/>
  <c r="AH160" i="138"/>
  <c r="AB161" i="138"/>
  <c r="P164" i="138"/>
  <c r="AI164" i="138" s="1"/>
  <c r="D165" i="138"/>
  <c r="AH165" i="138"/>
  <c r="AI166" i="138"/>
  <c r="AB167" i="138"/>
  <c r="AI172" i="138"/>
  <c r="D173" i="138"/>
  <c r="AI173" i="138" s="1"/>
  <c r="AH173" i="138"/>
  <c r="P174" i="138"/>
  <c r="AI174" i="138" s="1"/>
  <c r="AB175" i="138"/>
  <c r="AH176" i="138"/>
  <c r="AI180" i="138"/>
  <c r="D181" i="138"/>
  <c r="AI181" i="138" s="1"/>
  <c r="AH181" i="138"/>
  <c r="AH184" i="138"/>
  <c r="D29" i="137"/>
  <c r="AI29" i="137" s="1"/>
  <c r="G29" i="94" s="1"/>
  <c r="AH29" i="137"/>
  <c r="D33" i="137"/>
  <c r="AI33" i="137" s="1"/>
  <c r="G33" i="94" s="1"/>
  <c r="AH33" i="137"/>
  <c r="AI74" i="137"/>
  <c r="G74" i="94" s="1"/>
  <c r="AI82" i="137"/>
  <c r="G82" i="94" s="1"/>
  <c r="AH109" i="137"/>
  <c r="D109" i="137"/>
  <c r="D25" i="137"/>
  <c r="AI25" i="137" s="1"/>
  <c r="G25" i="94" s="1"/>
  <c r="AH25" i="137"/>
  <c r="D23" i="137"/>
  <c r="AH23" i="137"/>
  <c r="H21" i="137"/>
  <c r="D27" i="137"/>
  <c r="AI27" i="137" s="1"/>
  <c r="G27" i="94" s="1"/>
  <c r="AH27" i="137"/>
  <c r="D31" i="137"/>
  <c r="AI31" i="137" s="1"/>
  <c r="G31" i="94" s="1"/>
  <c r="AH31" i="137"/>
  <c r="D35" i="137"/>
  <c r="AI35" i="137" s="1"/>
  <c r="G35" i="94" s="1"/>
  <c r="AH35" i="137"/>
  <c r="D41" i="137"/>
  <c r="AI41" i="137" s="1"/>
  <c r="G41" i="94" s="1"/>
  <c r="AH41" i="137"/>
  <c r="D43" i="137"/>
  <c r="AI43" i="137" s="1"/>
  <c r="G43" i="94" s="1"/>
  <c r="AH43" i="137"/>
  <c r="AI78" i="137"/>
  <c r="G78" i="94" s="1"/>
  <c r="D128" i="137"/>
  <c r="AI128" i="137" s="1"/>
  <c r="AH128" i="137"/>
  <c r="D142" i="137"/>
  <c r="AH142" i="137"/>
  <c r="H153" i="137"/>
  <c r="G152" i="137"/>
  <c r="M186" i="137"/>
  <c r="S186" i="137"/>
  <c r="AE186" i="137"/>
  <c r="M185" i="137"/>
  <c r="H39" i="137"/>
  <c r="AH45" i="137"/>
  <c r="AH47" i="137"/>
  <c r="AH49" i="137"/>
  <c r="AH51" i="137"/>
  <c r="AH53" i="137"/>
  <c r="G55" i="137"/>
  <c r="H56" i="137"/>
  <c r="AI93" i="137"/>
  <c r="G93" i="94" s="1"/>
  <c r="P94" i="137"/>
  <c r="V98" i="137"/>
  <c r="AI98" i="137" s="1"/>
  <c r="G98" i="94" s="1"/>
  <c r="AB99" i="137"/>
  <c r="AI99" i="137" s="1"/>
  <c r="G99" i="94" s="1"/>
  <c r="J105" i="137"/>
  <c r="AH108" i="137"/>
  <c r="AH110" i="137"/>
  <c r="AH115" i="137"/>
  <c r="D115" i="137"/>
  <c r="AI117" i="137"/>
  <c r="M119" i="137"/>
  <c r="J121" i="137"/>
  <c r="D126" i="137"/>
  <c r="AI126" i="137" s="1"/>
  <c r="AH126" i="137"/>
  <c r="D136" i="137"/>
  <c r="H135" i="137"/>
  <c r="V136" i="137"/>
  <c r="AH141" i="137"/>
  <c r="AH149" i="137"/>
  <c r="AH22" i="137"/>
  <c r="AH24" i="137"/>
  <c r="AH26" i="137"/>
  <c r="AH32" i="137"/>
  <c r="AH34" i="137"/>
  <c r="AH36" i="137"/>
  <c r="AI85" i="137"/>
  <c r="G85" i="94" s="1"/>
  <c r="V89" i="137"/>
  <c r="Y87" i="137"/>
  <c r="AI91" i="137"/>
  <c r="G91" i="94" s="1"/>
  <c r="AH96" i="137"/>
  <c r="AH97" i="137"/>
  <c r="D97" i="137"/>
  <c r="AE119" i="137"/>
  <c r="AB121" i="137"/>
  <c r="AH127" i="137"/>
  <c r="Y186" i="137"/>
  <c r="G185" i="137"/>
  <c r="AE185" i="137"/>
  <c r="V28" i="137"/>
  <c r="AI28" i="137" s="1"/>
  <c r="G28" i="94" s="1"/>
  <c r="V30" i="137"/>
  <c r="AI30" i="137" s="1"/>
  <c r="G30" i="94" s="1"/>
  <c r="G38" i="137"/>
  <c r="Y38" i="137"/>
  <c r="V40" i="137"/>
  <c r="AI40" i="137" s="1"/>
  <c r="G40" i="94" s="1"/>
  <c r="P42" i="137"/>
  <c r="AI42" i="137" s="1"/>
  <c r="G42" i="94" s="1"/>
  <c r="J44" i="137"/>
  <c r="V45" i="137"/>
  <c r="AI45" i="137" s="1"/>
  <c r="G45" i="94" s="1"/>
  <c r="J46" i="137"/>
  <c r="V47" i="137"/>
  <c r="AI47" i="137" s="1"/>
  <c r="G47" i="94" s="1"/>
  <c r="J48" i="137"/>
  <c r="V49" i="137"/>
  <c r="AI49" i="137" s="1"/>
  <c r="G49" i="94" s="1"/>
  <c r="J50" i="137"/>
  <c r="V51" i="137"/>
  <c r="AI51" i="137" s="1"/>
  <c r="G51" i="94" s="1"/>
  <c r="J52" i="137"/>
  <c r="V53" i="137"/>
  <c r="AI53" i="137" s="1"/>
  <c r="G53" i="94" s="1"/>
  <c r="AH57" i="137"/>
  <c r="AH59" i="137"/>
  <c r="AH61" i="137"/>
  <c r="AH63" i="137"/>
  <c r="AH65" i="137"/>
  <c r="AH67" i="137"/>
  <c r="AH69" i="137"/>
  <c r="G71" i="137"/>
  <c r="H72" i="137"/>
  <c r="AB72" i="137"/>
  <c r="AH74" i="137"/>
  <c r="AH76" i="137"/>
  <c r="AH78" i="137"/>
  <c r="AH80" i="137"/>
  <c r="AH82" i="137"/>
  <c r="AH84" i="137"/>
  <c r="AH88" i="137"/>
  <c r="H89" i="137"/>
  <c r="AH90" i="137"/>
  <c r="AE87" i="137"/>
  <c r="AH93" i="137"/>
  <c r="AH95" i="137"/>
  <c r="D95" i="137"/>
  <c r="J101" i="137"/>
  <c r="AH102" i="137"/>
  <c r="P106" i="137"/>
  <c r="V110" i="137"/>
  <c r="AI110" i="137" s="1"/>
  <c r="G110" i="94" s="1"/>
  <c r="AB111" i="137"/>
  <c r="AH117" i="137"/>
  <c r="Y119" i="137"/>
  <c r="D124" i="137"/>
  <c r="AI124" i="137" s="1"/>
  <c r="AH124" i="137"/>
  <c r="AH125" i="137"/>
  <c r="AE135" i="137"/>
  <c r="AB137" i="137"/>
  <c r="D146" i="137"/>
  <c r="AH146" i="137"/>
  <c r="D163" i="137"/>
  <c r="AI163" i="137" s="1"/>
  <c r="AH163" i="137"/>
  <c r="D175" i="137"/>
  <c r="AH175" i="137"/>
  <c r="AH176" i="137"/>
  <c r="D176" i="137"/>
  <c r="D177" i="137"/>
  <c r="AH177" i="137"/>
  <c r="AH178" i="137"/>
  <c r="D178" i="137"/>
  <c r="Y185" i="137"/>
  <c r="D44" i="137"/>
  <c r="D46" i="137"/>
  <c r="D48" i="137"/>
  <c r="AI48" i="137" s="1"/>
  <c r="G48" i="94" s="1"/>
  <c r="D50" i="137"/>
  <c r="D52" i="137"/>
  <c r="P57" i="137"/>
  <c r="AI57" i="137" s="1"/>
  <c r="G57" i="94" s="1"/>
  <c r="AI59" i="137"/>
  <c r="G59" i="94" s="1"/>
  <c r="AI61" i="137"/>
  <c r="G61" i="94" s="1"/>
  <c r="AI63" i="137"/>
  <c r="G63" i="94" s="1"/>
  <c r="AI65" i="137"/>
  <c r="G65" i="94" s="1"/>
  <c r="AI67" i="137"/>
  <c r="G67" i="94" s="1"/>
  <c r="AI69" i="137"/>
  <c r="G69" i="94" s="1"/>
  <c r="AH73" i="137"/>
  <c r="AH75" i="137"/>
  <c r="AH77" i="137"/>
  <c r="AH79" i="137"/>
  <c r="AH81" i="137"/>
  <c r="AH83" i="137"/>
  <c r="AH85" i="137"/>
  <c r="S87" i="137"/>
  <c r="AI90" i="137"/>
  <c r="G90" i="94" s="1"/>
  <c r="AH99" i="137"/>
  <c r="D101" i="137"/>
  <c r="AB105" i="137"/>
  <c r="AH107" i="137"/>
  <c r="D107" i="137"/>
  <c r="D111" i="137"/>
  <c r="AH114" i="137"/>
  <c r="D120" i="137"/>
  <c r="H119" i="137"/>
  <c r="P120" i="137"/>
  <c r="AH133" i="137"/>
  <c r="M135" i="137"/>
  <c r="J137" i="137"/>
  <c r="D143" i="137"/>
  <c r="AH145" i="137"/>
  <c r="AH162" i="137"/>
  <c r="P176" i="137"/>
  <c r="V92" i="137"/>
  <c r="AI92" i="137" s="1"/>
  <c r="G92" i="94" s="1"/>
  <c r="J95" i="137"/>
  <c r="V100" i="137"/>
  <c r="AI100" i="137" s="1"/>
  <c r="G100" i="94" s="1"/>
  <c r="G104" i="137"/>
  <c r="Y104" i="137"/>
  <c r="J107" i="137"/>
  <c r="V112" i="137"/>
  <c r="AI112" i="137" s="1"/>
  <c r="G112" i="94" s="1"/>
  <c r="V116" i="137"/>
  <c r="AI116" i="137" s="1"/>
  <c r="AH116" i="137"/>
  <c r="AH121" i="137"/>
  <c r="V122" i="137"/>
  <c r="P127" i="137"/>
  <c r="AI127" i="137" s="1"/>
  <c r="J131" i="137"/>
  <c r="S135" i="137"/>
  <c r="D156" i="137"/>
  <c r="AH156" i="137"/>
  <c r="J160" i="137"/>
  <c r="AH170" i="137"/>
  <c r="D170" i="137"/>
  <c r="S169" i="137"/>
  <c r="AB173" i="137"/>
  <c r="D183" i="137"/>
  <c r="AH183" i="137"/>
  <c r="AH184" i="137"/>
  <c r="D184" i="137"/>
  <c r="J89" i="137"/>
  <c r="V94" i="137"/>
  <c r="J97" i="137"/>
  <c r="V102" i="137"/>
  <c r="AI102" i="137" s="1"/>
  <c r="G102" i="94" s="1"/>
  <c r="H105" i="137"/>
  <c r="V106" i="137"/>
  <c r="J109" i="137"/>
  <c r="V114" i="137"/>
  <c r="AI114" i="137" s="1"/>
  <c r="G119" i="137"/>
  <c r="P121" i="137"/>
  <c r="AI123" i="137"/>
  <c r="AI131" i="137"/>
  <c r="D132" i="137"/>
  <c r="AI132" i="137" s="1"/>
  <c r="AH132" i="137"/>
  <c r="D140" i="137"/>
  <c r="AH140" i="137"/>
  <c r="D144" i="137"/>
  <c r="AH144" i="137"/>
  <c r="D148" i="137"/>
  <c r="AH148" i="137"/>
  <c r="AH154" i="137"/>
  <c r="P156" i="137"/>
  <c r="AH164" i="137"/>
  <c r="D164" i="137"/>
  <c r="AB167" i="137"/>
  <c r="H169" i="137"/>
  <c r="P184" i="137"/>
  <c r="J115" i="137"/>
  <c r="AB122" i="137"/>
  <c r="P125" i="137"/>
  <c r="AI125" i="137" s="1"/>
  <c r="D129" i="137"/>
  <c r="AI129" i="137" s="1"/>
  <c r="AB130" i="137"/>
  <c r="P133" i="137"/>
  <c r="AI133" i="137" s="1"/>
  <c r="D137" i="137"/>
  <c r="AB138" i="137"/>
  <c r="P139" i="137"/>
  <c r="AI139" i="137" s="1"/>
  <c r="AB140" i="137"/>
  <c r="P141" i="137"/>
  <c r="AI141" i="137" s="1"/>
  <c r="AB142" i="137"/>
  <c r="P143" i="137"/>
  <c r="AB144" i="137"/>
  <c r="P145" i="137"/>
  <c r="AI145" i="137" s="1"/>
  <c r="AB146" i="137"/>
  <c r="P147" i="137"/>
  <c r="AI147" i="137" s="1"/>
  <c r="AB148" i="137"/>
  <c r="P149" i="137"/>
  <c r="AI149" i="137" s="1"/>
  <c r="AH155" i="137"/>
  <c r="AH157" i="137"/>
  <c r="D161" i="137"/>
  <c r="AI161" i="137" s="1"/>
  <c r="AH161" i="137"/>
  <c r="P164" i="137"/>
  <c r="D165" i="137"/>
  <c r="AI165" i="137" s="1"/>
  <c r="AH165" i="137"/>
  <c r="AH166" i="137"/>
  <c r="D166" i="137"/>
  <c r="AI166" i="137" s="1"/>
  <c r="P170" i="137"/>
  <c r="D171" i="137"/>
  <c r="AI171" i="137" s="1"/>
  <c r="AH171" i="137"/>
  <c r="AH172" i="137"/>
  <c r="D172" i="137"/>
  <c r="AI172" i="137" s="1"/>
  <c r="AB175" i="137"/>
  <c r="P178" i="137"/>
  <c r="D179" i="137"/>
  <c r="AI179" i="137" s="1"/>
  <c r="AH179" i="137"/>
  <c r="AH180" i="137"/>
  <c r="D180" i="137"/>
  <c r="AB183" i="137"/>
  <c r="AI130" i="137"/>
  <c r="AH130" i="137"/>
  <c r="D138" i="137"/>
  <c r="AH138" i="137"/>
  <c r="AH150" i="137"/>
  <c r="AI155" i="137"/>
  <c r="D159" i="137"/>
  <c r="AH159" i="137"/>
  <c r="AH160" i="137"/>
  <c r="D167" i="137"/>
  <c r="AI167" i="137" s="1"/>
  <c r="AH167" i="137"/>
  <c r="D173" i="137"/>
  <c r="AH173" i="137"/>
  <c r="AH174" i="137"/>
  <c r="D174" i="137"/>
  <c r="AI174" i="137" s="1"/>
  <c r="AB177" i="137"/>
  <c r="P180" i="137"/>
  <c r="D181" i="137"/>
  <c r="AI181" i="137" s="1"/>
  <c r="AH181" i="137"/>
  <c r="AH182" i="137"/>
  <c r="D182" i="137"/>
  <c r="AI182" i="137" s="1"/>
  <c r="P154" i="137"/>
  <c r="AI154" i="137" s="1"/>
  <c r="AB159" i="137"/>
  <c r="P162" i="137"/>
  <c r="AI162" i="137" s="1"/>
  <c r="AB157" i="137"/>
  <c r="AI157" i="137" s="1"/>
  <c r="P160" i="137"/>
  <c r="AI160" i="137" s="1"/>
  <c r="AI119" i="136"/>
  <c r="F119" i="136"/>
  <c r="AI87" i="136"/>
  <c r="F87" i="136"/>
  <c r="AH87" i="136" s="1"/>
  <c r="F87" i="94" s="1"/>
  <c r="AI152" i="136"/>
  <c r="F152" i="136"/>
  <c r="D152" i="136" s="1"/>
  <c r="AI21" i="136"/>
  <c r="AH23" i="136"/>
  <c r="AH31" i="136"/>
  <c r="AH45" i="136"/>
  <c r="AH53" i="136"/>
  <c r="AH61" i="136"/>
  <c r="AH69" i="136"/>
  <c r="D93" i="136"/>
  <c r="AH29" i="136"/>
  <c r="AH43" i="136"/>
  <c r="AH59" i="136"/>
  <c r="AH25" i="136"/>
  <c r="AH39" i="136"/>
  <c r="AH47" i="136"/>
  <c r="H55" i="136"/>
  <c r="AH63" i="136"/>
  <c r="H71" i="136"/>
  <c r="D100" i="136"/>
  <c r="AI100" i="136" s="1"/>
  <c r="F100" i="94" s="1"/>
  <c r="D102" i="136"/>
  <c r="H104" i="136"/>
  <c r="D106" i="136"/>
  <c r="AI129" i="136"/>
  <c r="D140" i="136"/>
  <c r="AH51" i="136"/>
  <c r="AH67" i="136"/>
  <c r="AH33" i="136"/>
  <c r="H38" i="136"/>
  <c r="AH27" i="136"/>
  <c r="AH35" i="136"/>
  <c r="AH41" i="136"/>
  <c r="AH49" i="136"/>
  <c r="AH57" i="136"/>
  <c r="AH65" i="136"/>
  <c r="AH108" i="136"/>
  <c r="AH112" i="136"/>
  <c r="AH116" i="136"/>
  <c r="F135" i="136"/>
  <c r="D135" i="136" s="1"/>
  <c r="AI73" i="136"/>
  <c r="F73" i="94" s="1"/>
  <c r="AI34" i="136"/>
  <c r="F34" i="94" s="1"/>
  <c r="AI40" i="136"/>
  <c r="F40" i="94" s="1"/>
  <c r="AI48" i="136"/>
  <c r="F48" i="94" s="1"/>
  <c r="AI56" i="136"/>
  <c r="F56" i="94" s="1"/>
  <c r="AI64" i="136"/>
  <c r="F64" i="94" s="1"/>
  <c r="AI72" i="136"/>
  <c r="F72" i="94" s="1"/>
  <c r="AI75" i="136"/>
  <c r="F75" i="94" s="1"/>
  <c r="AI26" i="136"/>
  <c r="F26" i="94" s="1"/>
  <c r="AI28" i="136"/>
  <c r="F28" i="94" s="1"/>
  <c r="AI36" i="136"/>
  <c r="F36" i="94" s="1"/>
  <c r="AI42" i="136"/>
  <c r="F42" i="94" s="1"/>
  <c r="AI50" i="136"/>
  <c r="F50" i="94" s="1"/>
  <c r="AI58" i="136"/>
  <c r="F58" i="94" s="1"/>
  <c r="AI66" i="136"/>
  <c r="F66" i="94" s="1"/>
  <c r="AI77" i="136"/>
  <c r="F77" i="94" s="1"/>
  <c r="AH82" i="136"/>
  <c r="AH121" i="136"/>
  <c r="G21" i="136"/>
  <c r="M21" i="136"/>
  <c r="Y21" i="136"/>
  <c r="AE21" i="136"/>
  <c r="S185" i="136"/>
  <c r="AH22" i="136"/>
  <c r="AH24" i="136"/>
  <c r="AH26" i="136"/>
  <c r="AH28" i="136"/>
  <c r="AH30" i="136"/>
  <c r="AH32" i="136"/>
  <c r="AH34" i="136"/>
  <c r="AH36" i="136"/>
  <c r="AH40" i="136"/>
  <c r="AH42" i="136"/>
  <c r="AH44" i="136"/>
  <c r="AH46" i="136"/>
  <c r="AH48" i="136"/>
  <c r="AH50" i="136"/>
  <c r="AH52" i="136"/>
  <c r="Y55" i="136"/>
  <c r="AH56" i="136"/>
  <c r="AH58" i="136"/>
  <c r="AH60" i="136"/>
  <c r="AH62" i="136"/>
  <c r="AH64" i="136"/>
  <c r="AH66" i="136"/>
  <c r="AH68" i="136"/>
  <c r="Y71" i="136"/>
  <c r="AH72" i="136"/>
  <c r="AB74" i="136"/>
  <c r="AI74" i="136" s="1"/>
  <c r="F74" i="94" s="1"/>
  <c r="AB76" i="136"/>
  <c r="AI76" i="136" s="1"/>
  <c r="F76" i="94" s="1"/>
  <c r="D78" i="136"/>
  <c r="AI78" i="136" s="1"/>
  <c r="F78" i="94" s="1"/>
  <c r="D80" i="136"/>
  <c r="AI80" i="136" s="1"/>
  <c r="F80" i="94" s="1"/>
  <c r="D82" i="136"/>
  <c r="AI82" i="136" s="1"/>
  <c r="F82" i="94" s="1"/>
  <c r="AH83" i="136"/>
  <c r="P94" i="136"/>
  <c r="P102" i="136"/>
  <c r="S104" i="136"/>
  <c r="D130" i="136"/>
  <c r="AI130" i="136" s="1"/>
  <c r="AH130" i="136"/>
  <c r="P133" i="136"/>
  <c r="AI133" i="136" s="1"/>
  <c r="AH133" i="136"/>
  <c r="D179" i="136"/>
  <c r="AH179" i="136"/>
  <c r="P182" i="136"/>
  <c r="AI182" i="136" s="1"/>
  <c r="AH182" i="136"/>
  <c r="AH78" i="136"/>
  <c r="AH80" i="136"/>
  <c r="D145" i="136"/>
  <c r="AH145" i="136"/>
  <c r="M186" i="136"/>
  <c r="S186" i="136"/>
  <c r="Y186" i="136"/>
  <c r="AE186" i="136"/>
  <c r="M185" i="136"/>
  <c r="P23" i="136"/>
  <c r="P25" i="136"/>
  <c r="AI25" i="136" s="1"/>
  <c r="F25" i="94" s="1"/>
  <c r="P27" i="136"/>
  <c r="AI27" i="136" s="1"/>
  <c r="F27" i="94" s="1"/>
  <c r="P29" i="136"/>
  <c r="AI29" i="136" s="1"/>
  <c r="F29" i="94" s="1"/>
  <c r="P31" i="136"/>
  <c r="AI31" i="136" s="1"/>
  <c r="F31" i="94" s="1"/>
  <c r="P33" i="136"/>
  <c r="AI33" i="136" s="1"/>
  <c r="F33" i="94" s="1"/>
  <c r="P35" i="136"/>
  <c r="AI35" i="136" s="1"/>
  <c r="F35" i="94" s="1"/>
  <c r="P39" i="136"/>
  <c r="P41" i="136"/>
  <c r="AI41" i="136" s="1"/>
  <c r="F41" i="94" s="1"/>
  <c r="P43" i="136"/>
  <c r="AI43" i="136" s="1"/>
  <c r="F43" i="94" s="1"/>
  <c r="P45" i="136"/>
  <c r="AI45" i="136" s="1"/>
  <c r="F45" i="94" s="1"/>
  <c r="P47" i="136"/>
  <c r="AI47" i="136" s="1"/>
  <c r="F47" i="94" s="1"/>
  <c r="P49" i="136"/>
  <c r="AI49" i="136" s="1"/>
  <c r="F49" i="94" s="1"/>
  <c r="P51" i="136"/>
  <c r="AI51" i="136" s="1"/>
  <c r="F51" i="94" s="1"/>
  <c r="P53" i="136"/>
  <c r="AI53" i="136" s="1"/>
  <c r="F53" i="94" s="1"/>
  <c r="P57" i="136"/>
  <c r="AI57" i="136" s="1"/>
  <c r="F57" i="94" s="1"/>
  <c r="P59" i="136"/>
  <c r="AI59" i="136" s="1"/>
  <c r="F59" i="94" s="1"/>
  <c r="P61" i="136"/>
  <c r="AI61" i="136" s="1"/>
  <c r="F61" i="94" s="1"/>
  <c r="P63" i="136"/>
  <c r="AI63" i="136" s="1"/>
  <c r="F63" i="94" s="1"/>
  <c r="P65" i="136"/>
  <c r="AI65" i="136" s="1"/>
  <c r="F65" i="94" s="1"/>
  <c r="P67" i="136"/>
  <c r="AI67" i="136" s="1"/>
  <c r="F67" i="94" s="1"/>
  <c r="P69" i="136"/>
  <c r="AI69" i="136" s="1"/>
  <c r="F69" i="94" s="1"/>
  <c r="AH73" i="136"/>
  <c r="AH74" i="136"/>
  <c r="AH75" i="136"/>
  <c r="AH76" i="136"/>
  <c r="AH77" i="136"/>
  <c r="AI79" i="136"/>
  <c r="F79" i="94" s="1"/>
  <c r="AI81" i="136"/>
  <c r="F81" i="94" s="1"/>
  <c r="AI83" i="136"/>
  <c r="F83" i="94" s="1"/>
  <c r="AH88" i="136"/>
  <c r="AI92" i="136"/>
  <c r="F92" i="94" s="1"/>
  <c r="AH95" i="136"/>
  <c r="D95" i="136"/>
  <c r="AI95" i="136" s="1"/>
  <c r="F95" i="94" s="1"/>
  <c r="AH96" i="136"/>
  <c r="P106" i="136"/>
  <c r="AI121" i="136"/>
  <c r="AH129" i="136"/>
  <c r="D157" i="136"/>
  <c r="AH157" i="136"/>
  <c r="V22" i="136"/>
  <c r="AI22" i="136" s="1"/>
  <c r="F22" i="94" s="1"/>
  <c r="M38" i="136"/>
  <c r="AI88" i="136"/>
  <c r="F88" i="94" s="1"/>
  <c r="V89" i="136"/>
  <c r="Y87" i="136"/>
  <c r="AI96" i="136"/>
  <c r="F96" i="94" s="1"/>
  <c r="AH107" i="136"/>
  <c r="D107" i="136"/>
  <c r="AI107" i="136" s="1"/>
  <c r="F107" i="94" s="1"/>
  <c r="D110" i="136"/>
  <c r="AI110" i="136" s="1"/>
  <c r="F110" i="94" s="1"/>
  <c r="AH110" i="136"/>
  <c r="D122" i="136"/>
  <c r="AI122" i="136" s="1"/>
  <c r="AH122" i="136"/>
  <c r="P125" i="136"/>
  <c r="AI125" i="136" s="1"/>
  <c r="AH125" i="136"/>
  <c r="Y135" i="136"/>
  <c r="V136" i="136"/>
  <c r="P137" i="136"/>
  <c r="AI137" i="136" s="1"/>
  <c r="AH137" i="136"/>
  <c r="D171" i="136"/>
  <c r="AH171" i="136"/>
  <c r="V173" i="136"/>
  <c r="Y169" i="136"/>
  <c r="P174" i="136"/>
  <c r="AI174" i="136" s="1"/>
  <c r="AH174" i="136"/>
  <c r="V84" i="136"/>
  <c r="AI84" i="136" s="1"/>
  <c r="F84" i="94" s="1"/>
  <c r="AH84" i="136"/>
  <c r="M87" i="136"/>
  <c r="AH89" i="136"/>
  <c r="V90" i="136"/>
  <c r="AI90" i="136" s="1"/>
  <c r="F90" i="94" s="1"/>
  <c r="AH90" i="136"/>
  <c r="J93" i="136"/>
  <c r="AH97" i="136"/>
  <c r="V98" i="136"/>
  <c r="AI98" i="136" s="1"/>
  <c r="F98" i="94" s="1"/>
  <c r="AH98" i="136"/>
  <c r="J101" i="136"/>
  <c r="AI101" i="136" s="1"/>
  <c r="F101" i="94" s="1"/>
  <c r="J105" i="136"/>
  <c r="AI105" i="136" s="1"/>
  <c r="F105" i="94" s="1"/>
  <c r="AE104" i="136"/>
  <c r="J111" i="136"/>
  <c r="AI111" i="136" s="1"/>
  <c r="F111" i="94" s="1"/>
  <c r="V112" i="136"/>
  <c r="AI112" i="136" s="1"/>
  <c r="F112" i="94" s="1"/>
  <c r="AH114" i="136"/>
  <c r="AB120" i="136"/>
  <c r="S119" i="136"/>
  <c r="AH123" i="136"/>
  <c r="D124" i="136"/>
  <c r="AH124" i="136"/>
  <c r="P127" i="136"/>
  <c r="AI127" i="136" s="1"/>
  <c r="AB128" i="136"/>
  <c r="AH131" i="136"/>
  <c r="D132" i="136"/>
  <c r="AH132" i="136"/>
  <c r="J135" i="136"/>
  <c r="D136" i="136"/>
  <c r="AH136" i="136"/>
  <c r="M135" i="136"/>
  <c r="AH142" i="136"/>
  <c r="D143" i="136"/>
  <c r="AH143" i="136"/>
  <c r="AH144" i="136"/>
  <c r="P148" i="136"/>
  <c r="AI148" i="136" s="1"/>
  <c r="AH148" i="136"/>
  <c r="M152" i="136"/>
  <c r="AH154" i="136"/>
  <c r="D155" i="136"/>
  <c r="AH155" i="136"/>
  <c r="AH156" i="136"/>
  <c r="P160" i="136"/>
  <c r="AI160" i="136" s="1"/>
  <c r="AH170" i="136"/>
  <c r="AH178" i="136"/>
  <c r="AH85" i="136"/>
  <c r="AH91" i="136"/>
  <c r="AH99" i="136"/>
  <c r="G104" i="136"/>
  <c r="Y104" i="136"/>
  <c r="AH109" i="136"/>
  <c r="AI114" i="136"/>
  <c r="AH117" i="136"/>
  <c r="G119" i="136"/>
  <c r="Y119" i="136"/>
  <c r="D126" i="136"/>
  <c r="AI126" i="136" s="1"/>
  <c r="AH126" i="136"/>
  <c r="D138" i="136"/>
  <c r="AI138" i="136" s="1"/>
  <c r="AH138" i="136"/>
  <c r="AI139" i="136"/>
  <c r="AB141" i="136"/>
  <c r="P146" i="136"/>
  <c r="AI146" i="136" s="1"/>
  <c r="AH146" i="136"/>
  <c r="AB153" i="136"/>
  <c r="S152" i="136"/>
  <c r="P158" i="136"/>
  <c r="AI158" i="136" s="1"/>
  <c r="AH158" i="136"/>
  <c r="D163" i="136"/>
  <c r="AH163" i="136"/>
  <c r="P166" i="136"/>
  <c r="AI166" i="136" s="1"/>
  <c r="AH166" i="136"/>
  <c r="D89" i="136"/>
  <c r="J89" i="136"/>
  <c r="AH93" i="136"/>
  <c r="V94" i="136"/>
  <c r="D97" i="136"/>
  <c r="J97" i="136"/>
  <c r="AH101" i="136"/>
  <c r="V102" i="136"/>
  <c r="AH105" i="136"/>
  <c r="V106" i="136"/>
  <c r="V108" i="136"/>
  <c r="AI108" i="136" s="1"/>
  <c r="F108" i="94" s="1"/>
  <c r="AH111" i="136"/>
  <c r="J115" i="136"/>
  <c r="AI115" i="136" s="1"/>
  <c r="V116" i="136"/>
  <c r="AI116" i="136" s="1"/>
  <c r="D120" i="136"/>
  <c r="AI120" i="136" s="1"/>
  <c r="AH120" i="136"/>
  <c r="M119" i="136"/>
  <c r="P123" i="136"/>
  <c r="AI123" i="136" s="1"/>
  <c r="AB124" i="136"/>
  <c r="AH127" i="136"/>
  <c r="D128" i="136"/>
  <c r="AH128" i="136"/>
  <c r="P131" i="136"/>
  <c r="AI131" i="136" s="1"/>
  <c r="AB132" i="136"/>
  <c r="AB136" i="136"/>
  <c r="S135" i="136"/>
  <c r="P140" i="136"/>
  <c r="AH150" i="136"/>
  <c r="AH162" i="136"/>
  <c r="J172" i="136"/>
  <c r="M169" i="136"/>
  <c r="AB161" i="136"/>
  <c r="AH164" i="136"/>
  <c r="D165" i="136"/>
  <c r="AH165" i="136"/>
  <c r="AI169" i="136"/>
  <c r="AH172" i="136"/>
  <c r="D173" i="136"/>
  <c r="AH173" i="136"/>
  <c r="P176" i="136"/>
  <c r="AI176" i="136" s="1"/>
  <c r="AB177" i="136"/>
  <c r="AH180" i="136"/>
  <c r="D181" i="136"/>
  <c r="AH181" i="136"/>
  <c r="P184" i="136"/>
  <c r="P142" i="136"/>
  <c r="AI142" i="136" s="1"/>
  <c r="AB143" i="136"/>
  <c r="D147" i="136"/>
  <c r="AI147" i="136" s="1"/>
  <c r="AH147" i="136"/>
  <c r="P150" i="136"/>
  <c r="AI150" i="136" s="1"/>
  <c r="G152" i="136"/>
  <c r="Y152" i="136"/>
  <c r="P154" i="136"/>
  <c r="AI154" i="136" s="1"/>
  <c r="AB155" i="136"/>
  <c r="D159" i="136"/>
  <c r="AI159" i="136" s="1"/>
  <c r="AH159" i="136"/>
  <c r="P162" i="136"/>
  <c r="AI162" i="136" s="1"/>
  <c r="AB163" i="136"/>
  <c r="D167" i="136"/>
  <c r="AI167" i="136" s="1"/>
  <c r="AH167" i="136"/>
  <c r="P170" i="136"/>
  <c r="AI170" i="136" s="1"/>
  <c r="AB171" i="136"/>
  <c r="D175" i="136"/>
  <c r="AI175" i="136" s="1"/>
  <c r="AH175" i="136"/>
  <c r="P178" i="136"/>
  <c r="AI178" i="136" s="1"/>
  <c r="AB179" i="136"/>
  <c r="D183" i="136"/>
  <c r="AI183" i="136" s="1"/>
  <c r="AH183" i="136"/>
  <c r="AI184" i="136"/>
  <c r="AH139" i="136"/>
  <c r="V140" i="136"/>
  <c r="D141" i="136"/>
  <c r="AH141" i="136"/>
  <c r="P144" i="136"/>
  <c r="AI144" i="136" s="1"/>
  <c r="AB145" i="136"/>
  <c r="D149" i="136"/>
  <c r="AI149" i="136" s="1"/>
  <c r="AH149" i="136"/>
  <c r="D153" i="136"/>
  <c r="AH153" i="136"/>
  <c r="P156" i="136"/>
  <c r="AI156" i="136" s="1"/>
  <c r="AB157" i="136"/>
  <c r="AH160" i="136"/>
  <c r="D161" i="136"/>
  <c r="AH161" i="136"/>
  <c r="P164" i="136"/>
  <c r="AI164" i="136" s="1"/>
  <c r="AB165" i="136"/>
  <c r="P172" i="136"/>
  <c r="AB173" i="136"/>
  <c r="AH176" i="136"/>
  <c r="D177" i="136"/>
  <c r="AH177" i="136"/>
  <c r="P180" i="136"/>
  <c r="AI180" i="136" s="1"/>
  <c r="AB181" i="136"/>
  <c r="AH184" i="136"/>
  <c r="D169" i="136"/>
  <c r="AI174" i="141" l="1"/>
  <c r="AI100" i="142"/>
  <c r="L100" i="94" s="1"/>
  <c r="F21" i="136"/>
  <c r="AI171" i="164"/>
  <c r="AI136" i="163"/>
  <c r="D56" i="172"/>
  <c r="AI40" i="166"/>
  <c r="AJ40" i="94" s="1"/>
  <c r="AI46" i="164"/>
  <c r="AH46" i="94" s="1"/>
  <c r="AI108" i="162"/>
  <c r="AF108" i="94" s="1"/>
  <c r="AI117" i="159"/>
  <c r="AI45" i="139"/>
  <c r="I45" i="94" s="1"/>
  <c r="AI154" i="152"/>
  <c r="AI174" i="155"/>
  <c r="AI50" i="155"/>
  <c r="Y50" i="94" s="1"/>
  <c r="AI28" i="155"/>
  <c r="Y28" i="94" s="1"/>
  <c r="AI162" i="156"/>
  <c r="AI99" i="159"/>
  <c r="AC99" i="94" s="1"/>
  <c r="AI128" i="161"/>
  <c r="AI172" i="170"/>
  <c r="AI67" i="171"/>
  <c r="AO67" i="94" s="1"/>
  <c r="AI59" i="171"/>
  <c r="AO59" i="94" s="1"/>
  <c r="AI136" i="171"/>
  <c r="AI112" i="173"/>
  <c r="AQ112" i="94" s="1"/>
  <c r="AI78" i="171"/>
  <c r="AO78" i="94" s="1"/>
  <c r="AI172" i="168"/>
  <c r="AI47" i="167"/>
  <c r="AK47" i="94" s="1"/>
  <c r="AI45" i="168"/>
  <c r="AL45" i="94" s="1"/>
  <c r="AI113" i="167"/>
  <c r="AK113" i="94" s="1"/>
  <c r="AI33" i="158"/>
  <c r="AB33" i="94" s="1"/>
  <c r="AI127" i="157"/>
  <c r="AI66" i="156"/>
  <c r="Z66" i="94" s="1"/>
  <c r="AI48" i="156"/>
  <c r="Z48" i="94" s="1"/>
  <c r="AI85" i="155"/>
  <c r="Y85" i="94" s="1"/>
  <c r="AI61" i="155"/>
  <c r="Y61" i="94" s="1"/>
  <c r="AI47" i="160"/>
  <c r="AD47" i="94" s="1"/>
  <c r="AI110" i="159"/>
  <c r="AI75" i="159"/>
  <c r="AC75" i="94" s="1"/>
  <c r="AI65" i="159"/>
  <c r="AC65" i="94" s="1"/>
  <c r="AI61" i="158"/>
  <c r="AB61" i="94" s="1"/>
  <c r="AI53" i="158"/>
  <c r="AB53" i="94" s="1"/>
  <c r="AI41" i="158"/>
  <c r="AB41" i="94" s="1"/>
  <c r="AI31" i="157"/>
  <c r="AA31" i="94" s="1"/>
  <c r="AI42" i="156"/>
  <c r="Z42" i="94" s="1"/>
  <c r="AI52" i="163"/>
  <c r="AG52" i="94" s="1"/>
  <c r="AI108" i="148"/>
  <c r="R108" i="94" s="1"/>
  <c r="AI68" i="143"/>
  <c r="M68" i="94" s="1"/>
  <c r="AI137" i="139"/>
  <c r="AI182" i="138"/>
  <c r="AI120" i="174"/>
  <c r="AI76" i="172"/>
  <c r="AP76" i="94" s="1"/>
  <c r="AI138" i="162"/>
  <c r="AI53" i="149"/>
  <c r="S53" i="94" s="1"/>
  <c r="AI45" i="149"/>
  <c r="S45" i="94" s="1"/>
  <c r="AI95" i="146"/>
  <c r="P95" i="94" s="1"/>
  <c r="AI81" i="161"/>
  <c r="AE81" i="94" s="1"/>
  <c r="AI95" i="161"/>
  <c r="AE95" i="94" s="1"/>
  <c r="AI89" i="161"/>
  <c r="AE89" i="94" s="1"/>
  <c r="AI27" i="161"/>
  <c r="AE27" i="94" s="1"/>
  <c r="AI33" i="161"/>
  <c r="AE33" i="94" s="1"/>
  <c r="AI93" i="162"/>
  <c r="AF93" i="94" s="1"/>
  <c r="AI150" i="162"/>
  <c r="AI66" i="162"/>
  <c r="AF66" i="94" s="1"/>
  <c r="AI29" i="162"/>
  <c r="AF29" i="94" s="1"/>
  <c r="AI113" i="162"/>
  <c r="AF113" i="94" s="1"/>
  <c r="AI57" i="162"/>
  <c r="AF57" i="94" s="1"/>
  <c r="AI133" i="163"/>
  <c r="AI61" i="163"/>
  <c r="AG61" i="94" s="1"/>
  <c r="AI74" i="163"/>
  <c r="AG74" i="94" s="1"/>
  <c r="AI43" i="163"/>
  <c r="AG43" i="94" s="1"/>
  <c r="AI178" i="164"/>
  <c r="AI106" i="164"/>
  <c r="AH106" i="94" s="1"/>
  <c r="AI53" i="164"/>
  <c r="AH53" i="94" s="1"/>
  <c r="AI165" i="165"/>
  <c r="AI157" i="165"/>
  <c r="AI96" i="165"/>
  <c r="AI96" i="94" s="1"/>
  <c r="AI157" i="166"/>
  <c r="AI58" i="166"/>
  <c r="AJ58" i="94" s="1"/>
  <c r="AI33" i="166"/>
  <c r="AJ33" i="94" s="1"/>
  <c r="AI177" i="167"/>
  <c r="AI184" i="167"/>
  <c r="AI146" i="168"/>
  <c r="AI138" i="168"/>
  <c r="AI61" i="168"/>
  <c r="AL61" i="94" s="1"/>
  <c r="AI47" i="168"/>
  <c r="AL47" i="94" s="1"/>
  <c r="AI60" i="168"/>
  <c r="AL60" i="94" s="1"/>
  <c r="AI43" i="169"/>
  <c r="AM43" i="94" s="1"/>
  <c r="AI28" i="169"/>
  <c r="AM28" i="94" s="1"/>
  <c r="AI155" i="170"/>
  <c r="AI72" i="170"/>
  <c r="AN72" i="94" s="1"/>
  <c r="AI46" i="170"/>
  <c r="AN46" i="94" s="1"/>
  <c r="AI115" i="171"/>
  <c r="AI49" i="171"/>
  <c r="AO49" i="94" s="1"/>
  <c r="AI141" i="172"/>
  <c r="AI74" i="172"/>
  <c r="AP74" i="94" s="1"/>
  <c r="AI117" i="172"/>
  <c r="AI64" i="172"/>
  <c r="AP64" i="94" s="1"/>
  <c r="AI30" i="172"/>
  <c r="AP30" i="94" s="1"/>
  <c r="AI148" i="174"/>
  <c r="AI97" i="174"/>
  <c r="AR97" i="94" s="1"/>
  <c r="AI143" i="174"/>
  <c r="AI51" i="174"/>
  <c r="AR51" i="94" s="1"/>
  <c r="AI107" i="142"/>
  <c r="L107" i="94" s="1"/>
  <c r="AI49" i="143"/>
  <c r="M49" i="94" s="1"/>
  <c r="AI139" i="145"/>
  <c r="AI33" i="146"/>
  <c r="P33" i="94" s="1"/>
  <c r="AI144" i="149"/>
  <c r="AI39" i="156"/>
  <c r="Z39" i="94" s="1"/>
  <c r="AI83" i="156"/>
  <c r="Z83" i="94" s="1"/>
  <c r="AI99" i="172"/>
  <c r="AP99" i="94" s="1"/>
  <c r="AI166" i="174"/>
  <c r="AI150" i="173"/>
  <c r="AI184" i="172"/>
  <c r="AI48" i="171"/>
  <c r="AO48" i="94" s="1"/>
  <c r="AI116" i="165"/>
  <c r="AI102" i="166"/>
  <c r="AJ102" i="94" s="1"/>
  <c r="AI45" i="158"/>
  <c r="AB45" i="94" s="1"/>
  <c r="AI107" i="156"/>
  <c r="Z107" i="94" s="1"/>
  <c r="AI35" i="155"/>
  <c r="Y35" i="94" s="1"/>
  <c r="AI140" i="144"/>
  <c r="AI31" i="139"/>
  <c r="I31" i="94" s="1"/>
  <c r="AI23" i="149"/>
  <c r="S23" i="94" s="1"/>
  <c r="AI42" i="166"/>
  <c r="AJ42" i="94" s="1"/>
  <c r="AI46" i="165"/>
  <c r="AI46" i="94" s="1"/>
  <c r="AI133" i="165"/>
  <c r="AI113" i="146"/>
  <c r="AI77" i="161"/>
  <c r="AE77" i="94" s="1"/>
  <c r="AI91" i="161"/>
  <c r="AE91" i="94" s="1"/>
  <c r="AI162" i="162"/>
  <c r="AI142" i="162"/>
  <c r="AI158" i="162"/>
  <c r="AI69" i="162"/>
  <c r="AF69" i="94" s="1"/>
  <c r="AI65" i="162"/>
  <c r="AF65" i="94" s="1"/>
  <c r="AI56" i="162"/>
  <c r="AF56" i="94" s="1"/>
  <c r="AI30" i="162"/>
  <c r="AF30" i="94" s="1"/>
  <c r="AI23" i="162"/>
  <c r="AF23" i="94" s="1"/>
  <c r="AI123" i="162"/>
  <c r="AI154" i="163"/>
  <c r="AI177" i="163"/>
  <c r="AI173" i="163"/>
  <c r="AI138" i="163"/>
  <c r="AI114" i="163"/>
  <c r="AG114" i="94" s="1"/>
  <c r="AI28" i="163"/>
  <c r="AG28" i="94" s="1"/>
  <c r="AI132" i="164"/>
  <c r="AI142" i="164"/>
  <c r="AI31" i="164"/>
  <c r="AH31" i="94" s="1"/>
  <c r="AI107" i="165"/>
  <c r="AI107" i="94" s="1"/>
  <c r="AI166" i="166"/>
  <c r="AI156" i="166"/>
  <c r="AI63" i="166"/>
  <c r="AJ63" i="94" s="1"/>
  <c r="AI53" i="166"/>
  <c r="AJ53" i="94" s="1"/>
  <c r="AI57" i="166"/>
  <c r="AJ57" i="94" s="1"/>
  <c r="AI106" i="167"/>
  <c r="AK106" i="94" s="1"/>
  <c r="AI120" i="169"/>
  <c r="AI178" i="170"/>
  <c r="AI80" i="170"/>
  <c r="AN80" i="94" s="1"/>
  <c r="AI128" i="170"/>
  <c r="AI44" i="170"/>
  <c r="AN44" i="94" s="1"/>
  <c r="AI26" i="170"/>
  <c r="AN26" i="94" s="1"/>
  <c r="AI92" i="171"/>
  <c r="AO92" i="94" s="1"/>
  <c r="AI83" i="171"/>
  <c r="AO83" i="94" s="1"/>
  <c r="AI35" i="171"/>
  <c r="AO35" i="94" s="1"/>
  <c r="AI65" i="171"/>
  <c r="AO65" i="94" s="1"/>
  <c r="AI65" i="172"/>
  <c r="AP65" i="94" s="1"/>
  <c r="AI161" i="173"/>
  <c r="AI142" i="174"/>
  <c r="AI88" i="174"/>
  <c r="AR88" i="94" s="1"/>
  <c r="AI91" i="174"/>
  <c r="AR91" i="94" s="1"/>
  <c r="AI107" i="174"/>
  <c r="AR107" i="94" s="1"/>
  <c r="AI32" i="174"/>
  <c r="AR32" i="94" s="1"/>
  <c r="AI30" i="174"/>
  <c r="AR30" i="94" s="1"/>
  <c r="AI26" i="174"/>
  <c r="AR26" i="94" s="1"/>
  <c r="AI24" i="174"/>
  <c r="AR24" i="94" s="1"/>
  <c r="AI49" i="174"/>
  <c r="AR49" i="94" s="1"/>
  <c r="AI47" i="174"/>
  <c r="AR47" i="94" s="1"/>
  <c r="AI45" i="174"/>
  <c r="AR45" i="94" s="1"/>
  <c r="AI41" i="174"/>
  <c r="AR41" i="94" s="1"/>
  <c r="AI39" i="174"/>
  <c r="AR39" i="94" s="1"/>
  <c r="AI68" i="137"/>
  <c r="G68" i="94" s="1"/>
  <c r="AI129" i="139"/>
  <c r="AI108" i="141"/>
  <c r="K108" i="94" s="1"/>
  <c r="AI106" i="145"/>
  <c r="O106" i="94" s="1"/>
  <c r="AI23" i="146"/>
  <c r="P23" i="94" s="1"/>
  <c r="AI35" i="150"/>
  <c r="T35" i="94" s="1"/>
  <c r="AI102" i="150"/>
  <c r="T102" i="94" s="1"/>
  <c r="AI75" i="156"/>
  <c r="Z75" i="94" s="1"/>
  <c r="AI33" i="156"/>
  <c r="Z33" i="94" s="1"/>
  <c r="AI133" i="157"/>
  <c r="AI44" i="157"/>
  <c r="AA44" i="94" s="1"/>
  <c r="AI36" i="157"/>
  <c r="AA36" i="94" s="1"/>
  <c r="AI144" i="163"/>
  <c r="AI64" i="168"/>
  <c r="AL64" i="94" s="1"/>
  <c r="AI116" i="169"/>
  <c r="AI126" i="171"/>
  <c r="AI44" i="173"/>
  <c r="AQ44" i="94" s="1"/>
  <c r="AI92" i="174"/>
  <c r="AR92" i="94" s="1"/>
  <c r="AI128" i="173"/>
  <c r="AI138" i="172"/>
  <c r="AI23" i="169"/>
  <c r="AM23" i="94" s="1"/>
  <c r="AI29" i="167"/>
  <c r="AK29" i="94" s="1"/>
  <c r="AI164" i="166"/>
  <c r="AI121" i="157"/>
  <c r="AI50" i="161"/>
  <c r="AE50" i="94" s="1"/>
  <c r="AI41" i="160"/>
  <c r="AD41" i="94" s="1"/>
  <c r="AI125" i="158"/>
  <c r="AI51" i="160"/>
  <c r="AD51" i="94" s="1"/>
  <c r="AI123" i="158"/>
  <c r="AI156" i="148"/>
  <c r="AI65" i="148"/>
  <c r="R65" i="94" s="1"/>
  <c r="AI84" i="137"/>
  <c r="G84" i="94" s="1"/>
  <c r="AI64" i="138"/>
  <c r="H64" i="94" s="1"/>
  <c r="AI138" i="138"/>
  <c r="AI44" i="136"/>
  <c r="F44" i="94" s="1"/>
  <c r="AI136" i="155"/>
  <c r="AI72" i="156"/>
  <c r="Z72" i="94" s="1"/>
  <c r="AI43" i="172"/>
  <c r="AP43" i="94" s="1"/>
  <c r="AI130" i="145"/>
  <c r="AI106" i="173"/>
  <c r="AQ106" i="94" s="1"/>
  <c r="AI50" i="171"/>
  <c r="AO50" i="94" s="1"/>
  <c r="AI98" i="141"/>
  <c r="K98" i="94" s="1"/>
  <c r="AI117" i="150"/>
  <c r="AH152" i="136"/>
  <c r="AI95" i="173"/>
  <c r="AQ95" i="94" s="1"/>
  <c r="AI122" i="137"/>
  <c r="AI89" i="154"/>
  <c r="X89" i="94" s="1"/>
  <c r="AI72" i="167"/>
  <c r="AK72" i="94" s="1"/>
  <c r="AI79" i="162"/>
  <c r="AF79" i="94" s="1"/>
  <c r="AI124" i="173"/>
  <c r="AI150" i="164"/>
  <c r="AI157" i="156"/>
  <c r="AI165" i="174"/>
  <c r="AI162" i="163"/>
  <c r="AI160" i="163"/>
  <c r="AI138" i="161"/>
  <c r="AI102" i="161"/>
  <c r="AE102" i="94" s="1"/>
  <c r="AI166" i="160"/>
  <c r="AI139" i="159"/>
  <c r="AI131" i="157"/>
  <c r="AI137" i="145"/>
  <c r="AI59" i="167"/>
  <c r="AK59" i="94" s="1"/>
  <c r="AI143" i="142"/>
  <c r="AI148" i="138"/>
  <c r="AI175" i="149"/>
  <c r="AI96" i="144"/>
  <c r="N96" i="94" s="1"/>
  <c r="AI80" i="144"/>
  <c r="N80" i="94" s="1"/>
  <c r="AI23" i="151"/>
  <c r="U23" i="94" s="1"/>
  <c r="AI131" i="170"/>
  <c r="AI138" i="137"/>
  <c r="AI112" i="141"/>
  <c r="K112" i="94" s="1"/>
  <c r="AI64" i="141"/>
  <c r="K64" i="94" s="1"/>
  <c r="AI125" i="151"/>
  <c r="AI44" i="151"/>
  <c r="U44" i="94" s="1"/>
  <c r="AI110" i="152"/>
  <c r="V110" i="94" s="1"/>
  <c r="AI89" i="162"/>
  <c r="AF89" i="94" s="1"/>
  <c r="AI180" i="171"/>
  <c r="AI60" i="170"/>
  <c r="AN60" i="94" s="1"/>
  <c r="AI146" i="169"/>
  <c r="AI69" i="169"/>
  <c r="AM69" i="94" s="1"/>
  <c r="AI94" i="165"/>
  <c r="AI94" i="94" s="1"/>
  <c r="AI60" i="164"/>
  <c r="AH60" i="94" s="1"/>
  <c r="AI164" i="165"/>
  <c r="AI57" i="157"/>
  <c r="AA57" i="94" s="1"/>
  <c r="AI147" i="155"/>
  <c r="AI101" i="155"/>
  <c r="Y101" i="94" s="1"/>
  <c r="AI45" i="172"/>
  <c r="AP45" i="94" s="1"/>
  <c r="AI33" i="172"/>
  <c r="AP33" i="94" s="1"/>
  <c r="AI44" i="169"/>
  <c r="AM44" i="94" s="1"/>
  <c r="AI29" i="169"/>
  <c r="AM29" i="94" s="1"/>
  <c r="AI34" i="161"/>
  <c r="AE34" i="94" s="1"/>
  <c r="AI100" i="158"/>
  <c r="AB100" i="94" s="1"/>
  <c r="AI100" i="148"/>
  <c r="R100" i="94" s="1"/>
  <c r="AI128" i="154"/>
  <c r="AI127" i="138"/>
  <c r="AI74" i="138"/>
  <c r="H74" i="94" s="1"/>
  <c r="AI159" i="140"/>
  <c r="AI115" i="169"/>
  <c r="AI133" i="158"/>
  <c r="AI84" i="154"/>
  <c r="X84" i="94" s="1"/>
  <c r="AI88" i="150"/>
  <c r="T88" i="94" s="1"/>
  <c r="AI90" i="151"/>
  <c r="U90" i="94" s="1"/>
  <c r="AI170" i="152"/>
  <c r="AI141" i="154"/>
  <c r="AI85" i="154"/>
  <c r="X85" i="94" s="1"/>
  <c r="AI101" i="160"/>
  <c r="AD101" i="94" s="1"/>
  <c r="AI101" i="164"/>
  <c r="AH101" i="94" s="1"/>
  <c r="AI156" i="169"/>
  <c r="AI130" i="168"/>
  <c r="AI99" i="169"/>
  <c r="AM99" i="94" s="1"/>
  <c r="AI35" i="169"/>
  <c r="AM35" i="94" s="1"/>
  <c r="AI27" i="169"/>
  <c r="AM27" i="94" s="1"/>
  <c r="AI101" i="169"/>
  <c r="AM101" i="94" s="1"/>
  <c r="AI43" i="167"/>
  <c r="AK43" i="94" s="1"/>
  <c r="AI131" i="164"/>
  <c r="AI32" i="164"/>
  <c r="AH32" i="94" s="1"/>
  <c r="AI82" i="159"/>
  <c r="AC82" i="94" s="1"/>
  <c r="AI53" i="159"/>
  <c r="AC53" i="94" s="1"/>
  <c r="AI142" i="158"/>
  <c r="AI65" i="157"/>
  <c r="AA65" i="94" s="1"/>
  <c r="AI184" i="156"/>
  <c r="AI59" i="156"/>
  <c r="Z59" i="94" s="1"/>
  <c r="AI27" i="156"/>
  <c r="Z27" i="94" s="1"/>
  <c r="AI178" i="155"/>
  <c r="AI44" i="162"/>
  <c r="AF44" i="94" s="1"/>
  <c r="AI164" i="161"/>
  <c r="AI94" i="161"/>
  <c r="AE94" i="94" s="1"/>
  <c r="AI57" i="159"/>
  <c r="AC57" i="94" s="1"/>
  <c r="AI47" i="158"/>
  <c r="AB47" i="94" s="1"/>
  <c r="AI122" i="156"/>
  <c r="Z122" i="94" s="1"/>
  <c r="AI117" i="155"/>
  <c r="AI99" i="155"/>
  <c r="Y99" i="94" s="1"/>
  <c r="AI77" i="155"/>
  <c r="Y77" i="94" s="1"/>
  <c r="AI24" i="156"/>
  <c r="Z24" i="94" s="1"/>
  <c r="AI73" i="148"/>
  <c r="R73" i="94" s="1"/>
  <c r="AI42" i="141"/>
  <c r="K42" i="94" s="1"/>
  <c r="AI146" i="173"/>
  <c r="AI164" i="173"/>
  <c r="AI58" i="171"/>
  <c r="AO58" i="94" s="1"/>
  <c r="AI116" i="170"/>
  <c r="AI102" i="169"/>
  <c r="AM102" i="94" s="1"/>
  <c r="AI79" i="169"/>
  <c r="AM79" i="94" s="1"/>
  <c r="AI145" i="165"/>
  <c r="AI115" i="153"/>
  <c r="AI62" i="145"/>
  <c r="O62" i="94" s="1"/>
  <c r="AI142" i="172"/>
  <c r="AI116" i="163"/>
  <c r="AI147" i="141"/>
  <c r="AI32" i="167"/>
  <c r="AK32" i="94" s="1"/>
  <c r="AI139" i="168"/>
  <c r="AI114" i="168"/>
  <c r="AL114" i="94" s="1"/>
  <c r="AI41" i="168"/>
  <c r="AL41" i="94" s="1"/>
  <c r="AI116" i="172"/>
  <c r="AI113" i="171"/>
  <c r="AO113" i="94" s="1"/>
  <c r="AI147" i="169"/>
  <c r="AI166" i="164"/>
  <c r="AI22" i="166"/>
  <c r="AJ22" i="94" s="1"/>
  <c r="AI40" i="161"/>
  <c r="AE40" i="94" s="1"/>
  <c r="AI40" i="173"/>
  <c r="AQ40" i="94" s="1"/>
  <c r="AI40" i="171"/>
  <c r="AO40" i="94" s="1"/>
  <c r="AI110" i="171"/>
  <c r="AI66" i="171"/>
  <c r="AO66" i="94" s="1"/>
  <c r="AI82" i="169"/>
  <c r="AM82" i="94" s="1"/>
  <c r="AI166" i="167"/>
  <c r="AI154" i="168"/>
  <c r="AI115" i="166"/>
  <c r="AI57" i="167"/>
  <c r="AK57" i="94" s="1"/>
  <c r="AI154" i="166"/>
  <c r="AI22" i="161"/>
  <c r="AE22" i="94" s="1"/>
  <c r="AI63" i="158"/>
  <c r="AB63" i="94" s="1"/>
  <c r="AI138" i="149"/>
  <c r="AI178" i="141"/>
  <c r="AI140" i="142"/>
  <c r="AI123" i="145"/>
  <c r="AI33" i="147"/>
  <c r="Q33" i="94" s="1"/>
  <c r="AI136" i="149"/>
  <c r="AI142" i="151"/>
  <c r="AI85" i="153"/>
  <c r="W85" i="94" s="1"/>
  <c r="AI161" i="154"/>
  <c r="AI154" i="154"/>
  <c r="AI49" i="154"/>
  <c r="X49" i="94" s="1"/>
  <c r="AI167" i="155"/>
  <c r="AI163" i="155"/>
  <c r="AI159" i="155"/>
  <c r="AI155" i="155"/>
  <c r="AI124" i="155"/>
  <c r="AI130" i="155"/>
  <c r="AI94" i="155"/>
  <c r="Y94" i="94" s="1"/>
  <c r="AI74" i="155"/>
  <c r="Y74" i="94" s="1"/>
  <c r="AI59" i="155"/>
  <c r="Y59" i="94" s="1"/>
  <c r="AI42" i="155"/>
  <c r="Y42" i="94" s="1"/>
  <c r="AI68" i="155"/>
  <c r="Y68" i="94" s="1"/>
  <c r="AI58" i="155"/>
  <c r="Y58" i="94" s="1"/>
  <c r="AI150" i="156"/>
  <c r="AI175" i="156"/>
  <c r="AI165" i="156"/>
  <c r="AI146" i="156"/>
  <c r="AI115" i="156"/>
  <c r="Z115" i="94" s="1"/>
  <c r="AI22" i="156"/>
  <c r="Z22" i="94" s="1"/>
  <c r="AI63" i="156"/>
  <c r="Z63" i="94" s="1"/>
  <c r="AI136" i="157"/>
  <c r="AI128" i="157"/>
  <c r="AI56" i="157"/>
  <c r="AA56" i="94" s="1"/>
  <c r="AI181" i="158"/>
  <c r="AI136" i="158"/>
  <c r="AI94" i="158"/>
  <c r="AB94" i="94" s="1"/>
  <c r="AI30" i="158"/>
  <c r="AB30" i="94" s="1"/>
  <c r="AI33" i="159"/>
  <c r="AC33" i="94" s="1"/>
  <c r="AI25" i="159"/>
  <c r="AC25" i="94" s="1"/>
  <c r="AI80" i="160"/>
  <c r="AD80" i="94" s="1"/>
  <c r="AI171" i="161"/>
  <c r="AI145" i="161"/>
  <c r="AI93" i="161"/>
  <c r="AE93" i="94" s="1"/>
  <c r="AI25" i="161"/>
  <c r="AE25" i="94" s="1"/>
  <c r="AI95" i="162"/>
  <c r="AF95" i="94" s="1"/>
  <c r="AI68" i="162"/>
  <c r="AF68" i="94" s="1"/>
  <c r="AI64" i="162"/>
  <c r="AF64" i="94" s="1"/>
  <c r="AI146" i="163"/>
  <c r="AI35" i="163"/>
  <c r="AG35" i="94" s="1"/>
  <c r="AI59" i="163"/>
  <c r="AG59" i="94" s="1"/>
  <c r="AI154" i="164"/>
  <c r="AI183" i="164"/>
  <c r="AI141" i="164"/>
  <c r="AI125" i="164"/>
  <c r="AI98" i="164"/>
  <c r="AH98" i="94" s="1"/>
  <c r="AI76" i="164"/>
  <c r="AH76" i="94" s="1"/>
  <c r="AI141" i="165"/>
  <c r="AI76" i="165"/>
  <c r="AI76" i="94" s="1"/>
  <c r="AI32" i="166"/>
  <c r="AJ32" i="94" s="1"/>
  <c r="AI47" i="166"/>
  <c r="AJ47" i="94" s="1"/>
  <c r="AI181" i="167"/>
  <c r="AI173" i="167"/>
  <c r="AI147" i="167"/>
  <c r="AI89" i="167"/>
  <c r="AK89" i="94" s="1"/>
  <c r="AI80" i="167"/>
  <c r="AK80" i="94" s="1"/>
  <c r="AI68" i="167"/>
  <c r="AK68" i="94" s="1"/>
  <c r="AI167" i="168"/>
  <c r="AI42" i="169"/>
  <c r="AM42" i="94" s="1"/>
  <c r="AI178" i="171"/>
  <c r="AI141" i="171"/>
  <c r="AI145" i="172"/>
  <c r="AI111" i="172"/>
  <c r="AP111" i="94" s="1"/>
  <c r="AI179" i="172"/>
  <c r="AI126" i="172"/>
  <c r="AI113" i="172"/>
  <c r="AP113" i="94" s="1"/>
  <c r="AI108" i="172"/>
  <c r="AP108" i="94" s="1"/>
  <c r="AI59" i="173"/>
  <c r="AQ59" i="94" s="1"/>
  <c r="AI143" i="166"/>
  <c r="AI100" i="166"/>
  <c r="AJ100" i="94" s="1"/>
  <c r="AI140" i="167"/>
  <c r="AI122" i="168"/>
  <c r="AI108" i="174"/>
  <c r="AR108" i="94" s="1"/>
  <c r="AI92" i="173"/>
  <c r="AQ92" i="94" s="1"/>
  <c r="AI82" i="173"/>
  <c r="AQ82" i="94" s="1"/>
  <c r="AI64" i="173"/>
  <c r="AQ64" i="94" s="1"/>
  <c r="AI84" i="174"/>
  <c r="AR84" i="94" s="1"/>
  <c r="AI58" i="173"/>
  <c r="AQ58" i="94" s="1"/>
  <c r="AI36" i="173"/>
  <c r="AQ36" i="94" s="1"/>
  <c r="AI172" i="172"/>
  <c r="AI123" i="170"/>
  <c r="AI76" i="159"/>
  <c r="AC76" i="94" s="1"/>
  <c r="AI96" i="157"/>
  <c r="AA96" i="94" s="1"/>
  <c r="AI182" i="151"/>
  <c r="AI127" i="149"/>
  <c r="AI98" i="148"/>
  <c r="R98" i="94" s="1"/>
  <c r="AI53" i="139"/>
  <c r="I53" i="94" s="1"/>
  <c r="AI107" i="138"/>
  <c r="H107" i="94" s="1"/>
  <c r="AI163" i="139"/>
  <c r="AI128" i="136"/>
  <c r="AI44" i="137"/>
  <c r="G44" i="94" s="1"/>
  <c r="AI157" i="138"/>
  <c r="AI78" i="145"/>
  <c r="O78" i="94" s="1"/>
  <c r="AI46" i="151"/>
  <c r="U46" i="94" s="1"/>
  <c r="AI89" i="152"/>
  <c r="V89" i="94" s="1"/>
  <c r="AI88" i="152"/>
  <c r="V88" i="94" s="1"/>
  <c r="AI99" i="153"/>
  <c r="W99" i="94" s="1"/>
  <c r="AI68" i="153"/>
  <c r="W68" i="94" s="1"/>
  <c r="AI41" i="154"/>
  <c r="X41" i="94" s="1"/>
  <c r="AI80" i="155"/>
  <c r="Y80" i="94" s="1"/>
  <c r="AI72" i="155"/>
  <c r="Y72" i="94" s="1"/>
  <c r="AI138" i="155"/>
  <c r="AI31" i="155"/>
  <c r="Y31" i="94" s="1"/>
  <c r="AI142" i="155"/>
  <c r="AI155" i="156"/>
  <c r="AI127" i="156"/>
  <c r="Z127" i="94" s="1"/>
  <c r="AI90" i="156"/>
  <c r="Z90" i="94" s="1"/>
  <c r="AI76" i="156"/>
  <c r="Z76" i="94" s="1"/>
  <c r="AI62" i="156"/>
  <c r="Z62" i="94" s="1"/>
  <c r="AI105" i="156"/>
  <c r="Z105" i="94" s="1"/>
  <c r="AI179" i="156"/>
  <c r="AI173" i="157"/>
  <c r="AI161" i="157"/>
  <c r="AI109" i="157"/>
  <c r="AA109" i="94" s="1"/>
  <c r="AI73" i="157"/>
  <c r="AA73" i="94" s="1"/>
  <c r="AI174" i="159"/>
  <c r="AI171" i="159"/>
  <c r="AI148" i="159"/>
  <c r="AI161" i="159"/>
  <c r="AI175" i="160"/>
  <c r="AI170" i="160"/>
  <c r="AI121" i="161"/>
  <c r="AI90" i="162"/>
  <c r="AF90" i="94" s="1"/>
  <c r="AI73" i="162"/>
  <c r="AF73" i="94" s="1"/>
  <c r="AI180" i="163"/>
  <c r="AI161" i="164"/>
  <c r="AI176" i="164"/>
  <c r="AI111" i="164"/>
  <c r="AH111" i="94" s="1"/>
  <c r="AI167" i="165"/>
  <c r="AI99" i="165"/>
  <c r="AI99" i="94" s="1"/>
  <c r="AI30" i="166"/>
  <c r="AJ30" i="94" s="1"/>
  <c r="AI65" i="166"/>
  <c r="AJ65" i="94" s="1"/>
  <c r="AI167" i="167"/>
  <c r="AI133" i="169"/>
  <c r="AI161" i="169"/>
  <c r="AI63" i="171"/>
  <c r="AO63" i="94" s="1"/>
  <c r="AI173" i="172"/>
  <c r="AI147" i="173"/>
  <c r="AI171" i="173"/>
  <c r="AI166" i="173"/>
  <c r="AI65" i="173"/>
  <c r="AQ65" i="94" s="1"/>
  <c r="AI82" i="171"/>
  <c r="AO82" i="94" s="1"/>
  <c r="AI116" i="173"/>
  <c r="AI110" i="166"/>
  <c r="AI174" i="165"/>
  <c r="AI102" i="164"/>
  <c r="AH102" i="94" s="1"/>
  <c r="AI62" i="164"/>
  <c r="AH62" i="94" s="1"/>
  <c r="AI166" i="163"/>
  <c r="AI158" i="163"/>
  <c r="AI101" i="163"/>
  <c r="AG101" i="94" s="1"/>
  <c r="AI68" i="163"/>
  <c r="AG68" i="94" s="1"/>
  <c r="AI42" i="159"/>
  <c r="AC42" i="94" s="1"/>
  <c r="AI45" i="156"/>
  <c r="Z45" i="94" s="1"/>
  <c r="AI160" i="173"/>
  <c r="AI61" i="172"/>
  <c r="AP61" i="94" s="1"/>
  <c r="AI26" i="173"/>
  <c r="AQ26" i="94" s="1"/>
  <c r="AI52" i="173"/>
  <c r="AQ52" i="94" s="1"/>
  <c r="AI81" i="170"/>
  <c r="AN81" i="94" s="1"/>
  <c r="AI98" i="168"/>
  <c r="AL98" i="94" s="1"/>
  <c r="AI28" i="141"/>
  <c r="K28" i="94" s="1"/>
  <c r="AI132" i="165"/>
  <c r="AI124" i="165"/>
  <c r="AI100" i="165"/>
  <c r="AI100" i="94" s="1"/>
  <c r="AI140" i="165"/>
  <c r="AI59" i="165"/>
  <c r="AI59" i="94" s="1"/>
  <c r="AI66" i="165"/>
  <c r="AI66" i="94" s="1"/>
  <c r="AI132" i="166"/>
  <c r="AI50" i="166"/>
  <c r="AJ50" i="94" s="1"/>
  <c r="AI163" i="167"/>
  <c r="AI159" i="167"/>
  <c r="AI107" i="167"/>
  <c r="AK107" i="94" s="1"/>
  <c r="AI74" i="167"/>
  <c r="AK74" i="94" s="1"/>
  <c r="AI50" i="167"/>
  <c r="AK50" i="94" s="1"/>
  <c r="AI183" i="168"/>
  <c r="AI143" i="168"/>
  <c r="AI91" i="168"/>
  <c r="AL91" i="94" s="1"/>
  <c r="AI51" i="168"/>
  <c r="AL51" i="94" s="1"/>
  <c r="AI43" i="168"/>
  <c r="AL43" i="94" s="1"/>
  <c r="AI145" i="169"/>
  <c r="AI130" i="169"/>
  <c r="AI149" i="169"/>
  <c r="AI181" i="170"/>
  <c r="AI170" i="170"/>
  <c r="AI150" i="170"/>
  <c r="AI122" i="170"/>
  <c r="AI98" i="170"/>
  <c r="AN98" i="94" s="1"/>
  <c r="AI148" i="170"/>
  <c r="AI94" i="170"/>
  <c r="AN94" i="94" s="1"/>
  <c r="AI82" i="170"/>
  <c r="AN82" i="94" s="1"/>
  <c r="AI30" i="170"/>
  <c r="AN30" i="94" s="1"/>
  <c r="AI167" i="171"/>
  <c r="AI159" i="171"/>
  <c r="AI177" i="171"/>
  <c r="AI184" i="171"/>
  <c r="AI133" i="171"/>
  <c r="AI139" i="171"/>
  <c r="AI29" i="171"/>
  <c r="AO29" i="94" s="1"/>
  <c r="AI57" i="171"/>
  <c r="AO57" i="94" s="1"/>
  <c r="AI162" i="172"/>
  <c r="AI127" i="172"/>
  <c r="AI107" i="172"/>
  <c r="AP107" i="94" s="1"/>
  <c r="AI157" i="172"/>
  <c r="AI112" i="172"/>
  <c r="AP112" i="94" s="1"/>
  <c r="AI26" i="172"/>
  <c r="AP26" i="94" s="1"/>
  <c r="AI50" i="172"/>
  <c r="AP50" i="94" s="1"/>
  <c r="AI125" i="173"/>
  <c r="AI161" i="174"/>
  <c r="AI155" i="174"/>
  <c r="AI163" i="174"/>
  <c r="AI83" i="174"/>
  <c r="AR83" i="94" s="1"/>
  <c r="AI79" i="174"/>
  <c r="AR79" i="94" s="1"/>
  <c r="AI75" i="174"/>
  <c r="AR75" i="94" s="1"/>
  <c r="AI69" i="174"/>
  <c r="AR69" i="94" s="1"/>
  <c r="AI67" i="174"/>
  <c r="AR67" i="94" s="1"/>
  <c r="AI65" i="174"/>
  <c r="AR65" i="94" s="1"/>
  <c r="AI60" i="137"/>
  <c r="G60" i="94" s="1"/>
  <c r="AI106" i="141"/>
  <c r="K106" i="94" s="1"/>
  <c r="AI102" i="141"/>
  <c r="K102" i="94" s="1"/>
  <c r="AI99" i="142"/>
  <c r="L99" i="94" s="1"/>
  <c r="AI115" i="146"/>
  <c r="AI131" i="155"/>
  <c r="AI137" i="157"/>
  <c r="AI78" i="159"/>
  <c r="AC78" i="94" s="1"/>
  <c r="AI133" i="166"/>
  <c r="AI92" i="166"/>
  <c r="AJ92" i="94" s="1"/>
  <c r="AI76" i="174"/>
  <c r="AR76" i="94" s="1"/>
  <c r="AI22" i="173"/>
  <c r="AQ22" i="94" s="1"/>
  <c r="AI109" i="171"/>
  <c r="AO109" i="94" s="1"/>
  <c r="AI65" i="167"/>
  <c r="AK65" i="94" s="1"/>
  <c r="AI164" i="168"/>
  <c r="AI115" i="168"/>
  <c r="AI128" i="169"/>
  <c r="AI131" i="166"/>
  <c r="AI116" i="166"/>
  <c r="AI108" i="166"/>
  <c r="AJ108" i="94" s="1"/>
  <c r="AI172" i="165"/>
  <c r="AI88" i="165"/>
  <c r="AI88" i="94" s="1"/>
  <c r="AI164" i="164"/>
  <c r="AI112" i="164"/>
  <c r="AH112" i="94" s="1"/>
  <c r="AI68" i="164"/>
  <c r="AH68" i="94" s="1"/>
  <c r="AI50" i="164"/>
  <c r="AH50" i="94" s="1"/>
  <c r="AI44" i="164"/>
  <c r="AH44" i="94" s="1"/>
  <c r="AI28" i="164"/>
  <c r="AH28" i="94" s="1"/>
  <c r="AI31" i="167"/>
  <c r="AK31" i="94" s="1"/>
  <c r="AI80" i="166"/>
  <c r="AJ80" i="94" s="1"/>
  <c r="AI102" i="165"/>
  <c r="AI102" i="94" s="1"/>
  <c r="AI34" i="164"/>
  <c r="AH34" i="94" s="1"/>
  <c r="AI156" i="160"/>
  <c r="AI95" i="156"/>
  <c r="Z95" i="94" s="1"/>
  <c r="AI24" i="160"/>
  <c r="AD24" i="94" s="1"/>
  <c r="AI53" i="157"/>
  <c r="AA53" i="94" s="1"/>
  <c r="AI79" i="156"/>
  <c r="Z79" i="94" s="1"/>
  <c r="AI112" i="162"/>
  <c r="AF112" i="94" s="1"/>
  <c r="AI176" i="151"/>
  <c r="AI112" i="151"/>
  <c r="U112" i="94" s="1"/>
  <c r="AI182" i="149"/>
  <c r="AI98" i="149"/>
  <c r="S98" i="94" s="1"/>
  <c r="AI123" i="148"/>
  <c r="AI94" i="148"/>
  <c r="R94" i="94" s="1"/>
  <c r="AI68" i="148"/>
  <c r="R68" i="94" s="1"/>
  <c r="AI164" i="147"/>
  <c r="AI158" i="148"/>
  <c r="AI31" i="150"/>
  <c r="T31" i="94" s="1"/>
  <c r="AI162" i="145"/>
  <c r="AI48" i="143"/>
  <c r="M48" i="94" s="1"/>
  <c r="AI125" i="142"/>
  <c r="AI78" i="139"/>
  <c r="I78" i="94" s="1"/>
  <c r="AI105" i="138"/>
  <c r="H105" i="94" s="1"/>
  <c r="AI106" i="146"/>
  <c r="P106" i="94" s="1"/>
  <c r="AI149" i="148"/>
  <c r="AI46" i="145"/>
  <c r="O46" i="94" s="1"/>
  <c r="AI105" i="165"/>
  <c r="AI105" i="94" s="1"/>
  <c r="AI176" i="165"/>
  <c r="AI144" i="165"/>
  <c r="AI53" i="165"/>
  <c r="AI53" i="94" s="1"/>
  <c r="AI32" i="165"/>
  <c r="AI32" i="94" s="1"/>
  <c r="AI80" i="165"/>
  <c r="AI80" i="94" s="1"/>
  <c r="AI44" i="165"/>
  <c r="AI44" i="94" s="1"/>
  <c r="AI114" i="165"/>
  <c r="AI114" i="94" s="1"/>
  <c r="AI79" i="165"/>
  <c r="AI79" i="94" s="1"/>
  <c r="AI28" i="165"/>
  <c r="AI28" i="94" s="1"/>
  <c r="AI24" i="165"/>
  <c r="AI24" i="94" s="1"/>
  <c r="AI142" i="166"/>
  <c r="AI130" i="166"/>
  <c r="AI122" i="166"/>
  <c r="AI117" i="166"/>
  <c r="AI101" i="166"/>
  <c r="AJ101" i="94" s="1"/>
  <c r="AI89" i="166"/>
  <c r="AJ89" i="94" s="1"/>
  <c r="AI34" i="166"/>
  <c r="AJ34" i="94" s="1"/>
  <c r="AI77" i="166"/>
  <c r="AJ77" i="94" s="1"/>
  <c r="AI179" i="166"/>
  <c r="AI69" i="166"/>
  <c r="AJ69" i="94" s="1"/>
  <c r="AI61" i="166"/>
  <c r="AJ61" i="94" s="1"/>
  <c r="AI48" i="166"/>
  <c r="AJ48" i="94" s="1"/>
  <c r="AI107" i="166"/>
  <c r="AJ107" i="94" s="1"/>
  <c r="AI81" i="166"/>
  <c r="AJ81" i="94" s="1"/>
  <c r="AI45" i="166"/>
  <c r="AJ45" i="94" s="1"/>
  <c r="AI175" i="167"/>
  <c r="AI136" i="167"/>
  <c r="AI110" i="167"/>
  <c r="AI91" i="167"/>
  <c r="AK91" i="94" s="1"/>
  <c r="AI182" i="167"/>
  <c r="AI98" i="167"/>
  <c r="AK98" i="94" s="1"/>
  <c r="AI90" i="167"/>
  <c r="AK90" i="94" s="1"/>
  <c r="AI84" i="167"/>
  <c r="AK84" i="94" s="1"/>
  <c r="AI52" i="167"/>
  <c r="AK52" i="94" s="1"/>
  <c r="AI42" i="167"/>
  <c r="AK42" i="94" s="1"/>
  <c r="AI34" i="167"/>
  <c r="AK34" i="94" s="1"/>
  <c r="AI26" i="167"/>
  <c r="AK26" i="94" s="1"/>
  <c r="AI147" i="168"/>
  <c r="AI176" i="168"/>
  <c r="AI101" i="168"/>
  <c r="AL101" i="94" s="1"/>
  <c r="AI34" i="168"/>
  <c r="AL34" i="94" s="1"/>
  <c r="AI26" i="168"/>
  <c r="AL26" i="94" s="1"/>
  <c r="AI36" i="168"/>
  <c r="AL36" i="94" s="1"/>
  <c r="AI28" i="168"/>
  <c r="AL28" i="94" s="1"/>
  <c r="AI42" i="168"/>
  <c r="AL42" i="94" s="1"/>
  <c r="AI181" i="169"/>
  <c r="AI162" i="169"/>
  <c r="AI126" i="169"/>
  <c r="AI63" i="169"/>
  <c r="AM63" i="94" s="1"/>
  <c r="AI93" i="169"/>
  <c r="AM93" i="94" s="1"/>
  <c r="AI154" i="170"/>
  <c r="AI127" i="170"/>
  <c r="AI141" i="170"/>
  <c r="AI106" i="170"/>
  <c r="AN106" i="94" s="1"/>
  <c r="AI48" i="170"/>
  <c r="AN48" i="94" s="1"/>
  <c r="AI40" i="170"/>
  <c r="AN40" i="94" s="1"/>
  <c r="AI147" i="170"/>
  <c r="AI29" i="170"/>
  <c r="AN29" i="94" s="1"/>
  <c r="AI35" i="170"/>
  <c r="AN35" i="94" s="1"/>
  <c r="AI45" i="170"/>
  <c r="AN45" i="94" s="1"/>
  <c r="AI183" i="171"/>
  <c r="AI137" i="171"/>
  <c r="AI147" i="171"/>
  <c r="AI101" i="171"/>
  <c r="AO101" i="94" s="1"/>
  <c r="AI88" i="171"/>
  <c r="AO88" i="94" s="1"/>
  <c r="AI81" i="171"/>
  <c r="AO81" i="94" s="1"/>
  <c r="AI174" i="171"/>
  <c r="AI27" i="171"/>
  <c r="AO27" i="94" s="1"/>
  <c r="AI177" i="172"/>
  <c r="AI122" i="172"/>
  <c r="AI72" i="173"/>
  <c r="AQ72" i="94" s="1"/>
  <c r="AI131" i="173"/>
  <c r="AI77" i="173"/>
  <c r="AQ77" i="94" s="1"/>
  <c r="AI179" i="173"/>
  <c r="AI175" i="173"/>
  <c r="AI41" i="173"/>
  <c r="AQ41" i="94" s="1"/>
  <c r="AI27" i="173"/>
  <c r="AQ27" i="94" s="1"/>
  <c r="AI47" i="173"/>
  <c r="AQ47" i="94" s="1"/>
  <c r="AI51" i="173"/>
  <c r="AQ51" i="94" s="1"/>
  <c r="AI183" i="174"/>
  <c r="AI160" i="174"/>
  <c r="AI176" i="174"/>
  <c r="AI140" i="174"/>
  <c r="AI130" i="174"/>
  <c r="AI89" i="174"/>
  <c r="AR89" i="94" s="1"/>
  <c r="AI125" i="174"/>
  <c r="AI27" i="174"/>
  <c r="AR27" i="94" s="1"/>
  <c r="AI52" i="174"/>
  <c r="AR52" i="94" s="1"/>
  <c r="AI50" i="174"/>
  <c r="AR50" i="94" s="1"/>
  <c r="AI48" i="174"/>
  <c r="AR48" i="94" s="1"/>
  <c r="AI46" i="174"/>
  <c r="AR46" i="94" s="1"/>
  <c r="AI42" i="174"/>
  <c r="AR42" i="94" s="1"/>
  <c r="AI40" i="174"/>
  <c r="AR40" i="94" s="1"/>
  <c r="AI57" i="174"/>
  <c r="AR57" i="94" s="1"/>
  <c r="AI142" i="138"/>
  <c r="AI100" i="141"/>
  <c r="K100" i="94" s="1"/>
  <c r="AI89" i="143"/>
  <c r="M89" i="94" s="1"/>
  <c r="AI92" i="145"/>
  <c r="O92" i="94" s="1"/>
  <c r="AI147" i="145"/>
  <c r="AI112" i="150"/>
  <c r="T112" i="94" s="1"/>
  <c r="AI33" i="150"/>
  <c r="T33" i="94" s="1"/>
  <c r="AI139" i="156"/>
  <c r="AI137" i="156"/>
  <c r="Z137" i="94" s="1"/>
  <c r="AI122" i="163"/>
  <c r="AI125" i="166"/>
  <c r="AI174" i="173"/>
  <c r="AI172" i="174"/>
  <c r="AI133" i="174"/>
  <c r="AI100" i="174"/>
  <c r="AR100" i="94" s="1"/>
  <c r="AI101" i="172"/>
  <c r="AP101" i="94" s="1"/>
  <c r="AI158" i="168"/>
  <c r="AI109" i="170"/>
  <c r="AN109" i="94" s="1"/>
  <c r="AI164" i="169"/>
  <c r="AI25" i="169"/>
  <c r="AM25" i="94" s="1"/>
  <c r="AI162" i="164"/>
  <c r="AI59" i="159"/>
  <c r="AC59" i="94" s="1"/>
  <c r="AI129" i="157"/>
  <c r="AI36" i="161"/>
  <c r="AE36" i="94" s="1"/>
  <c r="AI146" i="159"/>
  <c r="AI53" i="155"/>
  <c r="Y53" i="94" s="1"/>
  <c r="AI174" i="154"/>
  <c r="AI91" i="163"/>
  <c r="AG91" i="94" s="1"/>
  <c r="AI52" i="161"/>
  <c r="AE52" i="94" s="1"/>
  <c r="AI82" i="158"/>
  <c r="AB82" i="94" s="1"/>
  <c r="AI147" i="156"/>
  <c r="AI59" i="152"/>
  <c r="V59" i="94" s="1"/>
  <c r="AI178" i="153"/>
  <c r="AI84" i="149"/>
  <c r="S84" i="94" s="1"/>
  <c r="AI43" i="148"/>
  <c r="R43" i="94" s="1"/>
  <c r="AI64" i="143"/>
  <c r="M64" i="94" s="1"/>
  <c r="AI68" i="136"/>
  <c r="F68" i="94" s="1"/>
  <c r="AI83" i="137"/>
  <c r="G83" i="94" s="1"/>
  <c r="AI76" i="137"/>
  <c r="G76" i="94" s="1"/>
  <c r="AI34" i="137"/>
  <c r="G34" i="94" s="1"/>
  <c r="AI30" i="136"/>
  <c r="F30" i="94" s="1"/>
  <c r="AI116" i="141"/>
  <c r="AI80" i="141"/>
  <c r="K80" i="94" s="1"/>
  <c r="AI97" i="145"/>
  <c r="O97" i="94" s="1"/>
  <c r="AI114" i="152"/>
  <c r="AI95" i="152"/>
  <c r="V95" i="94" s="1"/>
  <c r="AI80" i="154"/>
  <c r="X80" i="94" s="1"/>
  <c r="AI63" i="163"/>
  <c r="AG63" i="94" s="1"/>
  <c r="AI124" i="164"/>
  <c r="AI69" i="170"/>
  <c r="AN69" i="94" s="1"/>
  <c r="AI163" i="171"/>
  <c r="AI155" i="171"/>
  <c r="AI183" i="172"/>
  <c r="AI120" i="172"/>
  <c r="AI89" i="173"/>
  <c r="AQ89" i="94" s="1"/>
  <c r="AI35" i="174"/>
  <c r="AR35" i="94" s="1"/>
  <c r="AI129" i="159"/>
  <c r="AI158" i="155"/>
  <c r="AI79" i="159"/>
  <c r="AC79" i="94" s="1"/>
  <c r="AI40" i="164"/>
  <c r="AH40" i="94" s="1"/>
  <c r="AI39" i="167"/>
  <c r="AK39" i="94" s="1"/>
  <c r="AI42" i="162"/>
  <c r="AF42" i="94" s="1"/>
  <c r="AI57" i="158"/>
  <c r="AB57" i="94" s="1"/>
  <c r="AI56" i="169"/>
  <c r="AM56" i="94" s="1"/>
  <c r="AI56" i="164"/>
  <c r="AH56" i="94" s="1"/>
  <c r="AI106" i="168"/>
  <c r="AL106" i="94" s="1"/>
  <c r="AI180" i="174"/>
  <c r="AI128" i="174"/>
  <c r="AI112" i="174"/>
  <c r="AR112" i="94" s="1"/>
  <c r="AI78" i="174"/>
  <c r="AR78" i="94" s="1"/>
  <c r="AI156" i="173"/>
  <c r="AI30" i="173"/>
  <c r="AQ30" i="94" s="1"/>
  <c r="AI46" i="171"/>
  <c r="AO46" i="94" s="1"/>
  <c r="AI26" i="171"/>
  <c r="AO26" i="94" s="1"/>
  <c r="AI174" i="170"/>
  <c r="AI28" i="171"/>
  <c r="AO28" i="94" s="1"/>
  <c r="AI178" i="167"/>
  <c r="AI51" i="167"/>
  <c r="AK51" i="94" s="1"/>
  <c r="AI147" i="166"/>
  <c r="AI164" i="163"/>
  <c r="AI117" i="163"/>
  <c r="AI90" i="165"/>
  <c r="AI90" i="94" s="1"/>
  <c r="AI52" i="162"/>
  <c r="AF52" i="94" s="1"/>
  <c r="AI82" i="161"/>
  <c r="AE82" i="94" s="1"/>
  <c r="AI138" i="160"/>
  <c r="AI85" i="159"/>
  <c r="AC85" i="94" s="1"/>
  <c r="AI50" i="137"/>
  <c r="G50" i="94" s="1"/>
  <c r="AI136" i="138"/>
  <c r="AI139" i="138"/>
  <c r="AI117" i="147"/>
  <c r="AI106" i="147"/>
  <c r="Q106" i="94" s="1"/>
  <c r="AI171" i="150"/>
  <c r="AI109" i="150"/>
  <c r="T109" i="94" s="1"/>
  <c r="AI57" i="150"/>
  <c r="T57" i="94" s="1"/>
  <c r="AI138" i="152"/>
  <c r="AI99" i="154"/>
  <c r="X99" i="94" s="1"/>
  <c r="AI22" i="158"/>
  <c r="AB22" i="94" s="1"/>
  <c r="AI91" i="159"/>
  <c r="AC91" i="94" s="1"/>
  <c r="AI47" i="162"/>
  <c r="AF47" i="94" s="1"/>
  <c r="AI80" i="163"/>
  <c r="AG80" i="94" s="1"/>
  <c r="AI94" i="164"/>
  <c r="AH94" i="94" s="1"/>
  <c r="AI161" i="165"/>
  <c r="AI62" i="165"/>
  <c r="AI62" i="94" s="1"/>
  <c r="AI65" i="165"/>
  <c r="AI65" i="94" s="1"/>
  <c r="AI179" i="167"/>
  <c r="AI126" i="167"/>
  <c r="AI105" i="167"/>
  <c r="AK105" i="94" s="1"/>
  <c r="AI46" i="167"/>
  <c r="AK46" i="94" s="1"/>
  <c r="AI157" i="168"/>
  <c r="AI162" i="168"/>
  <c r="AI174" i="169"/>
  <c r="AI105" i="169"/>
  <c r="AM105" i="94" s="1"/>
  <c r="AI40" i="169"/>
  <c r="AM40" i="94" s="1"/>
  <c r="AI156" i="170"/>
  <c r="AI74" i="170"/>
  <c r="AN74" i="94" s="1"/>
  <c r="AI52" i="170"/>
  <c r="AN52" i="94" s="1"/>
  <c r="AI97" i="171"/>
  <c r="AO97" i="94" s="1"/>
  <c r="AI45" i="171"/>
  <c r="AO45" i="94" s="1"/>
  <c r="AI73" i="171"/>
  <c r="AO73" i="94" s="1"/>
  <c r="AI158" i="172"/>
  <c r="AI82" i="172"/>
  <c r="AP82" i="94" s="1"/>
  <c r="AI62" i="172"/>
  <c r="AP62" i="94" s="1"/>
  <c r="AI129" i="173"/>
  <c r="AI68" i="173"/>
  <c r="AQ68" i="94" s="1"/>
  <c r="AI84" i="166"/>
  <c r="AJ84" i="94" s="1"/>
  <c r="AI98" i="166"/>
  <c r="AJ98" i="94" s="1"/>
  <c r="AI96" i="173"/>
  <c r="AQ96" i="94" s="1"/>
  <c r="AI174" i="174"/>
  <c r="AI116" i="174"/>
  <c r="AI182" i="173"/>
  <c r="AI178" i="173"/>
  <c r="AI132" i="172"/>
  <c r="AI69" i="172"/>
  <c r="AP69" i="94" s="1"/>
  <c r="AI59" i="172"/>
  <c r="AP59" i="94" s="1"/>
  <c r="AI122" i="171"/>
  <c r="AI156" i="172"/>
  <c r="AI130" i="172"/>
  <c r="AI31" i="172"/>
  <c r="AP31" i="94" s="1"/>
  <c r="AI144" i="171"/>
  <c r="AI164" i="151"/>
  <c r="AI100" i="151"/>
  <c r="U100" i="94" s="1"/>
  <c r="AI25" i="151"/>
  <c r="U25" i="94" s="1"/>
  <c r="AI80" i="150"/>
  <c r="T80" i="94" s="1"/>
  <c r="AI88" i="148"/>
  <c r="R88" i="94" s="1"/>
  <c r="AI44" i="148"/>
  <c r="R44" i="94" s="1"/>
  <c r="AI30" i="148"/>
  <c r="R30" i="94" s="1"/>
  <c r="AI108" i="144"/>
  <c r="N108" i="94" s="1"/>
  <c r="AI67" i="143"/>
  <c r="M67" i="94" s="1"/>
  <c r="AI62" i="143"/>
  <c r="M62" i="94" s="1"/>
  <c r="AI35" i="143"/>
  <c r="M35" i="94" s="1"/>
  <c r="AI24" i="143"/>
  <c r="M24" i="94" s="1"/>
  <c r="AI22" i="141"/>
  <c r="K22" i="94" s="1"/>
  <c r="AI109" i="140"/>
  <c r="J109" i="94" s="1"/>
  <c r="AI48" i="140"/>
  <c r="J48" i="94" s="1"/>
  <c r="AI56" i="143"/>
  <c r="M56" i="94" s="1"/>
  <c r="AI58" i="137"/>
  <c r="G58" i="94" s="1"/>
  <c r="AI148" i="141"/>
  <c r="AI141" i="136"/>
  <c r="AI139" i="142"/>
  <c r="AI93" i="145"/>
  <c r="O93" i="94" s="1"/>
  <c r="AI183" i="150"/>
  <c r="AI80" i="151"/>
  <c r="U80" i="94" s="1"/>
  <c r="AI112" i="152"/>
  <c r="V112" i="94" s="1"/>
  <c r="AI183" i="153"/>
  <c r="AI83" i="153"/>
  <c r="W83" i="94" s="1"/>
  <c r="AI132" i="161"/>
  <c r="AI85" i="162"/>
  <c r="AF85" i="94" s="1"/>
  <c r="AI184" i="163"/>
  <c r="AI126" i="166"/>
  <c r="AI140" i="166"/>
  <c r="AI72" i="166"/>
  <c r="AJ72" i="94" s="1"/>
  <c r="AI96" i="167"/>
  <c r="AK96" i="94" s="1"/>
  <c r="AI81" i="167"/>
  <c r="AK81" i="94" s="1"/>
  <c r="AI35" i="167"/>
  <c r="AK35" i="94" s="1"/>
  <c r="AI177" i="168"/>
  <c r="AI108" i="168"/>
  <c r="AL108" i="94" s="1"/>
  <c r="AI123" i="168"/>
  <c r="AI81" i="168"/>
  <c r="AL81" i="94" s="1"/>
  <c r="AI111" i="168"/>
  <c r="AL111" i="94" s="1"/>
  <c r="AI53" i="168"/>
  <c r="AL53" i="94" s="1"/>
  <c r="AI163" i="169"/>
  <c r="AI24" i="169"/>
  <c r="AM24" i="94" s="1"/>
  <c r="AI167" i="170"/>
  <c r="AI140" i="170"/>
  <c r="AI145" i="171"/>
  <c r="AI78" i="172"/>
  <c r="AP78" i="94" s="1"/>
  <c r="AI109" i="172"/>
  <c r="AP109" i="94" s="1"/>
  <c r="AI67" i="172"/>
  <c r="AP67" i="94" s="1"/>
  <c r="AI56" i="172"/>
  <c r="AP56" i="94" s="1"/>
  <c r="AI32" i="172"/>
  <c r="AP32" i="94" s="1"/>
  <c r="AI113" i="173"/>
  <c r="AQ113" i="94" s="1"/>
  <c r="AI88" i="173"/>
  <c r="AQ88" i="94" s="1"/>
  <c r="AI63" i="173"/>
  <c r="AQ63" i="94" s="1"/>
  <c r="AI138" i="174"/>
  <c r="AI62" i="174"/>
  <c r="AR62" i="94" s="1"/>
  <c r="AI58" i="174"/>
  <c r="AR58" i="94" s="1"/>
  <c r="AI133" i="142"/>
  <c r="AI140" i="161"/>
  <c r="AI76" i="166"/>
  <c r="AJ76" i="94" s="1"/>
  <c r="AI114" i="174"/>
  <c r="AR114" i="94" s="1"/>
  <c r="AI79" i="173"/>
  <c r="AQ79" i="94" s="1"/>
  <c r="AI62" i="173"/>
  <c r="AQ62" i="94" s="1"/>
  <c r="AI182" i="168"/>
  <c r="AI31" i="169"/>
  <c r="AM31" i="94" s="1"/>
  <c r="AI180" i="168"/>
  <c r="AI62" i="170"/>
  <c r="AN62" i="94" s="1"/>
  <c r="AI166" i="168"/>
  <c r="AI44" i="166"/>
  <c r="AJ44" i="94" s="1"/>
  <c r="AI182" i="165"/>
  <c r="AI127" i="165"/>
  <c r="AI115" i="165"/>
  <c r="AI52" i="164"/>
  <c r="AH52" i="94" s="1"/>
  <c r="AI30" i="164"/>
  <c r="AH30" i="94" s="1"/>
  <c r="AI44" i="163"/>
  <c r="AG44" i="94" s="1"/>
  <c r="AI66" i="166"/>
  <c r="AJ66" i="94" s="1"/>
  <c r="AI156" i="165"/>
  <c r="AI180" i="165"/>
  <c r="AI166" i="165"/>
  <c r="AI162" i="165"/>
  <c r="AI158" i="165"/>
  <c r="AI154" i="165"/>
  <c r="AI96" i="164"/>
  <c r="AH96" i="94" s="1"/>
  <c r="AI42" i="164"/>
  <c r="AH42" i="94" s="1"/>
  <c r="AI58" i="157"/>
  <c r="AA58" i="94" s="1"/>
  <c r="AI27" i="157"/>
  <c r="AA27" i="94" s="1"/>
  <c r="AI113" i="153"/>
  <c r="AI160" i="148"/>
  <c r="AI62" i="147"/>
  <c r="Q62" i="94" s="1"/>
  <c r="AI158" i="145"/>
  <c r="AI82" i="144"/>
  <c r="N82" i="94" s="1"/>
  <c r="AI30" i="138"/>
  <c r="H30" i="94" s="1"/>
  <c r="AI82" i="165"/>
  <c r="AI82" i="94" s="1"/>
  <c r="AI78" i="158"/>
  <c r="AB78" i="94" s="1"/>
  <c r="AI59" i="158"/>
  <c r="AB59" i="94" s="1"/>
  <c r="AI26" i="157"/>
  <c r="AA26" i="94" s="1"/>
  <c r="AI114" i="153"/>
  <c r="AI66" i="157"/>
  <c r="AA66" i="94" s="1"/>
  <c r="AI51" i="157"/>
  <c r="AA51" i="94" s="1"/>
  <c r="AI93" i="136"/>
  <c r="F93" i="94" s="1"/>
  <c r="AI155" i="139"/>
  <c r="AI155" i="144"/>
  <c r="AI105" i="147"/>
  <c r="Q105" i="94" s="1"/>
  <c r="AI167" i="150"/>
  <c r="AI145" i="150"/>
  <c r="AI74" i="151"/>
  <c r="U74" i="94" s="1"/>
  <c r="AI65" i="154"/>
  <c r="X65" i="94" s="1"/>
  <c r="AI155" i="157"/>
  <c r="AI140" i="157"/>
  <c r="AI175" i="159"/>
  <c r="AI128" i="160"/>
  <c r="AI160" i="164"/>
  <c r="AI159" i="165"/>
  <c r="AI178" i="165"/>
  <c r="AI84" i="165"/>
  <c r="AI84" i="94" s="1"/>
  <c r="AI62" i="166"/>
  <c r="AJ62" i="94" s="1"/>
  <c r="AI143" i="167"/>
  <c r="AI122" i="167"/>
  <c r="AI78" i="167"/>
  <c r="AK78" i="94" s="1"/>
  <c r="AI93" i="167"/>
  <c r="AK93" i="94" s="1"/>
  <c r="AI60" i="167"/>
  <c r="AK60" i="94" s="1"/>
  <c r="AI155" i="168"/>
  <c r="AI113" i="168"/>
  <c r="AL113" i="94" s="1"/>
  <c r="AI46" i="169"/>
  <c r="AM46" i="94" s="1"/>
  <c r="AI36" i="169"/>
  <c r="AM36" i="94" s="1"/>
  <c r="AI183" i="169"/>
  <c r="AI110" i="170"/>
  <c r="AI83" i="170"/>
  <c r="AN83" i="94" s="1"/>
  <c r="AI32" i="170"/>
  <c r="AN32" i="94" s="1"/>
  <c r="AI181" i="171"/>
  <c r="AI131" i="172"/>
  <c r="AI90" i="172"/>
  <c r="AP90" i="94" s="1"/>
  <c r="AI73" i="172"/>
  <c r="AP73" i="94" s="1"/>
  <c r="AI144" i="172"/>
  <c r="AI167" i="173"/>
  <c r="AI142" i="173"/>
  <c r="AI61" i="173"/>
  <c r="AQ61" i="94" s="1"/>
  <c r="AI43" i="173"/>
  <c r="AQ43" i="94" s="1"/>
  <c r="AI33" i="174"/>
  <c r="AR33" i="94" s="1"/>
  <c r="AI29" i="174"/>
  <c r="AR29" i="94" s="1"/>
  <c r="AI137" i="155"/>
  <c r="AI132" i="169"/>
  <c r="AI80" i="173"/>
  <c r="AQ80" i="94" s="1"/>
  <c r="AI75" i="173"/>
  <c r="AQ75" i="94" s="1"/>
  <c r="AI182" i="174"/>
  <c r="AI176" i="173"/>
  <c r="AI52" i="171"/>
  <c r="AO52" i="94" s="1"/>
  <c r="AI95" i="169"/>
  <c r="AM95" i="94" s="1"/>
  <c r="AI74" i="168"/>
  <c r="AL74" i="94" s="1"/>
  <c r="AI144" i="167"/>
  <c r="AI42" i="171"/>
  <c r="AO42" i="94" s="1"/>
  <c r="AI121" i="169"/>
  <c r="AI33" i="169"/>
  <c r="AM33" i="94" s="1"/>
  <c r="AI111" i="153"/>
  <c r="W111" i="94" s="1"/>
  <c r="AI25" i="156"/>
  <c r="Z25" i="94" s="1"/>
  <c r="AI174" i="145"/>
  <c r="AI143" i="145"/>
  <c r="AI74" i="144"/>
  <c r="N74" i="94" s="1"/>
  <c r="AI141" i="159"/>
  <c r="AI68" i="159"/>
  <c r="AC68" i="94" s="1"/>
  <c r="AI50" i="159"/>
  <c r="AC50" i="94" s="1"/>
  <c r="AI61" i="159"/>
  <c r="AC61" i="94" s="1"/>
  <c r="AI154" i="160"/>
  <c r="AI60" i="173"/>
  <c r="AQ60" i="94" s="1"/>
  <c r="AI50" i="173"/>
  <c r="AQ50" i="94" s="1"/>
  <c r="AI184" i="173"/>
  <c r="AI140" i="173"/>
  <c r="AI158" i="173"/>
  <c r="AI53" i="172"/>
  <c r="AP53" i="94" s="1"/>
  <c r="AI64" i="171"/>
  <c r="AO64" i="94" s="1"/>
  <c r="AI73" i="169"/>
  <c r="AM73" i="94" s="1"/>
  <c r="AI140" i="169"/>
  <c r="AI113" i="169"/>
  <c r="AM113" i="94" s="1"/>
  <c r="AI180" i="166"/>
  <c r="AI45" i="167"/>
  <c r="AK45" i="94" s="1"/>
  <c r="AI111" i="166"/>
  <c r="AJ111" i="94" s="1"/>
  <c r="AI36" i="164"/>
  <c r="AH36" i="94" s="1"/>
  <c r="AI110" i="162"/>
  <c r="AI116" i="164"/>
  <c r="AI156" i="163"/>
  <c r="AI74" i="161"/>
  <c r="AE74" i="94" s="1"/>
  <c r="AI28" i="140"/>
  <c r="J28" i="94" s="1"/>
  <c r="AI62" i="149"/>
  <c r="S62" i="94" s="1"/>
  <c r="AI120" i="161"/>
  <c r="AI95" i="164"/>
  <c r="AH95" i="94" s="1"/>
  <c r="AI183" i="167"/>
  <c r="AI77" i="169"/>
  <c r="AM77" i="94" s="1"/>
  <c r="AI88" i="170"/>
  <c r="AN88" i="94" s="1"/>
  <c r="AI79" i="170"/>
  <c r="AN79" i="94" s="1"/>
  <c r="AI99" i="171"/>
  <c r="AO99" i="94" s="1"/>
  <c r="AI128" i="172"/>
  <c r="AI115" i="173"/>
  <c r="AI73" i="174"/>
  <c r="AR73" i="94" s="1"/>
  <c r="AI91" i="172"/>
  <c r="AP91" i="94" s="1"/>
  <c r="AI95" i="172"/>
  <c r="AP95" i="94" s="1"/>
  <c r="AI51" i="172"/>
  <c r="AP51" i="94" s="1"/>
  <c r="AI170" i="171"/>
  <c r="AI60" i="171"/>
  <c r="AO60" i="94" s="1"/>
  <c r="AI44" i="171"/>
  <c r="AO44" i="94" s="1"/>
  <c r="AI30" i="171"/>
  <c r="AO30" i="94" s="1"/>
  <c r="AI47" i="172"/>
  <c r="AP47" i="94" s="1"/>
  <c r="AI140" i="171"/>
  <c r="AI62" i="171"/>
  <c r="AO62" i="94" s="1"/>
  <c r="AI117" i="168"/>
  <c r="AI156" i="151"/>
  <c r="AI154" i="148"/>
  <c r="AI82" i="148"/>
  <c r="R82" i="94" s="1"/>
  <c r="AI41" i="148"/>
  <c r="R41" i="94" s="1"/>
  <c r="AI33" i="148"/>
  <c r="R33" i="94" s="1"/>
  <c r="AI64" i="149"/>
  <c r="S64" i="94" s="1"/>
  <c r="AI180" i="148"/>
  <c r="AI81" i="143"/>
  <c r="M81" i="94" s="1"/>
  <c r="AI75" i="143"/>
  <c r="M75" i="94" s="1"/>
  <c r="AI57" i="143"/>
  <c r="M57" i="94" s="1"/>
  <c r="AI31" i="143"/>
  <c r="M31" i="94" s="1"/>
  <c r="AI40" i="141"/>
  <c r="K40" i="94" s="1"/>
  <c r="AI117" i="140"/>
  <c r="AI150" i="147"/>
  <c r="AI79" i="143"/>
  <c r="M79" i="94" s="1"/>
  <c r="AI113" i="142"/>
  <c r="AI155" i="145"/>
  <c r="AI32" i="145"/>
  <c r="O32" i="94" s="1"/>
  <c r="AI72" i="152"/>
  <c r="V72" i="94" s="1"/>
  <c r="AI81" i="162"/>
  <c r="AF81" i="94" s="1"/>
  <c r="AI157" i="164"/>
  <c r="AI40" i="165"/>
  <c r="AI40" i="94" s="1"/>
  <c r="AI76" i="167"/>
  <c r="AK76" i="94" s="1"/>
  <c r="AI133" i="168"/>
  <c r="AI137" i="169"/>
  <c r="AI100" i="172"/>
  <c r="AP100" i="94" s="1"/>
  <c r="AI29" i="173"/>
  <c r="AQ29" i="94" s="1"/>
  <c r="AI154" i="174"/>
  <c r="AI178" i="169"/>
  <c r="AI124" i="169"/>
  <c r="AI184" i="164"/>
  <c r="AI78" i="164"/>
  <c r="AH78" i="94" s="1"/>
  <c r="AI160" i="165"/>
  <c r="AI172" i="164"/>
  <c r="AI156" i="164"/>
  <c r="AI58" i="164"/>
  <c r="AH58" i="94" s="1"/>
  <c r="AI108" i="153"/>
  <c r="W108" i="94" s="1"/>
  <c r="AI100" i="146"/>
  <c r="P100" i="94" s="1"/>
  <c r="AI160" i="157"/>
  <c r="AI76" i="161"/>
  <c r="AE76" i="94" s="1"/>
  <c r="AI72" i="157"/>
  <c r="AA72" i="94" s="1"/>
  <c r="AI49" i="157"/>
  <c r="AA49" i="94" s="1"/>
  <c r="AI60" i="152"/>
  <c r="V60" i="94" s="1"/>
  <c r="AI65" i="156"/>
  <c r="Z65" i="94" s="1"/>
  <c r="AI112" i="153"/>
  <c r="AI93" i="154"/>
  <c r="X93" i="94" s="1"/>
  <c r="AI173" i="162"/>
  <c r="AI175" i="163"/>
  <c r="AI42" i="163"/>
  <c r="AG42" i="94" s="1"/>
  <c r="AI133" i="164"/>
  <c r="AI33" i="164"/>
  <c r="AH33" i="94" s="1"/>
  <c r="AI41" i="166"/>
  <c r="AJ41" i="94" s="1"/>
  <c r="AI172" i="167"/>
  <c r="AI120" i="167"/>
  <c r="AI162" i="170"/>
  <c r="AI97" i="170"/>
  <c r="AN97" i="94" s="1"/>
  <c r="AI121" i="171"/>
  <c r="AI147" i="172"/>
  <c r="AI98" i="172"/>
  <c r="AP98" i="94" s="1"/>
  <c r="AI148" i="173"/>
  <c r="AI102" i="173"/>
  <c r="AQ102" i="94" s="1"/>
  <c r="AI82" i="174"/>
  <c r="AR82" i="94" s="1"/>
  <c r="AI74" i="174"/>
  <c r="AR74" i="94" s="1"/>
  <c r="AI170" i="169"/>
  <c r="AI148" i="169"/>
  <c r="AI140" i="168"/>
  <c r="AI109" i="168"/>
  <c r="AL109" i="94" s="1"/>
  <c r="AI31" i="156"/>
  <c r="Z31" i="94" s="1"/>
  <c r="AI47" i="149"/>
  <c r="S47" i="94" s="1"/>
  <c r="AI33" i="149"/>
  <c r="S33" i="94" s="1"/>
  <c r="AI164" i="145"/>
  <c r="AI30" i="143"/>
  <c r="M30" i="94" s="1"/>
  <c r="AI166" i="161"/>
  <c r="AI158" i="160"/>
  <c r="AI114" i="141"/>
  <c r="AI177" i="136"/>
  <c r="AI153" i="136"/>
  <c r="AI173" i="137"/>
  <c r="AI165" i="138"/>
  <c r="AI120" i="139"/>
  <c r="AI79" i="141"/>
  <c r="K79" i="94" s="1"/>
  <c r="AI27" i="141"/>
  <c r="K27" i="94" s="1"/>
  <c r="AI165" i="142"/>
  <c r="AI178" i="142"/>
  <c r="AI150" i="142"/>
  <c r="AI93" i="142"/>
  <c r="L93" i="94" s="1"/>
  <c r="AI112" i="142"/>
  <c r="L112" i="94" s="1"/>
  <c r="AI66" i="142"/>
  <c r="L66" i="94" s="1"/>
  <c r="AI99" i="143"/>
  <c r="M99" i="94" s="1"/>
  <c r="AI65" i="144"/>
  <c r="N65" i="94" s="1"/>
  <c r="AI116" i="144"/>
  <c r="AI170" i="144"/>
  <c r="AI107" i="145"/>
  <c r="O107" i="94" s="1"/>
  <c r="AI85" i="145"/>
  <c r="O85" i="94" s="1"/>
  <c r="AI77" i="145"/>
  <c r="O77" i="94" s="1"/>
  <c r="AI128" i="147"/>
  <c r="AI124" i="147"/>
  <c r="AI76" i="147"/>
  <c r="Q76" i="94" s="1"/>
  <c r="AI161" i="148"/>
  <c r="AI146" i="149"/>
  <c r="AI179" i="149"/>
  <c r="AI73" i="150"/>
  <c r="T73" i="94" s="1"/>
  <c r="AI163" i="151"/>
  <c r="AI116" i="151"/>
  <c r="AI120" i="151"/>
  <c r="AI43" i="151"/>
  <c r="U43" i="94" s="1"/>
  <c r="AI78" i="151"/>
  <c r="U78" i="94" s="1"/>
  <c r="AI35" i="153"/>
  <c r="W35" i="94" s="1"/>
  <c r="AI131" i="154"/>
  <c r="AI76" i="154"/>
  <c r="X76" i="94" s="1"/>
  <c r="AI47" i="159"/>
  <c r="AC47" i="94" s="1"/>
  <c r="AI172" i="163"/>
  <c r="AI125" i="163"/>
  <c r="AI115" i="163"/>
  <c r="AI47" i="164"/>
  <c r="AH47" i="94" s="1"/>
  <c r="AI155" i="167"/>
  <c r="AI131" i="168"/>
  <c r="AI61" i="169"/>
  <c r="AM61" i="94" s="1"/>
  <c r="AI127" i="171"/>
  <c r="AI47" i="171"/>
  <c r="AO47" i="94" s="1"/>
  <c r="AI89" i="171"/>
  <c r="AO89" i="94" s="1"/>
  <c r="AI162" i="173"/>
  <c r="AI181" i="174"/>
  <c r="AI117" i="174"/>
  <c r="AI131" i="174"/>
  <c r="AI90" i="173"/>
  <c r="AQ90" i="94" s="1"/>
  <c r="AI65" i="158"/>
  <c r="AB65" i="94" s="1"/>
  <c r="AI60" i="157"/>
  <c r="AA60" i="94" s="1"/>
  <c r="AI161" i="136"/>
  <c r="AI101" i="137"/>
  <c r="G101" i="94" s="1"/>
  <c r="AI110" i="141"/>
  <c r="K110" i="94" s="1"/>
  <c r="AI140" i="136"/>
  <c r="AI89" i="136"/>
  <c r="F89" i="94" s="1"/>
  <c r="AI137" i="137"/>
  <c r="AI121" i="137"/>
  <c r="AI52" i="137"/>
  <c r="G52" i="94" s="1"/>
  <c r="AI124" i="141"/>
  <c r="AI66" i="141"/>
  <c r="K66" i="94" s="1"/>
  <c r="AI58" i="141"/>
  <c r="K58" i="94" s="1"/>
  <c r="AI82" i="141"/>
  <c r="K82" i="94" s="1"/>
  <c r="AI177" i="142"/>
  <c r="AI41" i="142"/>
  <c r="L41" i="94" s="1"/>
  <c r="AI58" i="142"/>
  <c r="L58" i="94" s="1"/>
  <c r="AI51" i="142"/>
  <c r="L51" i="94" s="1"/>
  <c r="AI159" i="143"/>
  <c r="AI113" i="143"/>
  <c r="AI150" i="144"/>
  <c r="AI129" i="144"/>
  <c r="AI83" i="144"/>
  <c r="N83" i="94" s="1"/>
  <c r="AI72" i="144"/>
  <c r="N72" i="94" s="1"/>
  <c r="AI91" i="144"/>
  <c r="N91" i="94" s="1"/>
  <c r="AI57" i="144"/>
  <c r="N57" i="94" s="1"/>
  <c r="AI126" i="145"/>
  <c r="AI22" i="148"/>
  <c r="R22" i="94" s="1"/>
  <c r="AI155" i="149"/>
  <c r="AI124" i="149"/>
  <c r="AI85" i="149"/>
  <c r="S85" i="94" s="1"/>
  <c r="AI34" i="149"/>
  <c r="S34" i="94" s="1"/>
  <c r="AI121" i="150"/>
  <c r="AI113" i="150"/>
  <c r="AI95" i="150"/>
  <c r="T95" i="94" s="1"/>
  <c r="AI58" i="150"/>
  <c r="T58" i="94" s="1"/>
  <c r="AI93" i="152"/>
  <c r="V93" i="94" s="1"/>
  <c r="AI47" i="152"/>
  <c r="V47" i="94" s="1"/>
  <c r="AI95" i="154"/>
  <c r="X95" i="94" s="1"/>
  <c r="AI91" i="154"/>
  <c r="X91" i="94" s="1"/>
  <c r="AI50" i="154"/>
  <c r="X50" i="94" s="1"/>
  <c r="AI75" i="154"/>
  <c r="X75" i="94" s="1"/>
  <c r="AI46" i="154"/>
  <c r="X46" i="94" s="1"/>
  <c r="AI170" i="156"/>
  <c r="AI180" i="158"/>
  <c r="AI163" i="158"/>
  <c r="AI24" i="158"/>
  <c r="AB24" i="94" s="1"/>
  <c r="AI150" i="163"/>
  <c r="AI128" i="163"/>
  <c r="AI130" i="164"/>
  <c r="AI67" i="164"/>
  <c r="AH67" i="94" s="1"/>
  <c r="AI183" i="165"/>
  <c r="AI64" i="167"/>
  <c r="AK64" i="94" s="1"/>
  <c r="AI175" i="169"/>
  <c r="AI30" i="169"/>
  <c r="AM30" i="94" s="1"/>
  <c r="AI41" i="171"/>
  <c r="AO41" i="94" s="1"/>
  <c r="AI88" i="161"/>
  <c r="AE88" i="94" s="1"/>
  <c r="AI48" i="161"/>
  <c r="AE48" i="94" s="1"/>
  <c r="AI174" i="160"/>
  <c r="AI181" i="143"/>
  <c r="AI105" i="143"/>
  <c r="M105" i="94" s="1"/>
  <c r="AI95" i="143"/>
  <c r="M95" i="94" s="1"/>
  <c r="AI143" i="144"/>
  <c r="AI88" i="144"/>
  <c r="N88" i="94" s="1"/>
  <c r="AI150" i="145"/>
  <c r="AI81" i="145"/>
  <c r="O81" i="94" s="1"/>
  <c r="AI105" i="146"/>
  <c r="P105" i="94" s="1"/>
  <c r="AI88" i="147"/>
  <c r="Q88" i="94" s="1"/>
  <c r="AI130" i="148"/>
  <c r="AI157" i="149"/>
  <c r="AI66" i="149"/>
  <c r="S66" i="94" s="1"/>
  <c r="AI177" i="150"/>
  <c r="AI163" i="150"/>
  <c r="AI129" i="150"/>
  <c r="AI85" i="150"/>
  <c r="T85" i="94" s="1"/>
  <c r="AI49" i="150"/>
  <c r="T49" i="94" s="1"/>
  <c r="AI41" i="150"/>
  <c r="T41" i="94" s="1"/>
  <c r="AI126" i="151"/>
  <c r="AI72" i="154"/>
  <c r="X72" i="94" s="1"/>
  <c r="AI179" i="157"/>
  <c r="AI117" i="158"/>
  <c r="AI109" i="158"/>
  <c r="AB109" i="94" s="1"/>
  <c r="AI161" i="163"/>
  <c r="AI85" i="163"/>
  <c r="AG85" i="94" s="1"/>
  <c r="AI63" i="164"/>
  <c r="AH63" i="94" s="1"/>
  <c r="AI75" i="164"/>
  <c r="AH75" i="94" s="1"/>
  <c r="AI26" i="165"/>
  <c r="AI26" i="94" s="1"/>
  <c r="AI148" i="166"/>
  <c r="AI99" i="167"/>
  <c r="AK99" i="94" s="1"/>
  <c r="AI73" i="167"/>
  <c r="AK73" i="94" s="1"/>
  <c r="AI83" i="167"/>
  <c r="AK83" i="94" s="1"/>
  <c r="AI145" i="168"/>
  <c r="AI97" i="168"/>
  <c r="AL97" i="94" s="1"/>
  <c r="AI40" i="168"/>
  <c r="AL40" i="94" s="1"/>
  <c r="AI31" i="168"/>
  <c r="AL31" i="94" s="1"/>
  <c r="AI158" i="169"/>
  <c r="AI85" i="173"/>
  <c r="AQ85" i="94" s="1"/>
  <c r="AI25" i="173"/>
  <c r="AQ25" i="94" s="1"/>
  <c r="AI84" i="141"/>
  <c r="K84" i="94" s="1"/>
  <c r="AI124" i="174"/>
  <c r="AI146" i="172"/>
  <c r="AI68" i="171"/>
  <c r="AO68" i="94" s="1"/>
  <c r="AI174" i="161"/>
  <c r="AI130" i="161"/>
  <c r="AH40" i="163"/>
  <c r="D40" i="163"/>
  <c r="AI26" i="161"/>
  <c r="AE26" i="94" s="1"/>
  <c r="AI42" i="173"/>
  <c r="AQ42" i="94" s="1"/>
  <c r="AI80" i="174"/>
  <c r="AR80" i="94" s="1"/>
  <c r="AI139" i="174"/>
  <c r="AI182" i="171"/>
  <c r="AI112" i="167"/>
  <c r="AK112" i="94" s="1"/>
  <c r="AI36" i="166"/>
  <c r="AJ36" i="94" s="1"/>
  <c r="AI49" i="167"/>
  <c r="AK49" i="94" s="1"/>
  <c r="AI170" i="165"/>
  <c r="AI48" i="164"/>
  <c r="AH48" i="94" s="1"/>
  <c r="AI149" i="161"/>
  <c r="AI116" i="159"/>
  <c r="AI181" i="157"/>
  <c r="AI177" i="157"/>
  <c r="AI130" i="157"/>
  <c r="AI178" i="157"/>
  <c r="AI142" i="157"/>
  <c r="AI107" i="157"/>
  <c r="AA107" i="94" s="1"/>
  <c r="AI93" i="157"/>
  <c r="AA93" i="94" s="1"/>
  <c r="AI150" i="158"/>
  <c r="AI81" i="158"/>
  <c r="AB81" i="94" s="1"/>
  <c r="AI131" i="158"/>
  <c r="AI42" i="158"/>
  <c r="AB42" i="94" s="1"/>
  <c r="AI76" i="158"/>
  <c r="AB76" i="94" s="1"/>
  <c r="AI83" i="158"/>
  <c r="AB83" i="94" s="1"/>
  <c r="AI183" i="159"/>
  <c r="AI125" i="159"/>
  <c r="AI93" i="159"/>
  <c r="AC93" i="94" s="1"/>
  <c r="AI126" i="159"/>
  <c r="AI43" i="159"/>
  <c r="AC43" i="94" s="1"/>
  <c r="AI161" i="160"/>
  <c r="AI183" i="160"/>
  <c r="AI177" i="160"/>
  <c r="AI148" i="160"/>
  <c r="AI111" i="160"/>
  <c r="AD111" i="94" s="1"/>
  <c r="AI139" i="160"/>
  <c r="AI126" i="160"/>
  <c r="AI40" i="160"/>
  <c r="AD40" i="94" s="1"/>
  <c r="AI25" i="160"/>
  <c r="AD25" i="94" s="1"/>
  <c r="AI75" i="160"/>
  <c r="AD75" i="94" s="1"/>
  <c r="AI163" i="161"/>
  <c r="AI154" i="161"/>
  <c r="AI183" i="161"/>
  <c r="AI136" i="161"/>
  <c r="AI112" i="161"/>
  <c r="AE112" i="94" s="1"/>
  <c r="AI99" i="161"/>
  <c r="AE99" i="94" s="1"/>
  <c r="AI61" i="161"/>
  <c r="AE61" i="94" s="1"/>
  <c r="AI41" i="161"/>
  <c r="AE41" i="94" s="1"/>
  <c r="AI154" i="162"/>
  <c r="AI167" i="162"/>
  <c r="AI159" i="162"/>
  <c r="AI140" i="162"/>
  <c r="AI144" i="162"/>
  <c r="AI102" i="162"/>
  <c r="AF102" i="94" s="1"/>
  <c r="AI91" i="162"/>
  <c r="AF91" i="94" s="1"/>
  <c r="AI75" i="162"/>
  <c r="AF75" i="94" s="1"/>
  <c r="AI28" i="162"/>
  <c r="AF28" i="94" s="1"/>
  <c r="AI117" i="162"/>
  <c r="AI136" i="162"/>
  <c r="AI115" i="162"/>
  <c r="AI107" i="162"/>
  <c r="AF107" i="94" s="1"/>
  <c r="AI167" i="163"/>
  <c r="AI159" i="163"/>
  <c r="AI181" i="163"/>
  <c r="AI171" i="163"/>
  <c r="AI176" i="163"/>
  <c r="AI145" i="163"/>
  <c r="AI137" i="163"/>
  <c r="AI110" i="163"/>
  <c r="AI142" i="163"/>
  <c r="AI143" i="163"/>
  <c r="AI107" i="163"/>
  <c r="AG107" i="94" s="1"/>
  <c r="AI84" i="163"/>
  <c r="AG84" i="94" s="1"/>
  <c r="AI174" i="163"/>
  <c r="AI78" i="163"/>
  <c r="AG78" i="94" s="1"/>
  <c r="AI69" i="163"/>
  <c r="AG69" i="94" s="1"/>
  <c r="AI75" i="163"/>
  <c r="AG75" i="94" s="1"/>
  <c r="AI25" i="163"/>
  <c r="AG25" i="94" s="1"/>
  <c r="AI158" i="164"/>
  <c r="AI155" i="164"/>
  <c r="AI179" i="164"/>
  <c r="AI136" i="164"/>
  <c r="AI89" i="164"/>
  <c r="AH89" i="94" s="1"/>
  <c r="AI92" i="164"/>
  <c r="AH92" i="94" s="1"/>
  <c r="AI79" i="164"/>
  <c r="AH79" i="94" s="1"/>
  <c r="AI182" i="164"/>
  <c r="AI82" i="164"/>
  <c r="AH82" i="94" s="1"/>
  <c r="AI74" i="164"/>
  <c r="AH74" i="94" s="1"/>
  <c r="AI25" i="164"/>
  <c r="AH25" i="94" s="1"/>
  <c r="AI57" i="164"/>
  <c r="AH57" i="94" s="1"/>
  <c r="AI27" i="164"/>
  <c r="AH27" i="94" s="1"/>
  <c r="AI59" i="164"/>
  <c r="AH59" i="94" s="1"/>
  <c r="AI29" i="164"/>
  <c r="AH29" i="94" s="1"/>
  <c r="AI163" i="165"/>
  <c r="AI155" i="165"/>
  <c r="AI175" i="165"/>
  <c r="AI147" i="165"/>
  <c r="AI81" i="165"/>
  <c r="AI81" i="94" s="1"/>
  <c r="AI29" i="165"/>
  <c r="AI29" i="94" s="1"/>
  <c r="AI42" i="165"/>
  <c r="AI42" i="94" s="1"/>
  <c r="AI98" i="165"/>
  <c r="AI98" i="94" s="1"/>
  <c r="AI149" i="165"/>
  <c r="AI93" i="165"/>
  <c r="AI93" i="94" s="1"/>
  <c r="AI51" i="165"/>
  <c r="AI51" i="94" s="1"/>
  <c r="AI91" i="165"/>
  <c r="AI91" i="94" s="1"/>
  <c r="AI175" i="166"/>
  <c r="AI161" i="166"/>
  <c r="AI178" i="166"/>
  <c r="AI136" i="166"/>
  <c r="AI59" i="166"/>
  <c r="AJ59" i="94" s="1"/>
  <c r="AI49" i="166"/>
  <c r="AJ49" i="94" s="1"/>
  <c r="AI109" i="166"/>
  <c r="AJ109" i="94" s="1"/>
  <c r="AI83" i="166"/>
  <c r="AJ83" i="94" s="1"/>
  <c r="AI75" i="166"/>
  <c r="AJ75" i="94" s="1"/>
  <c r="AI26" i="166"/>
  <c r="AJ26" i="94" s="1"/>
  <c r="AI51" i="166"/>
  <c r="AJ51" i="94" s="1"/>
  <c r="AI29" i="166"/>
  <c r="AJ29" i="94" s="1"/>
  <c r="AI43" i="166"/>
  <c r="AJ43" i="94" s="1"/>
  <c r="AI35" i="166"/>
  <c r="AJ35" i="94" s="1"/>
  <c r="AI27" i="166"/>
  <c r="AJ27" i="94" s="1"/>
  <c r="AI171" i="167"/>
  <c r="AI124" i="167"/>
  <c r="AI116" i="167"/>
  <c r="AI82" i="167"/>
  <c r="AK82" i="94" s="1"/>
  <c r="AI79" i="167"/>
  <c r="AK79" i="94" s="1"/>
  <c r="AI44" i="167"/>
  <c r="AK44" i="94" s="1"/>
  <c r="AI40" i="167"/>
  <c r="AK40" i="94" s="1"/>
  <c r="AI62" i="167"/>
  <c r="AK62" i="94" s="1"/>
  <c r="AI36" i="167"/>
  <c r="AK36" i="94" s="1"/>
  <c r="AI28" i="167"/>
  <c r="AK28" i="94" s="1"/>
  <c r="AI175" i="168"/>
  <c r="AI129" i="168"/>
  <c r="AI121" i="168"/>
  <c r="AI116" i="168"/>
  <c r="AI112" i="168"/>
  <c r="AL112" i="94" s="1"/>
  <c r="AI77" i="168"/>
  <c r="AL77" i="94" s="1"/>
  <c r="AI72" i="168"/>
  <c r="AL72" i="94" s="1"/>
  <c r="AI83" i="168"/>
  <c r="AL83" i="94" s="1"/>
  <c r="AI50" i="168"/>
  <c r="AL50" i="94" s="1"/>
  <c r="AI89" i="169"/>
  <c r="AM89" i="94" s="1"/>
  <c r="AI65" i="169"/>
  <c r="AM65" i="94" s="1"/>
  <c r="AI117" i="169"/>
  <c r="AI83" i="169"/>
  <c r="AM83" i="94" s="1"/>
  <c r="AI49" i="169"/>
  <c r="AM49" i="94" s="1"/>
  <c r="AI62" i="169"/>
  <c r="AM62" i="94" s="1"/>
  <c r="AI26" i="169"/>
  <c r="AM26" i="94" s="1"/>
  <c r="AI125" i="170"/>
  <c r="AI120" i="170"/>
  <c r="AI129" i="170"/>
  <c r="AI96" i="170"/>
  <c r="AN96" i="94" s="1"/>
  <c r="AI57" i="170"/>
  <c r="AN57" i="94" s="1"/>
  <c r="AI142" i="170"/>
  <c r="AI49" i="170"/>
  <c r="AN49" i="94" s="1"/>
  <c r="AI27" i="170"/>
  <c r="AN27" i="94" s="1"/>
  <c r="AI33" i="170"/>
  <c r="AN33" i="94" s="1"/>
  <c r="AI120" i="171"/>
  <c r="AI138" i="171"/>
  <c r="AI98" i="171"/>
  <c r="AO98" i="94" s="1"/>
  <c r="AI90" i="171"/>
  <c r="AO90" i="94" s="1"/>
  <c r="AI102" i="171"/>
  <c r="AO102" i="94" s="1"/>
  <c r="AI53" i="171"/>
  <c r="AO53" i="94" s="1"/>
  <c r="AI33" i="171"/>
  <c r="AO33" i="94" s="1"/>
  <c r="AI85" i="171"/>
  <c r="AO85" i="94" s="1"/>
  <c r="AI23" i="171"/>
  <c r="AO23" i="94" s="1"/>
  <c r="AI93" i="171"/>
  <c r="AO93" i="94" s="1"/>
  <c r="AI56" i="171"/>
  <c r="AO56" i="94" s="1"/>
  <c r="AI148" i="172"/>
  <c r="AI165" i="172"/>
  <c r="AI125" i="172"/>
  <c r="AI143" i="172"/>
  <c r="AI106" i="172"/>
  <c r="AP106" i="94" s="1"/>
  <c r="AI102" i="172"/>
  <c r="AP102" i="94" s="1"/>
  <c r="AI94" i="172"/>
  <c r="AP94" i="94" s="1"/>
  <c r="AI80" i="172"/>
  <c r="AP80" i="94" s="1"/>
  <c r="AI72" i="172"/>
  <c r="AP72" i="94" s="1"/>
  <c r="AI48" i="172"/>
  <c r="AP48" i="94" s="1"/>
  <c r="AI34" i="172"/>
  <c r="AP34" i="94" s="1"/>
  <c r="AI42" i="172"/>
  <c r="AP42" i="94" s="1"/>
  <c r="AI60" i="172"/>
  <c r="AP60" i="94" s="1"/>
  <c r="AI36" i="172"/>
  <c r="AP36" i="94" s="1"/>
  <c r="AI163" i="173"/>
  <c r="AI183" i="173"/>
  <c r="AI136" i="173"/>
  <c r="AI76" i="173"/>
  <c r="AQ76" i="94" s="1"/>
  <c r="AI109" i="173"/>
  <c r="AQ109" i="94" s="1"/>
  <c r="AI100" i="173"/>
  <c r="AQ100" i="94" s="1"/>
  <c r="AI66" i="173"/>
  <c r="AQ66" i="94" s="1"/>
  <c r="AI157" i="174"/>
  <c r="AI175" i="174"/>
  <c r="AI150" i="174"/>
  <c r="AI115" i="174"/>
  <c r="AI85" i="174"/>
  <c r="AR85" i="94" s="1"/>
  <c r="AI77" i="174"/>
  <c r="AR77" i="94" s="1"/>
  <c r="AI31" i="174"/>
  <c r="AR31" i="94" s="1"/>
  <c r="AI63" i="174"/>
  <c r="AR63" i="94" s="1"/>
  <c r="AI61" i="174"/>
  <c r="AR61" i="94" s="1"/>
  <c r="AI94" i="141"/>
  <c r="K94" i="94" s="1"/>
  <c r="AI92" i="141"/>
  <c r="K92" i="94" s="1"/>
  <c r="AI109" i="142"/>
  <c r="L109" i="94" s="1"/>
  <c r="AI59" i="148"/>
  <c r="R59" i="94" s="1"/>
  <c r="AI145" i="155"/>
  <c r="AI139" i="157"/>
  <c r="AI52" i="157"/>
  <c r="AA52" i="94" s="1"/>
  <c r="AI42" i="157"/>
  <c r="AA42" i="94" s="1"/>
  <c r="AI58" i="159"/>
  <c r="AC58" i="94" s="1"/>
  <c r="AI109" i="163"/>
  <c r="AG109" i="94" s="1"/>
  <c r="AI76" i="163"/>
  <c r="AG76" i="94" s="1"/>
  <c r="AI127" i="164"/>
  <c r="AI123" i="166"/>
  <c r="AI76" i="168"/>
  <c r="AL76" i="94" s="1"/>
  <c r="AI83" i="172"/>
  <c r="AP83" i="94" s="1"/>
  <c r="AI94" i="173"/>
  <c r="AQ94" i="94" s="1"/>
  <c r="AI108" i="173"/>
  <c r="AQ108" i="94" s="1"/>
  <c r="AI132" i="171"/>
  <c r="AI92" i="170"/>
  <c r="AN92" i="94" s="1"/>
  <c r="AI156" i="167"/>
  <c r="AI131" i="165"/>
  <c r="AI123" i="165"/>
  <c r="AI182" i="166"/>
  <c r="AI127" i="166"/>
  <c r="AI28" i="166"/>
  <c r="AJ28" i="94" s="1"/>
  <c r="AI148" i="165"/>
  <c r="AI42" i="161"/>
  <c r="AE42" i="94" s="1"/>
  <c r="AI28" i="159"/>
  <c r="AC28" i="94" s="1"/>
  <c r="AI116" i="162"/>
  <c r="AI44" i="161"/>
  <c r="AE44" i="94" s="1"/>
  <c r="AI149" i="160"/>
  <c r="AI43" i="160"/>
  <c r="AD43" i="94" s="1"/>
  <c r="AI127" i="155"/>
  <c r="AI107" i="155"/>
  <c r="Y107" i="94" s="1"/>
  <c r="AI67" i="155"/>
  <c r="Y67" i="94" s="1"/>
  <c r="AI107" i="151"/>
  <c r="U107" i="94" s="1"/>
  <c r="AI160" i="155"/>
  <c r="AI29" i="155"/>
  <c r="Y29" i="94" s="1"/>
  <c r="AI77" i="150"/>
  <c r="T77" i="94" s="1"/>
  <c r="AI67" i="150"/>
  <c r="T67" i="94" s="1"/>
  <c r="AI63" i="150"/>
  <c r="T63" i="94" s="1"/>
  <c r="AI42" i="148"/>
  <c r="R42" i="94" s="1"/>
  <c r="AI110" i="148"/>
  <c r="R110" i="94" s="1"/>
  <c r="AI160" i="145"/>
  <c r="AI110" i="144"/>
  <c r="N110" i="94" s="1"/>
  <c r="AI176" i="146"/>
  <c r="AI174" i="146"/>
  <c r="AI172" i="146"/>
  <c r="AI170" i="146"/>
  <c r="AI30" i="146"/>
  <c r="P30" i="94" s="1"/>
  <c r="AI42" i="138"/>
  <c r="H42" i="94" s="1"/>
  <c r="AI52" i="136"/>
  <c r="F52" i="94" s="1"/>
  <c r="AI133" i="139"/>
  <c r="AI109" i="162"/>
  <c r="AF109" i="94" s="1"/>
  <c r="AI40" i="162"/>
  <c r="AF40" i="94" s="1"/>
  <c r="AI120" i="162"/>
  <c r="AI50" i="162"/>
  <c r="AF50" i="94" s="1"/>
  <c r="AI163" i="163"/>
  <c r="AI155" i="163"/>
  <c r="AI183" i="163"/>
  <c r="AI102" i="163"/>
  <c r="AG102" i="94" s="1"/>
  <c r="AI182" i="163"/>
  <c r="AI147" i="163"/>
  <c r="AI46" i="163"/>
  <c r="AG46" i="94" s="1"/>
  <c r="AI27" i="163"/>
  <c r="AG27" i="94" s="1"/>
  <c r="AI79" i="163"/>
  <c r="AG79" i="94" s="1"/>
  <c r="AI47" i="163"/>
  <c r="AG47" i="94" s="1"/>
  <c r="AI67" i="163"/>
  <c r="AG67" i="94" s="1"/>
  <c r="AI51" i="163"/>
  <c r="AG51" i="94" s="1"/>
  <c r="AI167" i="164"/>
  <c r="AI175" i="164"/>
  <c r="AI115" i="164"/>
  <c r="AI107" i="164"/>
  <c r="AH107" i="94" s="1"/>
  <c r="AI93" i="164"/>
  <c r="AH93" i="94" s="1"/>
  <c r="AI22" i="164"/>
  <c r="AH22" i="94" s="1"/>
  <c r="AI84" i="164"/>
  <c r="AH84" i="94" s="1"/>
  <c r="AI41" i="164"/>
  <c r="AH41" i="94" s="1"/>
  <c r="AI128" i="165"/>
  <c r="AI142" i="165"/>
  <c r="AI73" i="165"/>
  <c r="AI73" i="94" s="1"/>
  <c r="AI50" i="165"/>
  <c r="AI50" i="94" s="1"/>
  <c r="AI58" i="165"/>
  <c r="AI58" i="94" s="1"/>
  <c r="AI57" i="165"/>
  <c r="AI57" i="94" s="1"/>
  <c r="AI181" i="166"/>
  <c r="AI183" i="166"/>
  <c r="AI155" i="166"/>
  <c r="AI124" i="166"/>
  <c r="AI97" i="166"/>
  <c r="AJ97" i="94" s="1"/>
  <c r="AI88" i="166"/>
  <c r="AJ88" i="94" s="1"/>
  <c r="AI113" i="166"/>
  <c r="AJ113" i="94" s="1"/>
  <c r="AI99" i="166"/>
  <c r="AJ99" i="94" s="1"/>
  <c r="AI91" i="166"/>
  <c r="AJ91" i="94" s="1"/>
  <c r="AI56" i="166"/>
  <c r="AJ56" i="94" s="1"/>
  <c r="AI46" i="166"/>
  <c r="AJ46" i="94" s="1"/>
  <c r="AI25" i="166"/>
  <c r="AJ25" i="94" s="1"/>
  <c r="AI148" i="167"/>
  <c r="AI128" i="167"/>
  <c r="AI66" i="167"/>
  <c r="AK66" i="94" s="1"/>
  <c r="AI58" i="167"/>
  <c r="AK58" i="94" s="1"/>
  <c r="AI24" i="167"/>
  <c r="AK24" i="94" s="1"/>
  <c r="AI173" i="168"/>
  <c r="AI161" i="168"/>
  <c r="AI184" i="168"/>
  <c r="AI125" i="168"/>
  <c r="AI120" i="168"/>
  <c r="AI99" i="168"/>
  <c r="AL99" i="94" s="1"/>
  <c r="AI73" i="168"/>
  <c r="AL73" i="94" s="1"/>
  <c r="AI69" i="168"/>
  <c r="AL69" i="94" s="1"/>
  <c r="AI56" i="168"/>
  <c r="AL56" i="94" s="1"/>
  <c r="AI88" i="168"/>
  <c r="AL88" i="94" s="1"/>
  <c r="AI79" i="168"/>
  <c r="AL79" i="94" s="1"/>
  <c r="AI67" i="168"/>
  <c r="AL67" i="94" s="1"/>
  <c r="AI35" i="168"/>
  <c r="AL35" i="94" s="1"/>
  <c r="AI27" i="168"/>
  <c r="AL27" i="94" s="1"/>
  <c r="AI97" i="169"/>
  <c r="AM97" i="94" s="1"/>
  <c r="AI143" i="169"/>
  <c r="AI109" i="169"/>
  <c r="AM109" i="94" s="1"/>
  <c r="AI75" i="169"/>
  <c r="AM75" i="94" s="1"/>
  <c r="AI144" i="169"/>
  <c r="AI74" i="169"/>
  <c r="AM74" i="94" s="1"/>
  <c r="AI45" i="169"/>
  <c r="AM45" i="94" s="1"/>
  <c r="AI107" i="169"/>
  <c r="AM107" i="94" s="1"/>
  <c r="AI136" i="169"/>
  <c r="AI50" i="169"/>
  <c r="AM50" i="94" s="1"/>
  <c r="AI34" i="169"/>
  <c r="AM34" i="94" s="1"/>
  <c r="AI166" i="170"/>
  <c r="AI108" i="170"/>
  <c r="AN108" i="94" s="1"/>
  <c r="AI99" i="170"/>
  <c r="AN99" i="94" s="1"/>
  <c r="AI138" i="170"/>
  <c r="AI126" i="170"/>
  <c r="AI102" i="170"/>
  <c r="AN102" i="94" s="1"/>
  <c r="AI89" i="170"/>
  <c r="AN89" i="94" s="1"/>
  <c r="AI75" i="170"/>
  <c r="AN75" i="94" s="1"/>
  <c r="AI58" i="170"/>
  <c r="AN58" i="94" s="1"/>
  <c r="AI28" i="170"/>
  <c r="AN28" i="94" s="1"/>
  <c r="AI66" i="170"/>
  <c r="AN66" i="94" s="1"/>
  <c r="AI56" i="170"/>
  <c r="AN56" i="94" s="1"/>
  <c r="AI42" i="170"/>
  <c r="AN42" i="94" s="1"/>
  <c r="AI47" i="170"/>
  <c r="AN47" i="94" s="1"/>
  <c r="AI53" i="170"/>
  <c r="AN53" i="94" s="1"/>
  <c r="AI165" i="171"/>
  <c r="AI161" i="171"/>
  <c r="AI157" i="171"/>
  <c r="AI154" i="171"/>
  <c r="AI173" i="171"/>
  <c r="AI171" i="171"/>
  <c r="AI148" i="171"/>
  <c r="AI176" i="171"/>
  <c r="AI129" i="171"/>
  <c r="AI142" i="171"/>
  <c r="AI111" i="171"/>
  <c r="AO111" i="94" s="1"/>
  <c r="AI94" i="171"/>
  <c r="AO94" i="94" s="1"/>
  <c r="AI143" i="171"/>
  <c r="AI75" i="171"/>
  <c r="AO75" i="94" s="1"/>
  <c r="AI25" i="171"/>
  <c r="AO25" i="94" s="1"/>
  <c r="AI61" i="171"/>
  <c r="AO61" i="94" s="1"/>
  <c r="AI167" i="172"/>
  <c r="AI139" i="172"/>
  <c r="AI133" i="172"/>
  <c r="AI178" i="172"/>
  <c r="AI129" i="172"/>
  <c r="AI110" i="172"/>
  <c r="AI105" i="172"/>
  <c r="AP105" i="94" s="1"/>
  <c r="AI84" i="172"/>
  <c r="AP84" i="94" s="1"/>
  <c r="AI75" i="172"/>
  <c r="AP75" i="94" s="1"/>
  <c r="AI66" i="172"/>
  <c r="AP66" i="94" s="1"/>
  <c r="AI58" i="172"/>
  <c r="AP58" i="94" s="1"/>
  <c r="AI44" i="172"/>
  <c r="AP44" i="94" s="1"/>
  <c r="AI46" i="172"/>
  <c r="AP46" i="94" s="1"/>
  <c r="AI28" i="172"/>
  <c r="AP28" i="94" s="1"/>
  <c r="AI181" i="173"/>
  <c r="AI155" i="173"/>
  <c r="AI144" i="173"/>
  <c r="AI165" i="173"/>
  <c r="AI157" i="173"/>
  <c r="AI137" i="173"/>
  <c r="AI130" i="173"/>
  <c r="AI111" i="173"/>
  <c r="AQ111" i="94" s="1"/>
  <c r="AI78" i="173"/>
  <c r="AQ78" i="94" s="1"/>
  <c r="AI74" i="173"/>
  <c r="AQ74" i="94" s="1"/>
  <c r="AI45" i="173"/>
  <c r="AQ45" i="94" s="1"/>
  <c r="AI145" i="174"/>
  <c r="AI132" i="174"/>
  <c r="AI129" i="174"/>
  <c r="AI121" i="174"/>
  <c r="AI81" i="174"/>
  <c r="AR81" i="94" s="1"/>
  <c r="AI113" i="136"/>
  <c r="AI76" i="141"/>
  <c r="K76" i="94" s="1"/>
  <c r="AI56" i="146"/>
  <c r="P56" i="94" s="1"/>
  <c r="AI149" i="152"/>
  <c r="AI97" i="156"/>
  <c r="Z97" i="94" s="1"/>
  <c r="AI30" i="157"/>
  <c r="AA30" i="94" s="1"/>
  <c r="AI140" i="160"/>
  <c r="AI60" i="163"/>
  <c r="AG60" i="94" s="1"/>
  <c r="AI130" i="163"/>
  <c r="AI93" i="163"/>
  <c r="AG93" i="94" s="1"/>
  <c r="AI143" i="164"/>
  <c r="AI106" i="166"/>
  <c r="AJ106" i="94" s="1"/>
  <c r="AI141" i="166"/>
  <c r="AI90" i="166"/>
  <c r="AJ90" i="94" s="1"/>
  <c r="AI146" i="167"/>
  <c r="AI94" i="168"/>
  <c r="AL94" i="94" s="1"/>
  <c r="AI76" i="170"/>
  <c r="AN76" i="94" s="1"/>
  <c r="AI84" i="171"/>
  <c r="AO84" i="94" s="1"/>
  <c r="AI96" i="171"/>
  <c r="AO96" i="94" s="1"/>
  <c r="AI85" i="172"/>
  <c r="AP85" i="94" s="1"/>
  <c r="AI90" i="174"/>
  <c r="AR90" i="94" s="1"/>
  <c r="AI114" i="173"/>
  <c r="AQ114" i="94" s="1"/>
  <c r="AI98" i="173"/>
  <c r="AQ98" i="94" s="1"/>
  <c r="AI84" i="173"/>
  <c r="AQ84" i="94" s="1"/>
  <c r="AI81" i="172"/>
  <c r="AP81" i="94" s="1"/>
  <c r="AI57" i="172"/>
  <c r="AP57" i="94" s="1"/>
  <c r="AI41" i="172"/>
  <c r="AP41" i="94" s="1"/>
  <c r="AI166" i="171"/>
  <c r="AI117" i="170"/>
  <c r="AI22" i="171"/>
  <c r="AO22" i="94" s="1"/>
  <c r="AI76" i="169"/>
  <c r="AM76" i="94" s="1"/>
  <c r="AI80" i="168"/>
  <c r="AL80" i="94" s="1"/>
  <c r="AI68" i="168"/>
  <c r="AL68" i="94" s="1"/>
  <c r="AI36" i="171"/>
  <c r="AO36" i="94" s="1"/>
  <c r="AI41" i="169"/>
  <c r="AM41" i="94" s="1"/>
  <c r="AI102" i="168"/>
  <c r="AL102" i="94" s="1"/>
  <c r="AI82" i="168"/>
  <c r="AL82" i="94" s="1"/>
  <c r="AI124" i="168"/>
  <c r="AI61" i="167"/>
  <c r="AK61" i="94" s="1"/>
  <c r="AI145" i="166"/>
  <c r="AI96" i="166"/>
  <c r="AJ96" i="94" s="1"/>
  <c r="AI126" i="163"/>
  <c r="AI142" i="161"/>
  <c r="AI46" i="161"/>
  <c r="AE46" i="94" s="1"/>
  <c r="AI74" i="160"/>
  <c r="AD74" i="94" s="1"/>
  <c r="AI49" i="160"/>
  <c r="AD49" i="94" s="1"/>
  <c r="AI108" i="159"/>
  <c r="AC108" i="94" s="1"/>
  <c r="AI52" i="159"/>
  <c r="AC52" i="94" s="1"/>
  <c r="AI35" i="158"/>
  <c r="AB35" i="94" s="1"/>
  <c r="AI27" i="158"/>
  <c r="AB27" i="94" s="1"/>
  <c r="AI23" i="158"/>
  <c r="AB23" i="94" s="1"/>
  <c r="AI49" i="156"/>
  <c r="Z49" i="94" s="1"/>
  <c r="AI25" i="155"/>
  <c r="Y25" i="94" s="1"/>
  <c r="AI174" i="156"/>
  <c r="AI67" i="152"/>
  <c r="V67" i="94" s="1"/>
  <c r="AI61" i="152"/>
  <c r="V61" i="94" s="1"/>
  <c r="AI172" i="151"/>
  <c r="AI69" i="152"/>
  <c r="V69" i="94" s="1"/>
  <c r="AI178" i="151"/>
  <c r="AI96" i="148"/>
  <c r="R96" i="94" s="1"/>
  <c r="AI56" i="148"/>
  <c r="R56" i="94" s="1"/>
  <c r="AI102" i="148"/>
  <c r="R102" i="94" s="1"/>
  <c r="AI50" i="148"/>
  <c r="R50" i="94" s="1"/>
  <c r="AI23" i="148"/>
  <c r="R23" i="94" s="1"/>
  <c r="AI46" i="147"/>
  <c r="Q46" i="94" s="1"/>
  <c r="AI23" i="147"/>
  <c r="Q23" i="94" s="1"/>
  <c r="AI182" i="139"/>
  <c r="AI125" i="139"/>
  <c r="AI108" i="139"/>
  <c r="I108" i="94" s="1"/>
  <c r="AI22" i="137"/>
  <c r="G22" i="94" s="1"/>
  <c r="AI123" i="138"/>
  <c r="AI42" i="140"/>
  <c r="J42" i="94" s="1"/>
  <c r="AI172" i="158"/>
  <c r="AI174" i="158"/>
  <c r="AI149" i="158"/>
  <c r="AI146" i="158"/>
  <c r="AI137" i="158"/>
  <c r="AI102" i="158"/>
  <c r="AB102" i="94" s="1"/>
  <c r="AI139" i="158"/>
  <c r="AI68" i="158"/>
  <c r="AB68" i="94" s="1"/>
  <c r="AI79" i="158"/>
  <c r="AB79" i="94" s="1"/>
  <c r="AI140" i="159"/>
  <c r="AI98" i="159"/>
  <c r="AC98" i="94" s="1"/>
  <c r="AI39" i="159"/>
  <c r="AC39" i="94" s="1"/>
  <c r="AI29" i="159"/>
  <c r="AC29" i="94" s="1"/>
  <c r="AI167" i="160"/>
  <c r="AI181" i="160"/>
  <c r="AI132" i="160"/>
  <c r="AI147" i="160"/>
  <c r="AI69" i="160"/>
  <c r="AD69" i="94" s="1"/>
  <c r="AI68" i="160"/>
  <c r="AD68" i="94" s="1"/>
  <c r="AI52" i="160"/>
  <c r="AD52" i="94" s="1"/>
  <c r="AI50" i="160"/>
  <c r="AD50" i="94" s="1"/>
  <c r="AI161" i="161"/>
  <c r="AI181" i="161"/>
  <c r="AI141" i="161"/>
  <c r="AI126" i="161"/>
  <c r="AI107" i="161"/>
  <c r="AE107" i="94" s="1"/>
  <c r="AI97" i="161"/>
  <c r="AE97" i="94" s="1"/>
  <c r="AI53" i="161"/>
  <c r="AE53" i="94" s="1"/>
  <c r="AI31" i="161"/>
  <c r="AE31" i="94" s="1"/>
  <c r="AI92" i="162"/>
  <c r="AF92" i="94" s="1"/>
  <c r="AI83" i="162"/>
  <c r="AF83" i="94" s="1"/>
  <c r="AI49" i="162"/>
  <c r="AF49" i="94" s="1"/>
  <c r="AI31" i="162"/>
  <c r="AF31" i="94" s="1"/>
  <c r="AI165" i="163"/>
  <c r="AI157" i="163"/>
  <c r="AI179" i="163"/>
  <c r="AI132" i="163"/>
  <c r="AI129" i="163"/>
  <c r="AI121" i="163"/>
  <c r="AI111" i="163"/>
  <c r="AG111" i="94" s="1"/>
  <c r="AI48" i="163"/>
  <c r="AG48" i="94" s="1"/>
  <c r="AI82" i="163"/>
  <c r="AG82" i="94" s="1"/>
  <c r="AI73" i="163"/>
  <c r="AG73" i="94" s="1"/>
  <c r="AI58" i="163"/>
  <c r="AG58" i="94" s="1"/>
  <c r="AI159" i="164"/>
  <c r="AI138" i="164"/>
  <c r="AI109" i="164"/>
  <c r="AH109" i="94" s="1"/>
  <c r="AI91" i="164"/>
  <c r="AH91" i="94" s="1"/>
  <c r="AI100" i="164"/>
  <c r="AH100" i="94" s="1"/>
  <c r="AI88" i="164"/>
  <c r="AH88" i="94" s="1"/>
  <c r="AI122" i="164"/>
  <c r="AI51" i="164"/>
  <c r="AH51" i="94" s="1"/>
  <c r="AI171" i="165"/>
  <c r="AI138" i="165"/>
  <c r="AI139" i="165"/>
  <c r="AI120" i="165"/>
  <c r="AI112" i="165"/>
  <c r="AI112" i="94" s="1"/>
  <c r="AI122" i="165"/>
  <c r="AI97" i="165"/>
  <c r="AI97" i="94" s="1"/>
  <c r="AI64" i="165"/>
  <c r="AI64" i="94" s="1"/>
  <c r="AI34" i="165"/>
  <c r="AI34" i="94" s="1"/>
  <c r="AI23" i="165"/>
  <c r="AI23" i="94" s="1"/>
  <c r="AI173" i="166"/>
  <c r="AI146" i="166"/>
  <c r="AI144" i="166"/>
  <c r="AI60" i="166"/>
  <c r="AJ60" i="94" s="1"/>
  <c r="AI93" i="166"/>
  <c r="AJ93" i="94" s="1"/>
  <c r="AI52" i="166"/>
  <c r="AJ52" i="94" s="1"/>
  <c r="AI85" i="166"/>
  <c r="AJ85" i="94" s="1"/>
  <c r="AI161" i="167"/>
  <c r="AI154" i="167"/>
  <c r="AI176" i="167"/>
  <c r="AI145" i="167"/>
  <c r="AI137" i="167"/>
  <c r="AI117" i="167"/>
  <c r="AI180" i="167"/>
  <c r="AI139" i="167"/>
  <c r="AI100" i="167"/>
  <c r="AK100" i="94" s="1"/>
  <c r="AI92" i="167"/>
  <c r="AK92" i="94" s="1"/>
  <c r="AI95" i="167"/>
  <c r="AK95" i="94" s="1"/>
  <c r="AI77" i="167"/>
  <c r="AK77" i="94" s="1"/>
  <c r="AI101" i="167"/>
  <c r="AK101" i="94" s="1"/>
  <c r="AI174" i="167"/>
  <c r="AI102" i="167"/>
  <c r="AK102" i="94" s="1"/>
  <c r="AI94" i="167"/>
  <c r="AK94" i="94" s="1"/>
  <c r="AI30" i="167"/>
  <c r="AK30" i="94" s="1"/>
  <c r="AI181" i="168"/>
  <c r="AI159" i="168"/>
  <c r="AI165" i="168"/>
  <c r="AI149" i="168"/>
  <c r="AI178" i="168"/>
  <c r="AI137" i="168"/>
  <c r="AI127" i="168"/>
  <c r="AI62" i="168"/>
  <c r="AL62" i="94" s="1"/>
  <c r="AI89" i="168"/>
  <c r="AL89" i="94" s="1"/>
  <c r="AI59" i="168"/>
  <c r="AL59" i="94" s="1"/>
  <c r="AI46" i="168"/>
  <c r="AL46" i="94" s="1"/>
  <c r="AI30" i="168"/>
  <c r="AL30" i="94" s="1"/>
  <c r="AI32" i="168"/>
  <c r="AL32" i="94" s="1"/>
  <c r="AI33" i="168"/>
  <c r="AL33" i="94" s="1"/>
  <c r="AI25" i="168"/>
  <c r="AL25" i="94" s="1"/>
  <c r="AI184" i="169"/>
  <c r="AI176" i="169"/>
  <c r="AI150" i="169"/>
  <c r="AI153" i="169"/>
  <c r="AI110" i="169"/>
  <c r="AI53" i="169"/>
  <c r="AM53" i="94" s="1"/>
  <c r="AI167" i="169"/>
  <c r="AI85" i="169"/>
  <c r="AM85" i="94" s="1"/>
  <c r="AI94" i="169"/>
  <c r="AM94" i="94" s="1"/>
  <c r="AI165" i="170"/>
  <c r="AI180" i="170"/>
  <c r="AI143" i="170"/>
  <c r="AI63" i="170"/>
  <c r="AN63" i="94" s="1"/>
  <c r="AI64" i="170"/>
  <c r="AN64" i="94" s="1"/>
  <c r="AI50" i="170"/>
  <c r="AN50" i="94" s="1"/>
  <c r="AI41" i="170"/>
  <c r="AN41" i="94" s="1"/>
  <c r="AI34" i="170"/>
  <c r="AN34" i="94" s="1"/>
  <c r="AI175" i="171"/>
  <c r="AI131" i="171"/>
  <c r="AI123" i="171"/>
  <c r="AI79" i="171"/>
  <c r="AO79" i="94" s="1"/>
  <c r="AI74" i="171"/>
  <c r="AO74" i="94" s="1"/>
  <c r="AI77" i="171"/>
  <c r="AO77" i="94" s="1"/>
  <c r="AI43" i="171"/>
  <c r="AO43" i="94" s="1"/>
  <c r="AI31" i="171"/>
  <c r="AO31" i="94" s="1"/>
  <c r="AI76" i="171"/>
  <c r="AO76" i="94" s="1"/>
  <c r="AI181" i="172"/>
  <c r="AI115" i="172"/>
  <c r="AI92" i="172"/>
  <c r="AP92" i="94" s="1"/>
  <c r="AI52" i="172"/>
  <c r="AP52" i="94" s="1"/>
  <c r="AI154" i="173"/>
  <c r="AI141" i="173"/>
  <c r="AI133" i="173"/>
  <c r="AI126" i="173"/>
  <c r="AI99" i="173"/>
  <c r="AQ99" i="94" s="1"/>
  <c r="AI91" i="173"/>
  <c r="AQ91" i="94" s="1"/>
  <c r="AI177" i="173"/>
  <c r="AI101" i="173"/>
  <c r="AQ101" i="94" s="1"/>
  <c r="AI93" i="173"/>
  <c r="AQ93" i="94" s="1"/>
  <c r="AI81" i="173"/>
  <c r="AQ81" i="94" s="1"/>
  <c r="AI49" i="173"/>
  <c r="AQ49" i="94" s="1"/>
  <c r="AI35" i="173"/>
  <c r="AQ35" i="94" s="1"/>
  <c r="AI33" i="173"/>
  <c r="AQ33" i="94" s="1"/>
  <c r="AI167" i="174"/>
  <c r="AI159" i="174"/>
  <c r="AI149" i="174"/>
  <c r="AI177" i="174"/>
  <c r="AI178" i="174"/>
  <c r="AI147" i="174"/>
  <c r="AI137" i="174"/>
  <c r="AI123" i="174"/>
  <c r="AI141" i="174"/>
  <c r="AI113" i="174"/>
  <c r="AR113" i="94" s="1"/>
  <c r="AI99" i="174"/>
  <c r="AR99" i="94" s="1"/>
  <c r="AI179" i="174"/>
  <c r="AI101" i="174"/>
  <c r="AR101" i="94" s="1"/>
  <c r="AI93" i="174"/>
  <c r="AR93" i="94" s="1"/>
  <c r="AI36" i="174"/>
  <c r="AR36" i="94" s="1"/>
  <c r="AI34" i="174"/>
  <c r="AR34" i="94" s="1"/>
  <c r="AI28" i="174"/>
  <c r="AR28" i="94" s="1"/>
  <c r="AI53" i="174"/>
  <c r="AR53" i="94" s="1"/>
  <c r="AI43" i="174"/>
  <c r="AR43" i="94" s="1"/>
  <c r="AI68" i="174"/>
  <c r="AR68" i="94" s="1"/>
  <c r="AI66" i="174"/>
  <c r="AR66" i="94" s="1"/>
  <c r="AI64" i="174"/>
  <c r="AR64" i="94" s="1"/>
  <c r="AI60" i="174"/>
  <c r="AR60" i="94" s="1"/>
  <c r="AI141" i="139"/>
  <c r="AI107" i="146"/>
  <c r="P107" i="94" s="1"/>
  <c r="AI148" i="147"/>
  <c r="AI142" i="149"/>
  <c r="AI27" i="150"/>
  <c r="T27" i="94" s="1"/>
  <c r="AI47" i="156"/>
  <c r="Z47" i="94" s="1"/>
  <c r="AI89" i="156"/>
  <c r="Z89" i="94" s="1"/>
  <c r="AI62" i="157"/>
  <c r="AA62" i="94" s="1"/>
  <c r="AI22" i="157"/>
  <c r="AA22" i="94" s="1"/>
  <c r="AI66" i="159"/>
  <c r="AC66" i="94" s="1"/>
  <c r="AI24" i="159"/>
  <c r="AC24" i="94" s="1"/>
  <c r="AI82" i="166"/>
  <c r="AJ82" i="94" s="1"/>
  <c r="AI78" i="168"/>
  <c r="AL78" i="94" s="1"/>
  <c r="AI128" i="168"/>
  <c r="AI84" i="168"/>
  <c r="AL84" i="94" s="1"/>
  <c r="AI80" i="171"/>
  <c r="AO80" i="94" s="1"/>
  <c r="AI77" i="172"/>
  <c r="AP77" i="94" s="1"/>
  <c r="AI89" i="172"/>
  <c r="AP89" i="94" s="1"/>
  <c r="AI164" i="172"/>
  <c r="AI130" i="171"/>
  <c r="AI49" i="172"/>
  <c r="AP49" i="94" s="1"/>
  <c r="AI78" i="170"/>
  <c r="AN78" i="94" s="1"/>
  <c r="AI67" i="167"/>
  <c r="AK67" i="94" s="1"/>
  <c r="AI32" i="171"/>
  <c r="AO32" i="94" s="1"/>
  <c r="AI39" i="169"/>
  <c r="AM39" i="94" s="1"/>
  <c r="AI158" i="167"/>
  <c r="AI27" i="167"/>
  <c r="AK27" i="94" s="1"/>
  <c r="AI63" i="167"/>
  <c r="AK63" i="94" s="1"/>
  <c r="AI125" i="165"/>
  <c r="AI121" i="166"/>
  <c r="AI23" i="167"/>
  <c r="AK23" i="94" s="1"/>
  <c r="AI95" i="163"/>
  <c r="AG95" i="94" s="1"/>
  <c r="AI144" i="160"/>
  <c r="AI143" i="157"/>
  <c r="AI142" i="160"/>
  <c r="AI64" i="159"/>
  <c r="AC64" i="94" s="1"/>
  <c r="AI26" i="156"/>
  <c r="Z26" i="94" s="1"/>
  <c r="AI162" i="155"/>
  <c r="AI109" i="155"/>
  <c r="Y109" i="94" s="1"/>
  <c r="AI33" i="155"/>
  <c r="Y33" i="94" s="1"/>
  <c r="AI144" i="161"/>
  <c r="AI182" i="159"/>
  <c r="AI39" i="158"/>
  <c r="AB39" i="94" s="1"/>
  <c r="AI101" i="156"/>
  <c r="Z101" i="94" s="1"/>
  <c r="AI174" i="151"/>
  <c r="AI59" i="150"/>
  <c r="T59" i="94" s="1"/>
  <c r="AI140" i="149"/>
  <c r="AI162" i="148"/>
  <c r="AI90" i="148"/>
  <c r="R90" i="94" s="1"/>
  <c r="AI31" i="148"/>
  <c r="R31" i="94" s="1"/>
  <c r="AI80" i="149"/>
  <c r="S80" i="94" s="1"/>
  <c r="AI29" i="147"/>
  <c r="Q29" i="94" s="1"/>
  <c r="AI172" i="145"/>
  <c r="AI90" i="144"/>
  <c r="N90" i="94" s="1"/>
  <c r="AI182" i="143"/>
  <c r="AI80" i="143"/>
  <c r="M80" i="94" s="1"/>
  <c r="AI34" i="143"/>
  <c r="M34" i="94" s="1"/>
  <c r="AI123" i="142"/>
  <c r="AI91" i="142"/>
  <c r="L91" i="94" s="1"/>
  <c r="AI182" i="140"/>
  <c r="AI146" i="139"/>
  <c r="AI24" i="136"/>
  <c r="F24" i="94" s="1"/>
  <c r="G186" i="136"/>
  <c r="F187" i="136" s="1"/>
  <c r="BR4" i="4" s="1"/>
  <c r="AI106" i="154"/>
  <c r="X106" i="94" s="1"/>
  <c r="AI106" i="137"/>
  <c r="G106" i="94" s="1"/>
  <c r="AI56" i="173"/>
  <c r="AQ56" i="94" s="1"/>
  <c r="AI57" i="151"/>
  <c r="U57" i="94" s="1"/>
  <c r="AI57" i="141"/>
  <c r="K57" i="94" s="1"/>
  <c r="AI57" i="139"/>
  <c r="I57" i="94" s="1"/>
  <c r="AI39" i="172"/>
  <c r="AP39" i="94" s="1"/>
  <c r="AI39" i="155"/>
  <c r="Y39" i="94" s="1"/>
  <c r="AI39" i="157"/>
  <c r="AA39" i="94" s="1"/>
  <c r="AI40" i="172"/>
  <c r="AP40" i="94" s="1"/>
  <c r="AI39" i="136"/>
  <c r="F39" i="94" s="1"/>
  <c r="AI39" i="150"/>
  <c r="T39" i="94" s="1"/>
  <c r="AI39" i="168"/>
  <c r="AL39" i="94" s="1"/>
  <c r="AI26" i="163"/>
  <c r="AG26" i="94" s="1"/>
  <c r="AI26" i="160"/>
  <c r="AD26" i="94" s="1"/>
  <c r="AI26" i="143"/>
  <c r="M26" i="94" s="1"/>
  <c r="AI24" i="162"/>
  <c r="AF24" i="94" s="1"/>
  <c r="AI24" i="164"/>
  <c r="AH24" i="94" s="1"/>
  <c r="AI24" i="145"/>
  <c r="O24" i="94" s="1"/>
  <c r="AI24" i="157"/>
  <c r="AA24" i="94" s="1"/>
  <c r="AI23" i="157"/>
  <c r="AA23" i="94" s="1"/>
  <c r="AI23" i="172"/>
  <c r="AP23" i="94" s="1"/>
  <c r="AI23" i="156"/>
  <c r="Z23" i="94" s="1"/>
  <c r="AI97" i="163"/>
  <c r="AG97" i="94" s="1"/>
  <c r="AI24" i="149"/>
  <c r="S24" i="94" s="1"/>
  <c r="AI24" i="163"/>
  <c r="AG24" i="94" s="1"/>
  <c r="AI24" i="168"/>
  <c r="AL24" i="94" s="1"/>
  <c r="AI24" i="172"/>
  <c r="AP24" i="94" s="1"/>
  <c r="AI97" i="143"/>
  <c r="M97" i="94" s="1"/>
  <c r="AI24" i="170"/>
  <c r="AN24" i="94" s="1"/>
  <c r="AI97" i="173"/>
  <c r="AQ97" i="94" s="1"/>
  <c r="AI24" i="171"/>
  <c r="AO24" i="94" s="1"/>
  <c r="AI24" i="166"/>
  <c r="AJ24" i="94" s="1"/>
  <c r="AI97" i="167"/>
  <c r="AK97" i="94" s="1"/>
  <c r="AI24" i="173"/>
  <c r="AQ24" i="94" s="1"/>
  <c r="AI24" i="161"/>
  <c r="AE24" i="94" s="1"/>
  <c r="AI24" i="137"/>
  <c r="G24" i="94" s="1"/>
  <c r="AI23" i="137"/>
  <c r="G23" i="94" s="1"/>
  <c r="AI23" i="138"/>
  <c r="H23" i="94" s="1"/>
  <c r="AI23" i="166"/>
  <c r="AJ23" i="94" s="1"/>
  <c r="AI23" i="143"/>
  <c r="M23" i="94" s="1"/>
  <c r="AI23" i="139"/>
  <c r="I23" i="94" s="1"/>
  <c r="AI23" i="136"/>
  <c r="F23" i="94" s="1"/>
  <c r="AI97" i="147"/>
  <c r="Q97" i="94" s="1"/>
  <c r="AI23" i="164"/>
  <c r="AH23" i="94" s="1"/>
  <c r="AI23" i="168"/>
  <c r="AL23" i="94" s="1"/>
  <c r="AI23" i="173"/>
  <c r="AQ23" i="94" s="1"/>
  <c r="AI97" i="142"/>
  <c r="L97" i="94" s="1"/>
  <c r="AI97" i="158"/>
  <c r="AB97" i="94" s="1"/>
  <c r="AI23" i="161"/>
  <c r="AE23" i="94" s="1"/>
  <c r="AI23" i="163"/>
  <c r="AG23" i="94" s="1"/>
  <c r="AI23" i="174"/>
  <c r="AR23" i="94" s="1"/>
  <c r="W112" i="94"/>
  <c r="AI178" i="137"/>
  <c r="AI176" i="137"/>
  <c r="AI178" i="138"/>
  <c r="AI161" i="140"/>
  <c r="AI127" i="141"/>
  <c r="AI76" i="142"/>
  <c r="L76" i="94" s="1"/>
  <c r="AI149" i="143"/>
  <c r="AI164" i="143"/>
  <c r="AI88" i="146"/>
  <c r="P88" i="94" s="1"/>
  <c r="AI101" i="146"/>
  <c r="P101" i="94" s="1"/>
  <c r="AI47" i="153"/>
  <c r="W47" i="94" s="1"/>
  <c r="AI120" i="153"/>
  <c r="AI150" i="155"/>
  <c r="AI132" i="155"/>
  <c r="AI126" i="156"/>
  <c r="Z126" i="94" s="1"/>
  <c r="AI114" i="157"/>
  <c r="AA114" i="94" s="1"/>
  <c r="AI166" i="158"/>
  <c r="AI159" i="158"/>
  <c r="AI112" i="158"/>
  <c r="AB112" i="94" s="1"/>
  <c r="AI155" i="159"/>
  <c r="AI120" i="160"/>
  <c r="AI127" i="163"/>
  <c r="AI106" i="163"/>
  <c r="AG106" i="94" s="1"/>
  <c r="AI144" i="164"/>
  <c r="AI120" i="164"/>
  <c r="AI99" i="164"/>
  <c r="AH99" i="94" s="1"/>
  <c r="AI83" i="164"/>
  <c r="AH83" i="94" s="1"/>
  <c r="AI73" i="166"/>
  <c r="AJ73" i="94" s="1"/>
  <c r="AI105" i="166"/>
  <c r="AJ105" i="94" s="1"/>
  <c r="AI127" i="167"/>
  <c r="AI88" i="167"/>
  <c r="AK88" i="94" s="1"/>
  <c r="AI141" i="168"/>
  <c r="AI52" i="168"/>
  <c r="AL52" i="94" s="1"/>
  <c r="AI166" i="169"/>
  <c r="AI57" i="169"/>
  <c r="AM57" i="94" s="1"/>
  <c r="AI182" i="169"/>
  <c r="AI52" i="169"/>
  <c r="AM52" i="94" s="1"/>
  <c r="AI78" i="169"/>
  <c r="AM78" i="94" s="1"/>
  <c r="AI183" i="170"/>
  <c r="AI137" i="170"/>
  <c r="AI31" i="170"/>
  <c r="AN31" i="94" s="1"/>
  <c r="AI23" i="170"/>
  <c r="AN23" i="94" s="1"/>
  <c r="AI73" i="173"/>
  <c r="AQ73" i="94" s="1"/>
  <c r="AI114" i="172"/>
  <c r="AP114" i="94" s="1"/>
  <c r="AI63" i="172"/>
  <c r="AP63" i="94" s="1"/>
  <c r="AI93" i="172"/>
  <c r="AP93" i="94" s="1"/>
  <c r="AI160" i="167"/>
  <c r="AI149" i="167"/>
  <c r="AI174" i="168"/>
  <c r="AI58" i="161"/>
  <c r="AE58" i="94" s="1"/>
  <c r="AI98" i="157"/>
  <c r="AA98" i="94" s="1"/>
  <c r="AI156" i="161"/>
  <c r="AI100" i="157"/>
  <c r="AA100" i="94" s="1"/>
  <c r="AI45" i="157"/>
  <c r="AA45" i="94" s="1"/>
  <c r="AI139" i="164"/>
  <c r="AI141" i="155"/>
  <c r="AI166" i="155"/>
  <c r="AI105" i="155"/>
  <c r="Y105" i="94" s="1"/>
  <c r="AI49" i="155"/>
  <c r="Y49" i="94" s="1"/>
  <c r="AI110" i="153"/>
  <c r="W110" i="94" s="1"/>
  <c r="AI66" i="152"/>
  <c r="V66" i="94" s="1"/>
  <c r="AI117" i="148"/>
  <c r="AI108" i="150"/>
  <c r="T108" i="94" s="1"/>
  <c r="AI98" i="150"/>
  <c r="T98" i="94" s="1"/>
  <c r="AI29" i="150"/>
  <c r="T29" i="94" s="1"/>
  <c r="AI50" i="147"/>
  <c r="Q50" i="94" s="1"/>
  <c r="AI64" i="145"/>
  <c r="O64" i="94" s="1"/>
  <c r="AI26" i="145"/>
  <c r="O26" i="94" s="1"/>
  <c r="AI30" i="140"/>
  <c r="J30" i="94" s="1"/>
  <c r="AI179" i="136"/>
  <c r="AI116" i="138"/>
  <c r="AI137" i="140"/>
  <c r="AI128" i="141"/>
  <c r="AI97" i="141"/>
  <c r="K97" i="94" s="1"/>
  <c r="AI83" i="141"/>
  <c r="K83" i="94" s="1"/>
  <c r="AI170" i="142"/>
  <c r="AI155" i="142"/>
  <c r="AI138" i="142"/>
  <c r="AI167" i="143"/>
  <c r="AI69" i="146"/>
  <c r="P69" i="94" s="1"/>
  <c r="AI44" i="146"/>
  <c r="P44" i="94" s="1"/>
  <c r="AI120" i="147"/>
  <c r="AI141" i="151"/>
  <c r="AI85" i="151"/>
  <c r="U85" i="94" s="1"/>
  <c r="AI101" i="152"/>
  <c r="V101" i="94" s="1"/>
  <c r="AI123" i="154"/>
  <c r="AI97" i="164"/>
  <c r="AH97" i="94" s="1"/>
  <c r="AI81" i="164"/>
  <c r="AH81" i="94" s="1"/>
  <c r="AI111" i="165"/>
  <c r="AI111" i="94" s="1"/>
  <c r="AI177" i="165"/>
  <c r="AI142" i="168"/>
  <c r="AI171" i="168"/>
  <c r="AI180" i="169"/>
  <c r="AI171" i="169"/>
  <c r="AI51" i="169"/>
  <c r="AM51" i="94" s="1"/>
  <c r="AI159" i="170"/>
  <c r="AI48" i="173"/>
  <c r="AQ48" i="94" s="1"/>
  <c r="AI46" i="173"/>
  <c r="AQ46" i="94" s="1"/>
  <c r="AI32" i="173"/>
  <c r="AQ32" i="94" s="1"/>
  <c r="AI164" i="171"/>
  <c r="AI162" i="171"/>
  <c r="AI160" i="171"/>
  <c r="AI158" i="171"/>
  <c r="AI156" i="171"/>
  <c r="AI140" i="172"/>
  <c r="AI79" i="172"/>
  <c r="AP79" i="94" s="1"/>
  <c r="AI91" i="169"/>
  <c r="AM91" i="94" s="1"/>
  <c r="AI96" i="168"/>
  <c r="AL96" i="94" s="1"/>
  <c r="AI148" i="168"/>
  <c r="AI150" i="168"/>
  <c r="AI164" i="167"/>
  <c r="AI108" i="167"/>
  <c r="AK108" i="94" s="1"/>
  <c r="AI69" i="167"/>
  <c r="AK69" i="94" s="1"/>
  <c r="AI117" i="164"/>
  <c r="AI146" i="162"/>
  <c r="AI83" i="159"/>
  <c r="AC83" i="94" s="1"/>
  <c r="AI99" i="156"/>
  <c r="Z99" i="94" s="1"/>
  <c r="AI65" i="160"/>
  <c r="AD65" i="94" s="1"/>
  <c r="AI114" i="159"/>
  <c r="AC114" i="94" s="1"/>
  <c r="AI130" i="158"/>
  <c r="AI41" i="156"/>
  <c r="Z41" i="94" s="1"/>
  <c r="AI64" i="152"/>
  <c r="V64" i="94" s="1"/>
  <c r="AI34" i="156"/>
  <c r="Z34" i="94" s="1"/>
  <c r="AI121" i="155"/>
  <c r="AI144" i="154"/>
  <c r="AI146" i="153"/>
  <c r="AI121" i="149"/>
  <c r="AI72" i="147"/>
  <c r="Q72" i="94" s="1"/>
  <c r="AI42" i="147"/>
  <c r="Q42" i="94" s="1"/>
  <c r="AI56" i="145"/>
  <c r="O56" i="94" s="1"/>
  <c r="AI44" i="140"/>
  <c r="J44" i="94" s="1"/>
  <c r="AI174" i="139"/>
  <c r="AI120" i="137"/>
  <c r="AI179" i="138"/>
  <c r="AI145" i="140"/>
  <c r="AI154" i="142"/>
  <c r="AI165" i="143"/>
  <c r="AI165" i="144"/>
  <c r="AI68" i="145"/>
  <c r="O68" i="94" s="1"/>
  <c r="AI93" i="146"/>
  <c r="P93" i="94" s="1"/>
  <c r="AI52" i="146"/>
  <c r="P52" i="94" s="1"/>
  <c r="AI76" i="146"/>
  <c r="P76" i="94" s="1"/>
  <c r="AI126" i="147"/>
  <c r="AI122" i="147"/>
  <c r="AI36" i="147"/>
  <c r="Q36" i="94" s="1"/>
  <c r="AI28" i="147"/>
  <c r="Q28" i="94" s="1"/>
  <c r="AI58" i="149"/>
  <c r="S58" i="94" s="1"/>
  <c r="AI147" i="149"/>
  <c r="AI99" i="150"/>
  <c r="T99" i="94" s="1"/>
  <c r="AI147" i="151"/>
  <c r="AI170" i="151"/>
  <c r="AI48" i="151"/>
  <c r="U48" i="94" s="1"/>
  <c r="AI40" i="151"/>
  <c r="U40" i="94" s="1"/>
  <c r="AI50" i="151"/>
  <c r="U50" i="94" s="1"/>
  <c r="AI139" i="152"/>
  <c r="AI91" i="152"/>
  <c r="V91" i="94" s="1"/>
  <c r="AI137" i="153"/>
  <c r="AI117" i="153"/>
  <c r="AI88" i="153"/>
  <c r="W88" i="94" s="1"/>
  <c r="AI111" i="154"/>
  <c r="X111" i="94" s="1"/>
  <c r="AI116" i="154"/>
  <c r="AI92" i="154"/>
  <c r="X92" i="94" s="1"/>
  <c r="AI136" i="156"/>
  <c r="Z136" i="94" s="1"/>
  <c r="AI130" i="156"/>
  <c r="Z130" i="94" s="1"/>
  <c r="AI120" i="157"/>
  <c r="AI163" i="159"/>
  <c r="AI116" i="160"/>
  <c r="AI91" i="160"/>
  <c r="AD91" i="94" s="1"/>
  <c r="AI85" i="160"/>
  <c r="AD85" i="94" s="1"/>
  <c r="AI131" i="163"/>
  <c r="AI123" i="163"/>
  <c r="AI120" i="163"/>
  <c r="AI99" i="163"/>
  <c r="AG99" i="94" s="1"/>
  <c r="AI64" i="163"/>
  <c r="AG64" i="94" s="1"/>
  <c r="AI40" i="163"/>
  <c r="AG40" i="94" s="1"/>
  <c r="AI39" i="163"/>
  <c r="AG39" i="94" s="1"/>
  <c r="AI140" i="164"/>
  <c r="AI115" i="167"/>
  <c r="AI157" i="169"/>
  <c r="AI98" i="169"/>
  <c r="AM98" i="94" s="1"/>
  <c r="AI149" i="173"/>
  <c r="AI166" i="172"/>
  <c r="AI35" i="172"/>
  <c r="AP35" i="94" s="1"/>
  <c r="AI100" i="171"/>
  <c r="AO100" i="94" s="1"/>
  <c r="AI124" i="171"/>
  <c r="AI138" i="169"/>
  <c r="AI156" i="168"/>
  <c r="AI66" i="168"/>
  <c r="AL66" i="94" s="1"/>
  <c r="AI90" i="168"/>
  <c r="AL90" i="94" s="1"/>
  <c r="AI33" i="167"/>
  <c r="AK33" i="94" s="1"/>
  <c r="AI92" i="163"/>
  <c r="AG92" i="94" s="1"/>
  <c r="AI32" i="161"/>
  <c r="AE32" i="94" s="1"/>
  <c r="AI36" i="159"/>
  <c r="AC36" i="94" s="1"/>
  <c r="AI35" i="157"/>
  <c r="AA35" i="94" s="1"/>
  <c r="AI164" i="155"/>
  <c r="AI57" i="160"/>
  <c r="AD57" i="94" s="1"/>
  <c r="AI49" i="158"/>
  <c r="AB49" i="94" s="1"/>
  <c r="AI41" i="157"/>
  <c r="AA41" i="94" s="1"/>
  <c r="AI46" i="156"/>
  <c r="Z46" i="94" s="1"/>
  <c r="AI58" i="152"/>
  <c r="V58" i="94" s="1"/>
  <c r="AI122" i="153"/>
  <c r="AI40" i="153"/>
  <c r="W40" i="94" s="1"/>
  <c r="AI29" i="151"/>
  <c r="U29" i="94" s="1"/>
  <c r="AI162" i="150"/>
  <c r="AI64" i="148"/>
  <c r="R64" i="94" s="1"/>
  <c r="AI57" i="148"/>
  <c r="R57" i="94" s="1"/>
  <c r="AI66" i="147"/>
  <c r="Q66" i="94" s="1"/>
  <c r="AI48" i="145"/>
  <c r="O48" i="94" s="1"/>
  <c r="AI30" i="141"/>
  <c r="K30" i="94" s="1"/>
  <c r="AI172" i="139"/>
  <c r="AI51" i="148"/>
  <c r="R51" i="94" s="1"/>
  <c r="AI81" i="137"/>
  <c r="G81" i="94" s="1"/>
  <c r="AI41" i="139"/>
  <c r="I41" i="94" s="1"/>
  <c r="AI27" i="139"/>
  <c r="I27" i="94" s="1"/>
  <c r="AI96" i="137"/>
  <c r="G96" i="94" s="1"/>
  <c r="AI79" i="137"/>
  <c r="G79" i="94" s="1"/>
  <c r="AI77" i="137"/>
  <c r="G77" i="94" s="1"/>
  <c r="AI75" i="137"/>
  <c r="G75" i="94" s="1"/>
  <c r="AI173" i="136"/>
  <c r="AI172" i="136"/>
  <c r="AI145" i="136"/>
  <c r="AI148" i="137"/>
  <c r="AI140" i="137"/>
  <c r="AI94" i="137"/>
  <c r="G94" i="94" s="1"/>
  <c r="AI143" i="138"/>
  <c r="AI167" i="139"/>
  <c r="AI154" i="139"/>
  <c r="AI122" i="139"/>
  <c r="AI137" i="142"/>
  <c r="AI117" i="142"/>
  <c r="AI140" i="143"/>
  <c r="AI170" i="143"/>
  <c r="AI125" i="147"/>
  <c r="AI121" i="147"/>
  <c r="AI25" i="147"/>
  <c r="Q25" i="94" s="1"/>
  <c r="AI139" i="150"/>
  <c r="AI155" i="151"/>
  <c r="AI51" i="151"/>
  <c r="U51" i="94" s="1"/>
  <c r="AI47" i="151"/>
  <c r="U47" i="94" s="1"/>
  <c r="AI39" i="151"/>
  <c r="U39" i="94" s="1"/>
  <c r="AI122" i="152"/>
  <c r="AI97" i="152"/>
  <c r="V97" i="94" s="1"/>
  <c r="AI138" i="154"/>
  <c r="AI109" i="154"/>
  <c r="X109" i="94" s="1"/>
  <c r="AI97" i="154"/>
  <c r="X97" i="94" s="1"/>
  <c r="AI163" i="157"/>
  <c r="AI158" i="158"/>
  <c r="AI77" i="162"/>
  <c r="AF77" i="94" s="1"/>
  <c r="AI49" i="163"/>
  <c r="AG49" i="94" s="1"/>
  <c r="AI170" i="166"/>
  <c r="AI170" i="172"/>
  <c r="AI120" i="173"/>
  <c r="AI97" i="172"/>
  <c r="AP97" i="94" s="1"/>
  <c r="AI164" i="174"/>
  <c r="AI27" i="172"/>
  <c r="AP27" i="94" s="1"/>
  <c r="AI81" i="169"/>
  <c r="AM81" i="94" s="1"/>
  <c r="AI132" i="168"/>
  <c r="AI126" i="168"/>
  <c r="AI90" i="163"/>
  <c r="AG90" i="94" s="1"/>
  <c r="AI142" i="167"/>
  <c r="AI85" i="156"/>
  <c r="Z85" i="94" s="1"/>
  <c r="AI106" i="159"/>
  <c r="AC106" i="94" s="1"/>
  <c r="AI51" i="159"/>
  <c r="AC51" i="94" s="1"/>
  <c r="AI63" i="157"/>
  <c r="AA63" i="94" s="1"/>
  <c r="AI59" i="157"/>
  <c r="AA59" i="94" s="1"/>
  <c r="AI166" i="156"/>
  <c r="AI182" i="156"/>
  <c r="AI41" i="155"/>
  <c r="Y41" i="94" s="1"/>
  <c r="AI29" i="156"/>
  <c r="Z29" i="94" s="1"/>
  <c r="AI123" i="149"/>
  <c r="AI39" i="149"/>
  <c r="S39" i="94" s="1"/>
  <c r="AI25" i="149"/>
  <c r="S25" i="94" s="1"/>
  <c r="AI39" i="143"/>
  <c r="M39" i="94" s="1"/>
  <c r="AI40" i="145"/>
  <c r="O40" i="94" s="1"/>
  <c r="AI34" i="145"/>
  <c r="O34" i="94" s="1"/>
  <c r="AI44" i="141"/>
  <c r="K44" i="94" s="1"/>
  <c r="D171" i="174"/>
  <c r="AI171" i="174" s="1"/>
  <c r="AH171" i="174"/>
  <c r="AI122" i="174"/>
  <c r="AI87" i="174"/>
  <c r="F87" i="174"/>
  <c r="AI38" i="174"/>
  <c r="F38" i="174"/>
  <c r="F71" i="174"/>
  <c r="AI71" i="174"/>
  <c r="D153" i="174"/>
  <c r="AI153" i="174" s="1"/>
  <c r="H152" i="174"/>
  <c r="AH153" i="174"/>
  <c r="H169" i="174"/>
  <c r="F119" i="174"/>
  <c r="AI119" i="174"/>
  <c r="AI72" i="174"/>
  <c r="AR72" i="94" s="1"/>
  <c r="D136" i="174"/>
  <c r="AI136" i="174" s="1"/>
  <c r="H135" i="174"/>
  <c r="AH136" i="174"/>
  <c r="AI170" i="174"/>
  <c r="D56" i="174"/>
  <c r="AI56" i="174" s="1"/>
  <c r="AR56" i="94" s="1"/>
  <c r="H55" i="174"/>
  <c r="AH56" i="174"/>
  <c r="D105" i="174"/>
  <c r="AI105" i="174" s="1"/>
  <c r="AR105" i="94" s="1"/>
  <c r="H104" i="174"/>
  <c r="AH105" i="174"/>
  <c r="D22" i="174"/>
  <c r="AI22" i="174" s="1"/>
  <c r="AR22" i="94" s="1"/>
  <c r="H21" i="174"/>
  <c r="AH22" i="174"/>
  <c r="AI169" i="173"/>
  <c r="F169" i="173"/>
  <c r="D153" i="173"/>
  <c r="AI153" i="173" s="1"/>
  <c r="H152" i="173"/>
  <c r="AH153" i="173"/>
  <c r="AI138" i="173"/>
  <c r="AI87" i="173"/>
  <c r="F87" i="173"/>
  <c r="AI21" i="173"/>
  <c r="F21" i="173"/>
  <c r="AI170" i="173"/>
  <c r="F55" i="173"/>
  <c r="AI55" i="173"/>
  <c r="D173" i="173"/>
  <c r="AI173" i="173" s="1"/>
  <c r="AH173" i="173"/>
  <c r="AI123" i="173"/>
  <c r="AI159" i="173"/>
  <c r="AI145" i="173"/>
  <c r="AI172" i="173"/>
  <c r="D139" i="173"/>
  <c r="AI139" i="173" s="1"/>
  <c r="AH139" i="173"/>
  <c r="AI122" i="173"/>
  <c r="AI104" i="173"/>
  <c r="F104" i="173"/>
  <c r="AH39" i="173"/>
  <c r="D39" i="173"/>
  <c r="AI39" i="173" s="1"/>
  <c r="AQ39" i="94" s="1"/>
  <c r="H38" i="173"/>
  <c r="AI119" i="173"/>
  <c r="F119" i="173"/>
  <c r="AI143" i="173"/>
  <c r="AI127" i="173"/>
  <c r="AI135" i="173"/>
  <c r="F135" i="173"/>
  <c r="AI117" i="173"/>
  <c r="AI105" i="173"/>
  <c r="AQ105" i="94" s="1"/>
  <c r="F71" i="173"/>
  <c r="AI71" i="173"/>
  <c r="AI67" i="173"/>
  <c r="AQ67" i="94" s="1"/>
  <c r="D153" i="172"/>
  <c r="AI153" i="172" s="1"/>
  <c r="H152" i="172"/>
  <c r="AH153" i="172"/>
  <c r="AI155" i="172"/>
  <c r="AI119" i="172"/>
  <c r="F119" i="172"/>
  <c r="D137" i="172"/>
  <c r="AI137" i="172" s="1"/>
  <c r="AH137" i="172"/>
  <c r="AI71" i="172"/>
  <c r="F71" i="172"/>
  <c r="AI38" i="172"/>
  <c r="F38" i="172"/>
  <c r="AI161" i="172"/>
  <c r="D171" i="172"/>
  <c r="AI171" i="172" s="1"/>
  <c r="AH171" i="172"/>
  <c r="H135" i="172"/>
  <c r="AI104" i="172"/>
  <c r="F104" i="172"/>
  <c r="AI55" i="172"/>
  <c r="F55" i="172"/>
  <c r="AI88" i="172"/>
  <c r="AP88" i="94" s="1"/>
  <c r="AI159" i="172"/>
  <c r="AI163" i="172"/>
  <c r="AI123" i="172"/>
  <c r="AI149" i="172"/>
  <c r="AI136" i="172"/>
  <c r="AI68" i="172"/>
  <c r="AP68" i="94" s="1"/>
  <c r="AH22" i="172"/>
  <c r="D22" i="172"/>
  <c r="AI22" i="172" s="1"/>
  <c r="AP22" i="94" s="1"/>
  <c r="H21" i="172"/>
  <c r="H169" i="172"/>
  <c r="AI121" i="172"/>
  <c r="AI87" i="172"/>
  <c r="F87" i="172"/>
  <c r="AI112" i="171"/>
  <c r="AO112" i="94" s="1"/>
  <c r="AI71" i="171"/>
  <c r="F71" i="171"/>
  <c r="AI169" i="171"/>
  <c r="F169" i="171"/>
  <c r="AI125" i="171"/>
  <c r="AH119" i="171"/>
  <c r="D119" i="171"/>
  <c r="AI116" i="171"/>
  <c r="F104" i="171"/>
  <c r="AI104" i="171"/>
  <c r="D39" i="171"/>
  <c r="AI39" i="171" s="1"/>
  <c r="AO39" i="94" s="1"/>
  <c r="H38" i="171"/>
  <c r="AH39" i="171"/>
  <c r="AI21" i="171"/>
  <c r="F21" i="171"/>
  <c r="AI105" i="171"/>
  <c r="AO105" i="94" s="1"/>
  <c r="AI87" i="171"/>
  <c r="F87" i="171"/>
  <c r="AI55" i="171"/>
  <c r="F55" i="171"/>
  <c r="D153" i="171"/>
  <c r="AI153" i="171" s="1"/>
  <c r="AH153" i="171"/>
  <c r="H152" i="171"/>
  <c r="AI108" i="171"/>
  <c r="AO108" i="94" s="1"/>
  <c r="AH135" i="171"/>
  <c r="D135" i="171"/>
  <c r="AI145" i="170"/>
  <c r="AI124" i="170"/>
  <c r="F104" i="170"/>
  <c r="AI104" i="170"/>
  <c r="AI171" i="170"/>
  <c r="AI149" i="170"/>
  <c r="AI111" i="170"/>
  <c r="AN111" i="94" s="1"/>
  <c r="F87" i="170"/>
  <c r="AI87" i="170"/>
  <c r="AH39" i="170"/>
  <c r="D39" i="170"/>
  <c r="AI39" i="170" s="1"/>
  <c r="AN39" i="94" s="1"/>
  <c r="H38" i="170"/>
  <c r="AI59" i="170"/>
  <c r="AN59" i="94" s="1"/>
  <c r="AI61" i="170"/>
  <c r="AN61" i="94" s="1"/>
  <c r="D153" i="170"/>
  <c r="AI153" i="170" s="1"/>
  <c r="H152" i="170"/>
  <c r="AH153" i="170"/>
  <c r="AI160" i="170"/>
  <c r="AI105" i="170"/>
  <c r="AN105" i="94" s="1"/>
  <c r="D173" i="170"/>
  <c r="AI173" i="170" s="1"/>
  <c r="AH173" i="170"/>
  <c r="H169" i="170"/>
  <c r="AI158" i="170"/>
  <c r="D136" i="170"/>
  <c r="AI136" i="170" s="1"/>
  <c r="H135" i="170"/>
  <c r="AH136" i="170"/>
  <c r="D121" i="170"/>
  <c r="AI121" i="170" s="1"/>
  <c r="AH121" i="170"/>
  <c r="AI21" i="170"/>
  <c r="F21" i="170"/>
  <c r="AI85" i="170"/>
  <c r="AN85" i="94" s="1"/>
  <c r="AI91" i="170"/>
  <c r="AN91" i="94" s="1"/>
  <c r="AI132" i="170"/>
  <c r="AI22" i="170"/>
  <c r="AN22" i="94" s="1"/>
  <c r="AI101" i="170"/>
  <c r="AN101" i="94" s="1"/>
  <c r="AI93" i="170"/>
  <c r="AN93" i="94" s="1"/>
  <c r="AI51" i="170"/>
  <c r="AN51" i="94" s="1"/>
  <c r="AI43" i="170"/>
  <c r="AN43" i="94" s="1"/>
  <c r="AI113" i="170"/>
  <c r="AN113" i="94" s="1"/>
  <c r="AI67" i="170"/>
  <c r="AN67" i="94" s="1"/>
  <c r="AI161" i="170"/>
  <c r="AI157" i="170"/>
  <c r="AI182" i="170"/>
  <c r="F119" i="170"/>
  <c r="AI119" i="170"/>
  <c r="AI163" i="170"/>
  <c r="AH73" i="170"/>
  <c r="D73" i="170"/>
  <c r="AI73" i="170" s="1"/>
  <c r="AN73" i="94" s="1"/>
  <c r="H71" i="170"/>
  <c r="AI133" i="170"/>
  <c r="AI77" i="170"/>
  <c r="AN77" i="94" s="1"/>
  <c r="AI130" i="170"/>
  <c r="AI55" i="170"/>
  <c r="F55" i="170"/>
  <c r="AI115" i="170"/>
  <c r="D119" i="169"/>
  <c r="AH119" i="169"/>
  <c r="AI159" i="169"/>
  <c r="D173" i="169"/>
  <c r="AI173" i="169" s="1"/>
  <c r="AH173" i="169"/>
  <c r="AI177" i="169"/>
  <c r="AI165" i="169"/>
  <c r="AI131" i="169"/>
  <c r="AI96" i="169"/>
  <c r="AM96" i="94" s="1"/>
  <c r="AI55" i="169"/>
  <c r="F55" i="169"/>
  <c r="AH72" i="169"/>
  <c r="D72" i="169"/>
  <c r="AI72" i="169" s="1"/>
  <c r="AM72" i="94" s="1"/>
  <c r="H71" i="169"/>
  <c r="D22" i="169"/>
  <c r="AI22" i="169" s="1"/>
  <c r="AM22" i="94" s="1"/>
  <c r="H21" i="169"/>
  <c r="AH22" i="169"/>
  <c r="AI135" i="169"/>
  <c r="F135" i="169"/>
  <c r="AI125" i="169"/>
  <c r="AI38" i="169"/>
  <c r="F38" i="169"/>
  <c r="AI68" i="169"/>
  <c r="AM68" i="94" s="1"/>
  <c r="AI160" i="169"/>
  <c r="AI106" i="169"/>
  <c r="AM106" i="94" s="1"/>
  <c r="F104" i="169"/>
  <c r="AI104" i="169"/>
  <c r="AI92" i="169"/>
  <c r="AM92" i="94" s="1"/>
  <c r="AI66" i="169"/>
  <c r="AM66" i="94" s="1"/>
  <c r="AI114" i="169"/>
  <c r="AM114" i="94" s="1"/>
  <c r="AI179" i="169"/>
  <c r="AI129" i="169"/>
  <c r="AI90" i="169"/>
  <c r="AM90" i="94" s="1"/>
  <c r="AI58" i="169"/>
  <c r="AM58" i="94" s="1"/>
  <c r="AI100" i="169"/>
  <c r="AM100" i="94" s="1"/>
  <c r="AI169" i="169"/>
  <c r="F169" i="169"/>
  <c r="F152" i="169"/>
  <c r="AI152" i="169"/>
  <c r="AH88" i="169"/>
  <c r="D88" i="169"/>
  <c r="AI88" i="169" s="1"/>
  <c r="AM88" i="94" s="1"/>
  <c r="H87" i="169"/>
  <c r="AI80" i="169"/>
  <c r="AM80" i="94" s="1"/>
  <c r="AI64" i="169"/>
  <c r="AM64" i="94" s="1"/>
  <c r="AI155" i="169"/>
  <c r="AI112" i="169"/>
  <c r="AM112" i="94" s="1"/>
  <c r="AI60" i="169"/>
  <c r="AM60" i="94" s="1"/>
  <c r="AI48" i="169"/>
  <c r="AM48" i="94" s="1"/>
  <c r="AH135" i="168"/>
  <c r="D135" i="168"/>
  <c r="AH119" i="168"/>
  <c r="D119" i="168"/>
  <c r="D179" i="168"/>
  <c r="AI179" i="168" s="1"/>
  <c r="AH179" i="168"/>
  <c r="D153" i="168"/>
  <c r="AI153" i="168" s="1"/>
  <c r="H152" i="168"/>
  <c r="AH153" i="168"/>
  <c r="AI58" i="168"/>
  <c r="AL58" i="94" s="1"/>
  <c r="AI48" i="168"/>
  <c r="AL48" i="94" s="1"/>
  <c r="AI170" i="168"/>
  <c r="D105" i="168"/>
  <c r="AI105" i="168" s="1"/>
  <c r="AL105" i="94" s="1"/>
  <c r="H104" i="168"/>
  <c r="AH105" i="168"/>
  <c r="AI38" i="168"/>
  <c r="F38" i="168"/>
  <c r="AI163" i="168"/>
  <c r="AI55" i="168"/>
  <c r="F55" i="168"/>
  <c r="AH71" i="168"/>
  <c r="AL71" i="94" s="1"/>
  <c r="D71" i="168"/>
  <c r="AI100" i="168"/>
  <c r="AL100" i="94" s="1"/>
  <c r="H169" i="168"/>
  <c r="D22" i="168"/>
  <c r="AI22" i="168" s="1"/>
  <c r="AL22" i="94" s="1"/>
  <c r="H21" i="168"/>
  <c r="AH22" i="168"/>
  <c r="AH87" i="168"/>
  <c r="AL87" i="94" s="1"/>
  <c r="D87" i="168"/>
  <c r="AI123" i="167"/>
  <c r="AH71" i="167"/>
  <c r="AK71" i="94" s="1"/>
  <c r="D71" i="167"/>
  <c r="AI133" i="167"/>
  <c r="AI125" i="167"/>
  <c r="D111" i="167"/>
  <c r="AI111" i="167" s="1"/>
  <c r="AK111" i="94" s="1"/>
  <c r="AH111" i="167"/>
  <c r="AI131" i="167"/>
  <c r="D56" i="167"/>
  <c r="AI56" i="167" s="1"/>
  <c r="AK56" i="94" s="1"/>
  <c r="H55" i="167"/>
  <c r="AH56" i="167"/>
  <c r="AI38" i="167"/>
  <c r="F38" i="167"/>
  <c r="AI169" i="167"/>
  <c r="F169" i="167"/>
  <c r="AI119" i="167"/>
  <c r="F119" i="167"/>
  <c r="D153" i="167"/>
  <c r="AI153" i="167" s="1"/>
  <c r="AH153" i="167"/>
  <c r="H152" i="167"/>
  <c r="AH135" i="167"/>
  <c r="D135" i="167"/>
  <c r="AI129" i="167"/>
  <c r="F87" i="167"/>
  <c r="AI87" i="167"/>
  <c r="H104" i="167"/>
  <c r="D22" i="167"/>
  <c r="AI22" i="167" s="1"/>
  <c r="AK22" i="94" s="1"/>
  <c r="H21" i="167"/>
  <c r="AH22" i="167"/>
  <c r="D153" i="166"/>
  <c r="AI153" i="166" s="1"/>
  <c r="H152" i="166"/>
  <c r="AH153" i="166"/>
  <c r="D39" i="166"/>
  <c r="AI39" i="166" s="1"/>
  <c r="AJ39" i="94" s="1"/>
  <c r="H38" i="166"/>
  <c r="AH39" i="166"/>
  <c r="AH87" i="166"/>
  <c r="AJ87" i="94" s="1"/>
  <c r="D87" i="166"/>
  <c r="AI159" i="166"/>
  <c r="AI162" i="166"/>
  <c r="AH119" i="166"/>
  <c r="D119" i="166"/>
  <c r="AI74" i="166"/>
  <c r="AJ74" i="94" s="1"/>
  <c r="AI64" i="166"/>
  <c r="AJ64" i="94" s="1"/>
  <c r="AI21" i="166"/>
  <c r="F21" i="166"/>
  <c r="AI167" i="166"/>
  <c r="F135" i="166"/>
  <c r="AI135" i="166"/>
  <c r="AI163" i="166"/>
  <c r="D171" i="166"/>
  <c r="AI171" i="166" s="1"/>
  <c r="AH171" i="166"/>
  <c r="AI71" i="166"/>
  <c r="F71" i="166"/>
  <c r="AI67" i="166"/>
  <c r="AJ67" i="94" s="1"/>
  <c r="AI104" i="166"/>
  <c r="F104" i="166"/>
  <c r="AI68" i="166"/>
  <c r="AJ68" i="94" s="1"/>
  <c r="H169" i="166"/>
  <c r="F55" i="166"/>
  <c r="AI55" i="166"/>
  <c r="AI135" i="165"/>
  <c r="F135" i="165"/>
  <c r="D22" i="165"/>
  <c r="AI22" i="165" s="1"/>
  <c r="AI22" i="94" s="1"/>
  <c r="H21" i="165"/>
  <c r="AH22" i="165"/>
  <c r="AI110" i="165"/>
  <c r="AI106" i="165"/>
  <c r="AI106" i="94" s="1"/>
  <c r="AI108" i="165"/>
  <c r="AI108" i="94" s="1"/>
  <c r="AI75" i="165"/>
  <c r="AI75" i="94" s="1"/>
  <c r="AI47" i="165"/>
  <c r="AI47" i="94" s="1"/>
  <c r="AI55" i="165"/>
  <c r="F55" i="165"/>
  <c r="AI61" i="165"/>
  <c r="AI61" i="94" s="1"/>
  <c r="AI85" i="165"/>
  <c r="AI85" i="94" s="1"/>
  <c r="AI41" i="165"/>
  <c r="AI41" i="94" s="1"/>
  <c r="AI169" i="165"/>
  <c r="F169" i="165"/>
  <c r="AI136" i="165"/>
  <c r="F119" i="165"/>
  <c r="AI119" i="165"/>
  <c r="AI87" i="165"/>
  <c r="F87" i="165"/>
  <c r="AI77" i="165"/>
  <c r="AI77" i="94" s="1"/>
  <c r="AI49" i="165"/>
  <c r="AI49" i="94" s="1"/>
  <c r="AI117" i="165"/>
  <c r="AI63" i="165"/>
  <c r="AI63" i="94" s="1"/>
  <c r="D153" i="165"/>
  <c r="AI153" i="165" s="1"/>
  <c r="H152" i="165"/>
  <c r="AH153" i="165"/>
  <c r="F104" i="165"/>
  <c r="AI104" i="165"/>
  <c r="AI71" i="165"/>
  <c r="F71" i="165"/>
  <c r="AI69" i="165"/>
  <c r="AI69" i="94" s="1"/>
  <c r="AI33" i="165"/>
  <c r="AI33" i="94" s="1"/>
  <c r="AI83" i="165"/>
  <c r="AI83" i="94" s="1"/>
  <c r="F38" i="165"/>
  <c r="AI38" i="165"/>
  <c r="AI101" i="165"/>
  <c r="AI101" i="94" s="1"/>
  <c r="AI89" i="165"/>
  <c r="AI89" i="94" s="1"/>
  <c r="AI39" i="165"/>
  <c r="AI39" i="94" s="1"/>
  <c r="AI31" i="165"/>
  <c r="AI31" i="94" s="1"/>
  <c r="AI119" i="164"/>
  <c r="F119" i="164"/>
  <c r="AI123" i="164"/>
  <c r="AI71" i="164"/>
  <c r="F71" i="164"/>
  <c r="AI21" i="164"/>
  <c r="F21" i="164"/>
  <c r="AI169" i="164"/>
  <c r="F169" i="164"/>
  <c r="AH153" i="164"/>
  <c r="H152" i="164"/>
  <c r="D153" i="164"/>
  <c r="AI153" i="164" s="1"/>
  <c r="AI135" i="164"/>
  <c r="F135" i="164"/>
  <c r="AI87" i="164"/>
  <c r="F87" i="164"/>
  <c r="AI55" i="164"/>
  <c r="F55" i="164"/>
  <c r="AI121" i="164"/>
  <c r="D105" i="164"/>
  <c r="AI105" i="164" s="1"/>
  <c r="AH105" i="94" s="1"/>
  <c r="H104" i="164"/>
  <c r="AH105" i="164"/>
  <c r="D39" i="164"/>
  <c r="AI39" i="164" s="1"/>
  <c r="AH39" i="94" s="1"/>
  <c r="H38" i="164"/>
  <c r="AH39" i="164"/>
  <c r="D153" i="163"/>
  <c r="AI153" i="163" s="1"/>
  <c r="H152" i="163"/>
  <c r="AH153" i="163"/>
  <c r="AI141" i="163"/>
  <c r="AI112" i="163"/>
  <c r="AG112" i="94" s="1"/>
  <c r="AI98" i="163"/>
  <c r="AG98" i="94" s="1"/>
  <c r="AH22" i="163"/>
  <c r="D22" i="163"/>
  <c r="AI22" i="163" s="1"/>
  <c r="AG22" i="94" s="1"/>
  <c r="H21" i="163"/>
  <c r="AI135" i="163"/>
  <c r="F135" i="163"/>
  <c r="AI100" i="163"/>
  <c r="AG100" i="94" s="1"/>
  <c r="AI30" i="163"/>
  <c r="AG30" i="94" s="1"/>
  <c r="AI169" i="163"/>
  <c r="F169" i="163"/>
  <c r="AH119" i="163"/>
  <c r="D119" i="163"/>
  <c r="F87" i="163"/>
  <c r="AI87" i="163"/>
  <c r="AH72" i="163"/>
  <c r="D72" i="163"/>
  <c r="AI72" i="163" s="1"/>
  <c r="AG72" i="94" s="1"/>
  <c r="H71" i="163"/>
  <c r="AI108" i="163"/>
  <c r="AG108" i="94" s="1"/>
  <c r="AI65" i="163"/>
  <c r="AG65" i="94" s="1"/>
  <c r="AI41" i="163"/>
  <c r="AG41" i="94" s="1"/>
  <c r="AH105" i="163"/>
  <c r="D105" i="163"/>
  <c r="AI105" i="163" s="1"/>
  <c r="AG105" i="94" s="1"/>
  <c r="H104" i="163"/>
  <c r="AI149" i="163"/>
  <c r="AH56" i="163"/>
  <c r="D56" i="163"/>
  <c r="AI56" i="163" s="1"/>
  <c r="AG56" i="94" s="1"/>
  <c r="H55" i="163"/>
  <c r="AI38" i="163"/>
  <c r="F38" i="163"/>
  <c r="AI81" i="163"/>
  <c r="AG81" i="94" s="1"/>
  <c r="AI57" i="163"/>
  <c r="AG57" i="94" s="1"/>
  <c r="AI31" i="163"/>
  <c r="AG31" i="94" s="1"/>
  <c r="AI135" i="162"/>
  <c r="F135" i="162"/>
  <c r="AI180" i="162"/>
  <c r="AI184" i="162"/>
  <c r="AI177" i="162"/>
  <c r="AI131" i="162"/>
  <c r="D39" i="162"/>
  <c r="AI39" i="162" s="1"/>
  <c r="AF39" i="94" s="1"/>
  <c r="H38" i="162"/>
  <c r="AH39" i="162"/>
  <c r="AI141" i="162"/>
  <c r="AI84" i="162"/>
  <c r="AF84" i="94" s="1"/>
  <c r="AI76" i="162"/>
  <c r="AF76" i="94" s="1"/>
  <c r="AI80" i="162"/>
  <c r="AF80" i="94" s="1"/>
  <c r="AH72" i="162"/>
  <c r="D72" i="162"/>
  <c r="AI72" i="162" s="1"/>
  <c r="AF72" i="94" s="1"/>
  <c r="H71" i="162"/>
  <c r="AI61" i="162"/>
  <c r="AF61" i="94" s="1"/>
  <c r="AI127" i="162"/>
  <c r="AI51" i="162"/>
  <c r="AF51" i="94" s="1"/>
  <c r="AH139" i="162"/>
  <c r="D139" i="162"/>
  <c r="AI139" i="162" s="1"/>
  <c r="AI147" i="162"/>
  <c r="AH88" i="162"/>
  <c r="H87" i="162"/>
  <c r="D88" i="162"/>
  <c r="AI88" i="162" s="1"/>
  <c r="AF88" i="94" s="1"/>
  <c r="AI178" i="162"/>
  <c r="AI176" i="162"/>
  <c r="AI175" i="162"/>
  <c r="AI137" i="162"/>
  <c r="AI78" i="162"/>
  <c r="AF78" i="94" s="1"/>
  <c r="AI82" i="162"/>
  <c r="AF82" i="94" s="1"/>
  <c r="AI74" i="162"/>
  <c r="AF74" i="94" s="1"/>
  <c r="AI33" i="162"/>
  <c r="AF33" i="94" s="1"/>
  <c r="AI172" i="162"/>
  <c r="AI145" i="162"/>
  <c r="AI161" i="162"/>
  <c r="AI170" i="162"/>
  <c r="AI163" i="162"/>
  <c r="F104" i="162"/>
  <c r="AI104" i="162"/>
  <c r="AI55" i="162"/>
  <c r="F55" i="162"/>
  <c r="AI129" i="162"/>
  <c r="AI125" i="162"/>
  <c r="F152" i="162"/>
  <c r="AI152" i="162"/>
  <c r="AI128" i="162"/>
  <c r="AI43" i="162"/>
  <c r="AF43" i="94" s="1"/>
  <c r="AH21" i="162"/>
  <c r="AF21" i="94" s="1"/>
  <c r="D21" i="162"/>
  <c r="AI149" i="162"/>
  <c r="AI183" i="162"/>
  <c r="AI155" i="162"/>
  <c r="D121" i="162"/>
  <c r="AI121" i="162" s="1"/>
  <c r="AH121" i="162"/>
  <c r="H119" i="162"/>
  <c r="AI169" i="162"/>
  <c r="F169" i="162"/>
  <c r="AI133" i="162"/>
  <c r="AI126" i="162"/>
  <c r="AI53" i="162"/>
  <c r="AF53" i="94" s="1"/>
  <c r="AI45" i="162"/>
  <c r="AF45" i="94" s="1"/>
  <c r="AI35" i="162"/>
  <c r="AF35" i="94" s="1"/>
  <c r="AI27" i="162"/>
  <c r="AF27" i="94" s="1"/>
  <c r="AI153" i="162"/>
  <c r="AI59" i="162"/>
  <c r="AF59" i="94" s="1"/>
  <c r="AI25" i="162"/>
  <c r="AF25" i="94" s="1"/>
  <c r="AI133" i="161"/>
  <c r="AI125" i="161"/>
  <c r="AI87" i="161"/>
  <c r="F87" i="161"/>
  <c r="D105" i="161"/>
  <c r="AI105" i="161" s="1"/>
  <c r="AE105" i="94" s="1"/>
  <c r="H104" i="161"/>
  <c r="AH105" i="161"/>
  <c r="AI169" i="161"/>
  <c r="F169" i="161"/>
  <c r="AH135" i="161"/>
  <c r="D135" i="161"/>
  <c r="F21" i="161"/>
  <c r="AI21" i="161"/>
  <c r="AI123" i="161"/>
  <c r="AH119" i="161"/>
  <c r="D119" i="161"/>
  <c r="AI55" i="161"/>
  <c r="F55" i="161"/>
  <c r="AI131" i="161"/>
  <c r="AI66" i="161"/>
  <c r="AE66" i="94" s="1"/>
  <c r="D153" i="161"/>
  <c r="AI153" i="161" s="1"/>
  <c r="AH153" i="161"/>
  <c r="H152" i="161"/>
  <c r="AI127" i="161"/>
  <c r="AH39" i="161"/>
  <c r="D39" i="161"/>
  <c r="AI39" i="161" s="1"/>
  <c r="AE39" i="94" s="1"/>
  <c r="H38" i="161"/>
  <c r="AI113" i="161"/>
  <c r="AE113" i="94" s="1"/>
  <c r="AI117" i="161"/>
  <c r="F71" i="161"/>
  <c r="AI71" i="161"/>
  <c r="AI68" i="161"/>
  <c r="AE68" i="94" s="1"/>
  <c r="D153" i="160"/>
  <c r="AI153" i="160" s="1"/>
  <c r="AH153" i="160"/>
  <c r="H152" i="160"/>
  <c r="AH135" i="160"/>
  <c r="D135" i="160"/>
  <c r="AI110" i="160"/>
  <c r="AH22" i="160"/>
  <c r="H21" i="160"/>
  <c r="D22" i="160"/>
  <c r="AI22" i="160" s="1"/>
  <c r="AD22" i="94" s="1"/>
  <c r="AI131" i="160"/>
  <c r="AI123" i="160"/>
  <c r="AI93" i="160"/>
  <c r="AD93" i="94" s="1"/>
  <c r="AI81" i="160"/>
  <c r="AD81" i="94" s="1"/>
  <c r="AI129" i="160"/>
  <c r="AI121" i="160"/>
  <c r="AH56" i="160"/>
  <c r="D56" i="160"/>
  <c r="AI56" i="160" s="1"/>
  <c r="AD56" i="94" s="1"/>
  <c r="H55" i="160"/>
  <c r="AI87" i="160"/>
  <c r="F87" i="160"/>
  <c r="AI27" i="160"/>
  <c r="AD27" i="94" s="1"/>
  <c r="AI169" i="160"/>
  <c r="F169" i="160"/>
  <c r="AI127" i="160"/>
  <c r="F38" i="160"/>
  <c r="AI38" i="160"/>
  <c r="AI119" i="160"/>
  <c r="F119" i="160"/>
  <c r="AI112" i="160"/>
  <c r="AD112" i="94" s="1"/>
  <c r="D105" i="160"/>
  <c r="AI105" i="160" s="1"/>
  <c r="AD105" i="94" s="1"/>
  <c r="H104" i="160"/>
  <c r="AH105" i="160"/>
  <c r="AI88" i="160"/>
  <c r="AD88" i="94" s="1"/>
  <c r="D73" i="160"/>
  <c r="AI73" i="160" s="1"/>
  <c r="AD73" i="94" s="1"/>
  <c r="AH73" i="160"/>
  <c r="H71" i="160"/>
  <c r="AI29" i="160"/>
  <c r="AD29" i="94" s="1"/>
  <c r="AI83" i="160"/>
  <c r="AD83" i="94" s="1"/>
  <c r="AI133" i="160"/>
  <c r="AI125" i="160"/>
  <c r="AI79" i="160"/>
  <c r="AD79" i="94" s="1"/>
  <c r="AI167" i="159"/>
  <c r="AI144" i="159"/>
  <c r="AI149" i="159"/>
  <c r="D120" i="159"/>
  <c r="AI120" i="159" s="1"/>
  <c r="H119" i="159"/>
  <c r="AH120" i="159"/>
  <c r="AH55" i="159"/>
  <c r="AC55" i="94" s="1"/>
  <c r="D55" i="159"/>
  <c r="D173" i="159"/>
  <c r="AI173" i="159" s="1"/>
  <c r="AH173" i="159"/>
  <c r="D136" i="159"/>
  <c r="AI136" i="159" s="1"/>
  <c r="H135" i="159"/>
  <c r="AH136" i="159"/>
  <c r="AI124" i="159"/>
  <c r="AI123" i="159"/>
  <c r="AI38" i="159"/>
  <c r="F38" i="159"/>
  <c r="AI21" i="159"/>
  <c r="F21" i="159"/>
  <c r="AI159" i="159"/>
  <c r="F152" i="159"/>
  <c r="AI152" i="159"/>
  <c r="AH87" i="159"/>
  <c r="AC87" i="94" s="1"/>
  <c r="D87" i="159"/>
  <c r="AI143" i="159"/>
  <c r="AI169" i="159"/>
  <c r="F169" i="159"/>
  <c r="AI145" i="159"/>
  <c r="AH105" i="159"/>
  <c r="H104" i="159"/>
  <c r="D105" i="159"/>
  <c r="AI105" i="159" s="1"/>
  <c r="AC105" i="94" s="1"/>
  <c r="AH71" i="159"/>
  <c r="AC71" i="94" s="1"/>
  <c r="D71" i="159"/>
  <c r="AI137" i="159"/>
  <c r="AI127" i="159"/>
  <c r="D173" i="158"/>
  <c r="AI173" i="158" s="1"/>
  <c r="AH173" i="158"/>
  <c r="AH21" i="158"/>
  <c r="AB21" i="94" s="1"/>
  <c r="D21" i="158"/>
  <c r="AI115" i="158"/>
  <c r="AI107" i="158"/>
  <c r="AB107" i="94" s="1"/>
  <c r="AI171" i="158"/>
  <c r="AI165" i="158"/>
  <c r="AI177" i="158"/>
  <c r="AI110" i="158"/>
  <c r="AI182" i="158"/>
  <c r="AI155" i="158"/>
  <c r="AH55" i="158"/>
  <c r="AB55" i="94" s="1"/>
  <c r="D55" i="158"/>
  <c r="AI38" i="158"/>
  <c r="F38" i="158"/>
  <c r="AI99" i="158"/>
  <c r="AB99" i="94" s="1"/>
  <c r="AI95" i="158"/>
  <c r="AB95" i="94" s="1"/>
  <c r="AI85" i="158"/>
  <c r="AB85" i="94" s="1"/>
  <c r="AI77" i="158"/>
  <c r="AB77" i="94" s="1"/>
  <c r="F152" i="158"/>
  <c r="AI152" i="158"/>
  <c r="AI116" i="158"/>
  <c r="AI108" i="158"/>
  <c r="AB108" i="94" s="1"/>
  <c r="AI113" i="158"/>
  <c r="AB113" i="94" s="1"/>
  <c r="F119" i="158"/>
  <c r="AI119" i="158"/>
  <c r="AI111" i="158"/>
  <c r="AB111" i="94" s="1"/>
  <c r="D73" i="158"/>
  <c r="AI73" i="158" s="1"/>
  <c r="AB73" i="94" s="1"/>
  <c r="AH73" i="158"/>
  <c r="H71" i="158"/>
  <c r="AI89" i="158"/>
  <c r="AB89" i="94" s="1"/>
  <c r="AI91" i="158"/>
  <c r="AB91" i="94" s="1"/>
  <c r="H169" i="158"/>
  <c r="AI167" i="158"/>
  <c r="AI160" i="158"/>
  <c r="AI135" i="158"/>
  <c r="F135" i="158"/>
  <c r="AI179" i="158"/>
  <c r="AI114" i="158"/>
  <c r="AB114" i="94" s="1"/>
  <c r="AI106" i="158"/>
  <c r="AB106" i="94" s="1"/>
  <c r="D105" i="158"/>
  <c r="AI105" i="158" s="1"/>
  <c r="AB105" i="94" s="1"/>
  <c r="H104" i="158"/>
  <c r="AH105" i="158"/>
  <c r="AI157" i="158"/>
  <c r="AI87" i="158"/>
  <c r="F87" i="158"/>
  <c r="AI93" i="158"/>
  <c r="AB93" i="94" s="1"/>
  <c r="AI165" i="157"/>
  <c r="AI147" i="157"/>
  <c r="AI110" i="157"/>
  <c r="AI38" i="157"/>
  <c r="F38" i="157"/>
  <c r="AI170" i="157"/>
  <c r="AI167" i="157"/>
  <c r="D171" i="157"/>
  <c r="AI171" i="157" s="1"/>
  <c r="AH171" i="157"/>
  <c r="AI159" i="157"/>
  <c r="AH145" i="157"/>
  <c r="D145" i="157"/>
  <c r="AI145" i="157" s="1"/>
  <c r="AI119" i="157"/>
  <c r="F119" i="157"/>
  <c r="D153" i="157"/>
  <c r="AI153" i="157" s="1"/>
  <c r="H152" i="157"/>
  <c r="AH153" i="157"/>
  <c r="AH71" i="157"/>
  <c r="AA71" i="94" s="1"/>
  <c r="D71" i="157"/>
  <c r="AI87" i="157"/>
  <c r="F87" i="157"/>
  <c r="AI83" i="157"/>
  <c r="AA83" i="94" s="1"/>
  <c r="AI79" i="157"/>
  <c r="AA79" i="94" s="1"/>
  <c r="AI122" i="157"/>
  <c r="D105" i="157"/>
  <c r="AI105" i="157" s="1"/>
  <c r="AA105" i="94" s="1"/>
  <c r="H104" i="157"/>
  <c r="AH105" i="157"/>
  <c r="F135" i="157"/>
  <c r="AI135" i="157"/>
  <c r="AH55" i="157"/>
  <c r="AA55" i="94" s="1"/>
  <c r="D55" i="157"/>
  <c r="AH21" i="157"/>
  <c r="AA21" i="94" s="1"/>
  <c r="D21" i="157"/>
  <c r="H169" i="157"/>
  <c r="AH38" i="156"/>
  <c r="Z38" i="94" s="1"/>
  <c r="D38" i="156"/>
  <c r="D171" i="156"/>
  <c r="AI171" i="156" s="1"/>
  <c r="AH171" i="156"/>
  <c r="AI104" i="156"/>
  <c r="F104" i="156"/>
  <c r="D111" i="156"/>
  <c r="AI111" i="156" s="1"/>
  <c r="Z111" i="94" s="1"/>
  <c r="AH111" i="156"/>
  <c r="F55" i="156"/>
  <c r="AI55" i="156"/>
  <c r="H169" i="156"/>
  <c r="AH71" i="156"/>
  <c r="Z71" i="94" s="1"/>
  <c r="D71" i="156"/>
  <c r="AI60" i="156"/>
  <c r="Z60" i="94" s="1"/>
  <c r="AI161" i="156"/>
  <c r="AI128" i="156"/>
  <c r="Z128" i="94" s="1"/>
  <c r="AI87" i="156"/>
  <c r="F87" i="156"/>
  <c r="AI163" i="156"/>
  <c r="F135" i="156"/>
  <c r="AI135" i="156"/>
  <c r="AI74" i="156"/>
  <c r="Z74" i="94" s="1"/>
  <c r="AI132" i="156"/>
  <c r="Z132" i="94" s="1"/>
  <c r="AI88" i="156"/>
  <c r="Z88" i="94" s="1"/>
  <c r="D153" i="156"/>
  <c r="AI153" i="156" s="1"/>
  <c r="H152" i="156"/>
  <c r="AH153" i="156"/>
  <c r="AI119" i="156"/>
  <c r="F119" i="156"/>
  <c r="AI21" i="156"/>
  <c r="F21" i="156"/>
  <c r="AI160" i="156"/>
  <c r="AI135" i="155"/>
  <c r="F135" i="155"/>
  <c r="D88" i="155"/>
  <c r="AI88" i="155" s="1"/>
  <c r="Y88" i="94" s="1"/>
  <c r="H87" i="155"/>
  <c r="AH88" i="155"/>
  <c r="AI38" i="155"/>
  <c r="F38" i="155"/>
  <c r="AI71" i="155"/>
  <c r="F71" i="155"/>
  <c r="AI119" i="155"/>
  <c r="F119" i="155"/>
  <c r="AH149" i="155"/>
  <c r="D149" i="155"/>
  <c r="AI149" i="155" s="1"/>
  <c r="D56" i="155"/>
  <c r="AI56" i="155" s="1"/>
  <c r="Y56" i="94" s="1"/>
  <c r="H55" i="155"/>
  <c r="AH56" i="155"/>
  <c r="AI169" i="155"/>
  <c r="F169" i="155"/>
  <c r="AH153" i="155"/>
  <c r="H152" i="155"/>
  <c r="D153" i="155"/>
  <c r="AI153" i="155" s="1"/>
  <c r="AI104" i="155"/>
  <c r="F104" i="155"/>
  <c r="D22" i="155"/>
  <c r="AI22" i="155" s="1"/>
  <c r="Y22" i="94" s="1"/>
  <c r="H21" i="155"/>
  <c r="AH22" i="155"/>
  <c r="F71" i="154"/>
  <c r="AI71" i="154"/>
  <c r="AI98" i="154"/>
  <c r="X98" i="94" s="1"/>
  <c r="D120" i="154"/>
  <c r="AI120" i="154" s="1"/>
  <c r="H119" i="154"/>
  <c r="AH120" i="154"/>
  <c r="AI145" i="154"/>
  <c r="AI55" i="154"/>
  <c r="F55" i="154"/>
  <c r="AI115" i="154"/>
  <c r="AI107" i="154"/>
  <c r="X107" i="94" s="1"/>
  <c r="F104" i="154"/>
  <c r="AI104" i="154"/>
  <c r="AH39" i="154"/>
  <c r="H38" i="154"/>
  <c r="D39" i="154"/>
  <c r="AI39" i="154" s="1"/>
  <c r="X39" i="94" s="1"/>
  <c r="AI179" i="154"/>
  <c r="AI66" i="154"/>
  <c r="X66" i="94" s="1"/>
  <c r="AI42" i="154"/>
  <c r="X42" i="94" s="1"/>
  <c r="AI21" i="154"/>
  <c r="F21" i="154"/>
  <c r="AI22" i="154"/>
  <c r="X22" i="94" s="1"/>
  <c r="D171" i="154"/>
  <c r="AI171" i="154" s="1"/>
  <c r="AH171" i="154"/>
  <c r="H169" i="154"/>
  <c r="AH88" i="154"/>
  <c r="D88" i="154"/>
  <c r="AI88" i="154" s="1"/>
  <c r="X88" i="94" s="1"/>
  <c r="H87" i="154"/>
  <c r="D153" i="154"/>
  <c r="AI153" i="154" s="1"/>
  <c r="H152" i="154"/>
  <c r="AH153" i="154"/>
  <c r="D136" i="154"/>
  <c r="AI136" i="154" s="1"/>
  <c r="H135" i="154"/>
  <c r="AH136" i="154"/>
  <c r="AI113" i="154"/>
  <c r="AI105" i="154"/>
  <c r="X105" i="94" s="1"/>
  <c r="AI90" i="154"/>
  <c r="X90" i="94" s="1"/>
  <c r="AI58" i="154"/>
  <c r="X58" i="94" s="1"/>
  <c r="AI100" i="154"/>
  <c r="X100" i="94" s="1"/>
  <c r="AI96" i="154"/>
  <c r="X96" i="94" s="1"/>
  <c r="AI94" i="154"/>
  <c r="X94" i="94" s="1"/>
  <c r="AI62" i="154"/>
  <c r="X62" i="94" s="1"/>
  <c r="AI133" i="153"/>
  <c r="AI121" i="153"/>
  <c r="AH105" i="153"/>
  <c r="H104" i="153"/>
  <c r="D105" i="153"/>
  <c r="AI105" i="153" s="1"/>
  <c r="W105" i="94" s="1"/>
  <c r="AH57" i="153"/>
  <c r="D57" i="153"/>
  <c r="AI57" i="153" s="1"/>
  <c r="W57" i="94" s="1"/>
  <c r="H55" i="153"/>
  <c r="AI38" i="153"/>
  <c r="F38" i="153"/>
  <c r="AI81" i="153"/>
  <c r="W81" i="94" s="1"/>
  <c r="AI67" i="153"/>
  <c r="W67" i="94" s="1"/>
  <c r="F71" i="153"/>
  <c r="AI71" i="153"/>
  <c r="AI45" i="153"/>
  <c r="W45" i="94" s="1"/>
  <c r="AI143" i="153"/>
  <c r="AI159" i="153"/>
  <c r="D22" i="153"/>
  <c r="AI22" i="153" s="1"/>
  <c r="W22" i="94" s="1"/>
  <c r="H21" i="153"/>
  <c r="AH22" i="153"/>
  <c r="AI177" i="153"/>
  <c r="AI184" i="153"/>
  <c r="AI169" i="153"/>
  <c r="F169" i="153"/>
  <c r="D139" i="153"/>
  <c r="AI139" i="153" s="1"/>
  <c r="AH139" i="153"/>
  <c r="H135" i="153"/>
  <c r="AI73" i="153"/>
  <c r="W73" i="94" s="1"/>
  <c r="AI59" i="153"/>
  <c r="W59" i="94" s="1"/>
  <c r="AI53" i="153"/>
  <c r="W53" i="94" s="1"/>
  <c r="AI175" i="153"/>
  <c r="AI141" i="153"/>
  <c r="AI69" i="153"/>
  <c r="W69" i="94" s="1"/>
  <c r="AI61" i="153"/>
  <c r="W61" i="94" s="1"/>
  <c r="AI77" i="153"/>
  <c r="W77" i="94" s="1"/>
  <c r="AI63" i="153"/>
  <c r="W63" i="94" s="1"/>
  <c r="AI41" i="153"/>
  <c r="W41" i="94" s="1"/>
  <c r="AI87" i="153"/>
  <c r="F87" i="153"/>
  <c r="AI123" i="153"/>
  <c r="AI171" i="153"/>
  <c r="AI127" i="153"/>
  <c r="AI119" i="153"/>
  <c r="F119" i="153"/>
  <c r="AI75" i="153"/>
  <c r="W75" i="94" s="1"/>
  <c r="AI39" i="153"/>
  <c r="W39" i="94" s="1"/>
  <c r="AI167" i="153"/>
  <c r="D153" i="153"/>
  <c r="AI153" i="153" s="1"/>
  <c r="H152" i="153"/>
  <c r="AH153" i="153"/>
  <c r="AI145" i="153"/>
  <c r="AI49" i="153"/>
  <c r="W49" i="94" s="1"/>
  <c r="AI147" i="152"/>
  <c r="D171" i="152"/>
  <c r="AI171" i="152" s="1"/>
  <c r="AH171" i="152"/>
  <c r="H169" i="152"/>
  <c r="D120" i="152"/>
  <c r="AI120" i="152" s="1"/>
  <c r="H119" i="152"/>
  <c r="AH120" i="152"/>
  <c r="F38" i="152"/>
  <c r="AI38" i="152"/>
  <c r="AH105" i="152"/>
  <c r="H104" i="152"/>
  <c r="D105" i="152"/>
  <c r="AI105" i="152" s="1"/>
  <c r="V105" i="94" s="1"/>
  <c r="AI41" i="152"/>
  <c r="V41" i="94" s="1"/>
  <c r="AI127" i="152"/>
  <c r="AI130" i="152"/>
  <c r="H21" i="152"/>
  <c r="D22" i="152"/>
  <c r="AI22" i="152" s="1"/>
  <c r="V22" i="94" s="1"/>
  <c r="AH22" i="152"/>
  <c r="F55" i="152"/>
  <c r="AI55" i="152"/>
  <c r="AI87" i="152"/>
  <c r="F87" i="152"/>
  <c r="AI141" i="152"/>
  <c r="AI133" i="152"/>
  <c r="AI135" i="152"/>
  <c r="F135" i="152"/>
  <c r="AI116" i="152"/>
  <c r="AI111" i="152"/>
  <c r="V111" i="94" s="1"/>
  <c r="F71" i="152"/>
  <c r="AI71" i="152"/>
  <c r="AI106" i="152"/>
  <c r="V106" i="94" s="1"/>
  <c r="AI108" i="152"/>
  <c r="V108" i="94" s="1"/>
  <c r="AI129" i="152"/>
  <c r="D153" i="152"/>
  <c r="AI153" i="152" s="1"/>
  <c r="H152" i="152"/>
  <c r="AH153" i="152"/>
  <c r="AI143" i="152"/>
  <c r="AI131" i="152"/>
  <c r="AI145" i="152"/>
  <c r="AI137" i="152"/>
  <c r="AI115" i="152"/>
  <c r="AI126" i="152"/>
  <c r="AI39" i="152"/>
  <c r="V39" i="94" s="1"/>
  <c r="AH87" i="151"/>
  <c r="U87" i="94" s="1"/>
  <c r="D87" i="151"/>
  <c r="AI159" i="151"/>
  <c r="AI132" i="151"/>
  <c r="D153" i="151"/>
  <c r="AI153" i="151" s="1"/>
  <c r="H152" i="151"/>
  <c r="AH153" i="151"/>
  <c r="AI111" i="151"/>
  <c r="U111" i="94" s="1"/>
  <c r="AH105" i="151"/>
  <c r="H104" i="151"/>
  <c r="D105" i="151"/>
  <c r="AI105" i="151" s="1"/>
  <c r="U105" i="94" s="1"/>
  <c r="AI119" i="151"/>
  <c r="F119" i="151"/>
  <c r="D72" i="151"/>
  <c r="AI72" i="151" s="1"/>
  <c r="U72" i="94" s="1"/>
  <c r="H71" i="151"/>
  <c r="AH72" i="151"/>
  <c r="AI49" i="151"/>
  <c r="U49" i="94" s="1"/>
  <c r="AI41" i="151"/>
  <c r="U41" i="94" s="1"/>
  <c r="AI38" i="151"/>
  <c r="F38" i="151"/>
  <c r="AH22" i="151"/>
  <c r="H21" i="151"/>
  <c r="D22" i="151"/>
  <c r="AI22" i="151" s="1"/>
  <c r="U22" i="94" s="1"/>
  <c r="AI76" i="151"/>
  <c r="U76" i="94" s="1"/>
  <c r="D56" i="151"/>
  <c r="AI56" i="151" s="1"/>
  <c r="U56" i="94" s="1"/>
  <c r="H55" i="151"/>
  <c r="AH56" i="151"/>
  <c r="AI34" i="151"/>
  <c r="U34" i="94" s="1"/>
  <c r="AI58" i="151"/>
  <c r="U58" i="94" s="1"/>
  <c r="AI68" i="151"/>
  <c r="U68" i="94" s="1"/>
  <c r="AI135" i="151"/>
  <c r="F135" i="151"/>
  <c r="D171" i="151"/>
  <c r="AI171" i="151" s="1"/>
  <c r="AH171" i="151"/>
  <c r="AI66" i="151"/>
  <c r="U66" i="94" s="1"/>
  <c r="AI165" i="151"/>
  <c r="AI139" i="151"/>
  <c r="H169" i="151"/>
  <c r="AI133" i="151"/>
  <c r="AI53" i="151"/>
  <c r="U53" i="94" s="1"/>
  <c r="AI45" i="151"/>
  <c r="U45" i="94" s="1"/>
  <c r="AI114" i="151"/>
  <c r="AI36" i="151"/>
  <c r="U36" i="94" s="1"/>
  <c r="AI62" i="151"/>
  <c r="U62" i="94" s="1"/>
  <c r="AI64" i="151"/>
  <c r="U64" i="94" s="1"/>
  <c r="AI131" i="151"/>
  <c r="AI140" i="151"/>
  <c r="AI82" i="151"/>
  <c r="U82" i="94" s="1"/>
  <c r="AI52" i="151"/>
  <c r="U52" i="94" s="1"/>
  <c r="AI60" i="151"/>
  <c r="U60" i="94" s="1"/>
  <c r="AI153" i="150"/>
  <c r="AI115" i="150"/>
  <c r="AI104" i="150"/>
  <c r="F104" i="150"/>
  <c r="AH87" i="150"/>
  <c r="T87" i="94" s="1"/>
  <c r="D87" i="150"/>
  <c r="AI147" i="150"/>
  <c r="F55" i="150"/>
  <c r="AI55" i="150"/>
  <c r="AI23" i="150"/>
  <c r="T23" i="94" s="1"/>
  <c r="AH136" i="150"/>
  <c r="D136" i="150"/>
  <c r="AI136" i="150" s="1"/>
  <c r="H135" i="150"/>
  <c r="G186" i="150" s="1"/>
  <c r="F187" i="150" s="1"/>
  <c r="AI175" i="150"/>
  <c r="AI184" i="150"/>
  <c r="AI172" i="150"/>
  <c r="AI169" i="150"/>
  <c r="F169" i="150"/>
  <c r="AI38" i="150"/>
  <c r="F38" i="150"/>
  <c r="AI56" i="150"/>
  <c r="T56" i="94" s="1"/>
  <c r="AI161" i="150"/>
  <c r="AI143" i="150"/>
  <c r="AI182" i="150"/>
  <c r="AI170" i="150"/>
  <c r="AI119" i="150"/>
  <c r="F119" i="150"/>
  <c r="AI21" i="150"/>
  <c r="F21" i="150"/>
  <c r="F152" i="150"/>
  <c r="AI152" i="150"/>
  <c r="AI144" i="150"/>
  <c r="F71" i="150"/>
  <c r="AI71" i="150"/>
  <c r="AI22" i="150"/>
  <c r="T22" i="94" s="1"/>
  <c r="AI169" i="149"/>
  <c r="F169" i="149"/>
  <c r="AI161" i="149"/>
  <c r="AI145" i="149"/>
  <c r="AI114" i="149"/>
  <c r="D171" i="149"/>
  <c r="AI171" i="149" s="1"/>
  <c r="AH171" i="149"/>
  <c r="AI135" i="149"/>
  <c r="F135" i="149"/>
  <c r="AH22" i="149"/>
  <c r="D22" i="149"/>
  <c r="AI22" i="149" s="1"/>
  <c r="S22" i="94" s="1"/>
  <c r="H21" i="149"/>
  <c r="AI170" i="149"/>
  <c r="D105" i="149"/>
  <c r="AI105" i="149" s="1"/>
  <c r="S105" i="94" s="1"/>
  <c r="H104" i="149"/>
  <c r="AH105" i="149"/>
  <c r="D153" i="149"/>
  <c r="AI153" i="149" s="1"/>
  <c r="H152" i="149"/>
  <c r="AH153" i="149"/>
  <c r="AI38" i="149"/>
  <c r="F38" i="149"/>
  <c r="AI122" i="149"/>
  <c r="AI165" i="149"/>
  <c r="AI167" i="149"/>
  <c r="AI119" i="149"/>
  <c r="F119" i="149"/>
  <c r="AI178" i="149"/>
  <c r="AI87" i="149"/>
  <c r="F87" i="149"/>
  <c r="AI71" i="149"/>
  <c r="F71" i="149"/>
  <c r="AH56" i="149"/>
  <c r="H55" i="149"/>
  <c r="D56" i="149"/>
  <c r="AI56" i="149" s="1"/>
  <c r="S56" i="94" s="1"/>
  <c r="AI126" i="149"/>
  <c r="AI87" i="148"/>
  <c r="F87" i="148"/>
  <c r="F55" i="148"/>
  <c r="AI55" i="148"/>
  <c r="D120" i="148"/>
  <c r="AI120" i="148" s="1"/>
  <c r="H119" i="148"/>
  <c r="AH120" i="148"/>
  <c r="AI139" i="148"/>
  <c r="D105" i="148"/>
  <c r="AI105" i="148" s="1"/>
  <c r="R105" i="94" s="1"/>
  <c r="H104" i="148"/>
  <c r="AH105" i="148"/>
  <c r="AH38" i="148"/>
  <c r="R38" i="94" s="1"/>
  <c r="D38" i="148"/>
  <c r="AI169" i="148"/>
  <c r="F169" i="148"/>
  <c r="D136" i="148"/>
  <c r="AI136" i="148" s="1"/>
  <c r="H135" i="148"/>
  <c r="AH136" i="148"/>
  <c r="AI147" i="148"/>
  <c r="AI127" i="148"/>
  <c r="D153" i="148"/>
  <c r="AI153" i="148" s="1"/>
  <c r="AH153" i="148"/>
  <c r="H152" i="148"/>
  <c r="AI148" i="148"/>
  <c r="AI128" i="148"/>
  <c r="AI71" i="148"/>
  <c r="F71" i="148"/>
  <c r="AI21" i="148"/>
  <c r="F21" i="148"/>
  <c r="AI140" i="148"/>
  <c r="AI141" i="147"/>
  <c r="AI131" i="147"/>
  <c r="F55" i="147"/>
  <c r="AI55" i="147"/>
  <c r="AI34" i="147"/>
  <c r="Q34" i="94" s="1"/>
  <c r="D153" i="147"/>
  <c r="AI153" i="147" s="1"/>
  <c r="H152" i="147"/>
  <c r="AH153" i="147"/>
  <c r="AI71" i="147"/>
  <c r="F71" i="147"/>
  <c r="AI169" i="147"/>
  <c r="F169" i="147"/>
  <c r="AI127" i="147"/>
  <c r="AI123" i="147"/>
  <c r="AH39" i="147"/>
  <c r="D39" i="147"/>
  <c r="AI39" i="147" s="1"/>
  <c r="Q39" i="94" s="1"/>
  <c r="H38" i="147"/>
  <c r="AI40" i="147"/>
  <c r="Q40" i="94" s="1"/>
  <c r="AI35" i="147"/>
  <c r="Q35" i="94" s="1"/>
  <c r="AI26" i="147"/>
  <c r="Q26" i="94" s="1"/>
  <c r="AI21" i="147"/>
  <c r="F21" i="147"/>
  <c r="D136" i="147"/>
  <c r="AI136" i="147" s="1"/>
  <c r="H135" i="147"/>
  <c r="AH136" i="147"/>
  <c r="AI149" i="147"/>
  <c r="AI138" i="147"/>
  <c r="F119" i="147"/>
  <c r="AI119" i="147"/>
  <c r="AH115" i="147"/>
  <c r="D115" i="147"/>
  <c r="AI115" i="147" s="1"/>
  <c r="H104" i="147"/>
  <c r="F87" i="147"/>
  <c r="AI87" i="147"/>
  <c r="AI27" i="147"/>
  <c r="Q27" i="94" s="1"/>
  <c r="D136" i="146"/>
  <c r="AI136" i="146" s="1"/>
  <c r="H135" i="146"/>
  <c r="AH136" i="146"/>
  <c r="AI36" i="146"/>
  <c r="P36" i="94" s="1"/>
  <c r="AI169" i="146"/>
  <c r="F169" i="146"/>
  <c r="D120" i="146"/>
  <c r="AI120" i="146" s="1"/>
  <c r="H119" i="146"/>
  <c r="AH120" i="146"/>
  <c r="AI94" i="146"/>
  <c r="P94" i="94" s="1"/>
  <c r="D61" i="146"/>
  <c r="AI61" i="146" s="1"/>
  <c r="P61" i="94" s="1"/>
  <c r="AH61" i="146"/>
  <c r="AI108" i="146"/>
  <c r="P108" i="94" s="1"/>
  <c r="AI96" i="146"/>
  <c r="P96" i="94" s="1"/>
  <c r="F104" i="146"/>
  <c r="AI104" i="146"/>
  <c r="AH72" i="146"/>
  <c r="H71" i="146"/>
  <c r="D72" i="146"/>
  <c r="AI72" i="146" s="1"/>
  <c r="P72" i="94" s="1"/>
  <c r="AI21" i="146"/>
  <c r="F21" i="146"/>
  <c r="D153" i="146"/>
  <c r="AI153" i="146" s="1"/>
  <c r="AH153" i="146"/>
  <c r="H152" i="146"/>
  <c r="AI138" i="146"/>
  <c r="F87" i="146"/>
  <c r="AI87" i="146"/>
  <c r="AI122" i="146"/>
  <c r="AI102" i="146"/>
  <c r="P102" i="94" s="1"/>
  <c r="AI66" i="146"/>
  <c r="P66" i="94" s="1"/>
  <c r="AI58" i="146"/>
  <c r="P58" i="94" s="1"/>
  <c r="D39" i="146"/>
  <c r="AI39" i="146" s="1"/>
  <c r="P39" i="94" s="1"/>
  <c r="H38" i="146"/>
  <c r="AH39" i="146"/>
  <c r="AI84" i="146"/>
  <c r="P84" i="94" s="1"/>
  <c r="H55" i="146"/>
  <c r="AI79" i="145"/>
  <c r="O79" i="94" s="1"/>
  <c r="AH39" i="145"/>
  <c r="D39" i="145"/>
  <c r="AI39" i="145" s="1"/>
  <c r="O39" i="94" s="1"/>
  <c r="H38" i="145"/>
  <c r="AI169" i="145"/>
  <c r="F169" i="145"/>
  <c r="F135" i="145"/>
  <c r="AI135" i="145"/>
  <c r="AI71" i="145"/>
  <c r="F71" i="145"/>
  <c r="AI74" i="145"/>
  <c r="O74" i="94" s="1"/>
  <c r="AH153" i="145"/>
  <c r="H152" i="145"/>
  <c r="D153" i="145"/>
  <c r="AI153" i="145" s="1"/>
  <c r="D112" i="145"/>
  <c r="AI112" i="145" s="1"/>
  <c r="O112" i="94" s="1"/>
  <c r="AH112" i="145"/>
  <c r="AI132" i="145"/>
  <c r="AI83" i="145"/>
  <c r="O83" i="94" s="1"/>
  <c r="AH149" i="145"/>
  <c r="D149" i="145"/>
  <c r="AI149" i="145" s="1"/>
  <c r="AI128" i="145"/>
  <c r="AI21" i="145"/>
  <c r="F21" i="145"/>
  <c r="H104" i="145"/>
  <c r="AI120" i="145"/>
  <c r="AI87" i="145"/>
  <c r="F87" i="145"/>
  <c r="F119" i="145"/>
  <c r="AI119" i="145"/>
  <c r="AI55" i="145"/>
  <c r="F55" i="145"/>
  <c r="AI124" i="145"/>
  <c r="AI116" i="145"/>
  <c r="AI65" i="145"/>
  <c r="O65" i="94" s="1"/>
  <c r="D137" i="144"/>
  <c r="AI137" i="144" s="1"/>
  <c r="AH137" i="144"/>
  <c r="D56" i="144"/>
  <c r="AI56" i="144" s="1"/>
  <c r="N56" i="94" s="1"/>
  <c r="H55" i="144"/>
  <c r="AH56" i="144"/>
  <c r="AI146" i="144"/>
  <c r="H135" i="144"/>
  <c r="D171" i="144"/>
  <c r="AI171" i="144" s="1"/>
  <c r="AH171" i="144"/>
  <c r="D153" i="144"/>
  <c r="AI153" i="144" s="1"/>
  <c r="H152" i="144"/>
  <c r="AH153" i="144"/>
  <c r="H169" i="144"/>
  <c r="D120" i="144"/>
  <c r="AI120" i="144" s="1"/>
  <c r="H119" i="144"/>
  <c r="AH120" i="144"/>
  <c r="AI136" i="144"/>
  <c r="AI71" i="144"/>
  <c r="F71" i="144"/>
  <c r="D22" i="144"/>
  <c r="AI22" i="144" s="1"/>
  <c r="N22" i="94" s="1"/>
  <c r="H21" i="144"/>
  <c r="AH22" i="144"/>
  <c r="AI38" i="144"/>
  <c r="F38" i="144"/>
  <c r="AI66" i="144"/>
  <c r="N66" i="94" s="1"/>
  <c r="AI147" i="144"/>
  <c r="D105" i="144"/>
  <c r="AI105" i="144" s="1"/>
  <c r="N105" i="94" s="1"/>
  <c r="H104" i="144"/>
  <c r="AH105" i="144"/>
  <c r="AI159" i="144"/>
  <c r="AI158" i="144"/>
  <c r="AI87" i="144"/>
  <c r="F87" i="144"/>
  <c r="AI135" i="143"/>
  <c r="F135" i="143"/>
  <c r="AH104" i="143"/>
  <c r="M104" i="94" s="1"/>
  <c r="D104" i="143"/>
  <c r="AI171" i="143"/>
  <c r="AI141" i="143"/>
  <c r="AI132" i="143"/>
  <c r="F87" i="143"/>
  <c r="AI87" i="143"/>
  <c r="AI178" i="143"/>
  <c r="AI161" i="143"/>
  <c r="AI128" i="143"/>
  <c r="AI124" i="143"/>
  <c r="AI71" i="143"/>
  <c r="F71" i="143"/>
  <c r="F21" i="143"/>
  <c r="AI21" i="143"/>
  <c r="AI106" i="143"/>
  <c r="M106" i="94" s="1"/>
  <c r="AH38" i="143"/>
  <c r="M38" i="94" s="1"/>
  <c r="D38" i="143"/>
  <c r="AI157" i="143"/>
  <c r="D153" i="143"/>
  <c r="AI153" i="143" s="1"/>
  <c r="H152" i="143"/>
  <c r="AH153" i="143"/>
  <c r="AI160" i="143"/>
  <c r="AI133" i="143"/>
  <c r="AI90" i="143"/>
  <c r="M90" i="94" s="1"/>
  <c r="AI55" i="143"/>
  <c r="F55" i="143"/>
  <c r="AI169" i="143"/>
  <c r="F169" i="143"/>
  <c r="D120" i="143"/>
  <c r="AI120" i="143" s="1"/>
  <c r="H119" i="143"/>
  <c r="AH120" i="143"/>
  <c r="F135" i="142"/>
  <c r="AI135" i="142"/>
  <c r="AI115" i="142"/>
  <c r="AI74" i="142"/>
  <c r="L74" i="94" s="1"/>
  <c r="AI173" i="142"/>
  <c r="AI161" i="142"/>
  <c r="AI153" i="142"/>
  <c r="AI130" i="142"/>
  <c r="AI145" i="142"/>
  <c r="AI106" i="142"/>
  <c r="L106" i="94" s="1"/>
  <c r="AI78" i="142"/>
  <c r="L78" i="94" s="1"/>
  <c r="AI147" i="142"/>
  <c r="AI127" i="142"/>
  <c r="AI72" i="142"/>
  <c r="L72" i="94" s="1"/>
  <c r="F152" i="142"/>
  <c r="AI152" i="142"/>
  <c r="AI71" i="142"/>
  <c r="F71" i="142"/>
  <c r="F119" i="142"/>
  <c r="AI119" i="142"/>
  <c r="AI163" i="142"/>
  <c r="AI128" i="142"/>
  <c r="D22" i="142"/>
  <c r="AI22" i="142" s="1"/>
  <c r="L22" i="94" s="1"/>
  <c r="H21" i="142"/>
  <c r="AH22" i="142"/>
  <c r="AI104" i="142"/>
  <c r="F104" i="142"/>
  <c r="AI87" i="142"/>
  <c r="F87" i="142"/>
  <c r="D39" i="142"/>
  <c r="AI39" i="142" s="1"/>
  <c r="L39" i="94" s="1"/>
  <c r="H38" i="142"/>
  <c r="AH39" i="142"/>
  <c r="AI55" i="142"/>
  <c r="F55" i="142"/>
  <c r="AI181" i="142"/>
  <c r="AI169" i="142"/>
  <c r="F169" i="142"/>
  <c r="AI175" i="142"/>
  <c r="D149" i="142"/>
  <c r="AI149" i="142" s="1"/>
  <c r="AH149" i="142"/>
  <c r="AI88" i="142"/>
  <c r="L88" i="94" s="1"/>
  <c r="AI82" i="142"/>
  <c r="L82" i="94" s="1"/>
  <c r="AI80" i="142"/>
  <c r="L80" i="94" s="1"/>
  <c r="AI157" i="141"/>
  <c r="D171" i="141"/>
  <c r="AI171" i="141" s="1"/>
  <c r="AH171" i="141"/>
  <c r="AH39" i="141"/>
  <c r="D39" i="141"/>
  <c r="AI39" i="141" s="1"/>
  <c r="K39" i="94" s="1"/>
  <c r="H38" i="141"/>
  <c r="AI139" i="141"/>
  <c r="AH111" i="141"/>
  <c r="D111" i="141"/>
  <c r="AI111" i="141" s="1"/>
  <c r="K111" i="94" s="1"/>
  <c r="AI49" i="141"/>
  <c r="K49" i="94" s="1"/>
  <c r="AI142" i="141"/>
  <c r="AH56" i="141"/>
  <c r="D56" i="141"/>
  <c r="AI56" i="141" s="1"/>
  <c r="K56" i="94" s="1"/>
  <c r="H55" i="141"/>
  <c r="AI161" i="141"/>
  <c r="AI173" i="141"/>
  <c r="AH88" i="141"/>
  <c r="D88" i="141"/>
  <c r="AI88" i="141" s="1"/>
  <c r="K88" i="94" s="1"/>
  <c r="H87" i="141"/>
  <c r="AI138" i="141"/>
  <c r="D120" i="141"/>
  <c r="AI120" i="141" s="1"/>
  <c r="H119" i="141"/>
  <c r="AH120" i="141"/>
  <c r="AI62" i="141"/>
  <c r="K62" i="94" s="1"/>
  <c r="AI89" i="141"/>
  <c r="K89" i="94" s="1"/>
  <c r="AI117" i="141"/>
  <c r="AI113" i="141"/>
  <c r="H104" i="141"/>
  <c r="AI99" i="141"/>
  <c r="K99" i="94" s="1"/>
  <c r="AI91" i="141"/>
  <c r="K91" i="94" s="1"/>
  <c r="AH72" i="141"/>
  <c r="D72" i="141"/>
  <c r="AI72" i="141" s="1"/>
  <c r="K72" i="94" s="1"/>
  <c r="H71" i="141"/>
  <c r="AI169" i="141"/>
  <c r="F169" i="141"/>
  <c r="AI115" i="141"/>
  <c r="D153" i="141"/>
  <c r="AI153" i="141" s="1"/>
  <c r="H152" i="141"/>
  <c r="AH153" i="141"/>
  <c r="AI165" i="141"/>
  <c r="D136" i="141"/>
  <c r="AI136" i="141" s="1"/>
  <c r="H135" i="141"/>
  <c r="AH136" i="141"/>
  <c r="AI140" i="141"/>
  <c r="AI109" i="141"/>
  <c r="K109" i="94" s="1"/>
  <c r="AI68" i="141"/>
  <c r="K68" i="94" s="1"/>
  <c r="AI60" i="141"/>
  <c r="K60" i="94" s="1"/>
  <c r="AI81" i="141"/>
  <c r="K81" i="94" s="1"/>
  <c r="F21" i="141"/>
  <c r="AI21" i="141"/>
  <c r="AI105" i="141"/>
  <c r="K105" i="94" s="1"/>
  <c r="AI126" i="141"/>
  <c r="AH71" i="140"/>
  <c r="J71" i="94" s="1"/>
  <c r="D71" i="140"/>
  <c r="D136" i="140"/>
  <c r="AI136" i="140" s="1"/>
  <c r="H135" i="140"/>
  <c r="AH136" i="140"/>
  <c r="AI104" i="140"/>
  <c r="F104" i="140"/>
  <c r="AI163" i="140"/>
  <c r="D171" i="140"/>
  <c r="AI171" i="140" s="1"/>
  <c r="AH171" i="140"/>
  <c r="AI55" i="140"/>
  <c r="F55" i="140"/>
  <c r="H169" i="140"/>
  <c r="D120" i="140"/>
  <c r="AI120" i="140" s="1"/>
  <c r="H119" i="140"/>
  <c r="AH120" i="140"/>
  <c r="AI69" i="140"/>
  <c r="J69" i="94" s="1"/>
  <c r="AI21" i="140"/>
  <c r="F21" i="140"/>
  <c r="AI165" i="140"/>
  <c r="AH39" i="140"/>
  <c r="H38" i="140"/>
  <c r="D39" i="140"/>
  <c r="AI39" i="140" s="1"/>
  <c r="J39" i="94" s="1"/>
  <c r="AI170" i="140"/>
  <c r="D88" i="140"/>
  <c r="AI88" i="140" s="1"/>
  <c r="J88" i="94" s="1"/>
  <c r="H87" i="140"/>
  <c r="AH88" i="140"/>
  <c r="D153" i="140"/>
  <c r="AI153" i="140" s="1"/>
  <c r="H152" i="140"/>
  <c r="AH153" i="140"/>
  <c r="AI155" i="140"/>
  <c r="AI147" i="140"/>
  <c r="AH21" i="139"/>
  <c r="I21" i="94" s="1"/>
  <c r="D21" i="139"/>
  <c r="F135" i="139"/>
  <c r="AI135" i="139"/>
  <c r="F152" i="139"/>
  <c r="AI152" i="139"/>
  <c r="AI110" i="139"/>
  <c r="I110" i="94" s="1"/>
  <c r="AI38" i="139"/>
  <c r="F38" i="139"/>
  <c r="AI87" i="139"/>
  <c r="F87" i="139"/>
  <c r="D179" i="139"/>
  <c r="AI179" i="139" s="1"/>
  <c r="AH179" i="139"/>
  <c r="AI159" i="139"/>
  <c r="H169" i="139"/>
  <c r="AI71" i="139"/>
  <c r="F71" i="139"/>
  <c r="D105" i="139"/>
  <c r="AI105" i="139" s="1"/>
  <c r="I105" i="94" s="1"/>
  <c r="H104" i="139"/>
  <c r="AH105" i="139"/>
  <c r="AI114" i="139"/>
  <c r="AI170" i="139"/>
  <c r="AI119" i="139"/>
  <c r="F119" i="139"/>
  <c r="D149" i="139"/>
  <c r="AI149" i="139" s="1"/>
  <c r="AH149" i="139"/>
  <c r="AH55" i="139"/>
  <c r="I55" i="94" s="1"/>
  <c r="D55" i="139"/>
  <c r="AI169" i="138"/>
  <c r="F169" i="138"/>
  <c r="F119" i="138"/>
  <c r="AI119" i="138"/>
  <c r="AI167" i="138"/>
  <c r="AI147" i="138"/>
  <c r="AI104" i="138"/>
  <c r="F104" i="138"/>
  <c r="F71" i="138"/>
  <c r="AI71" i="138"/>
  <c r="AI55" i="138"/>
  <c r="F55" i="138"/>
  <c r="AI120" i="138"/>
  <c r="AI75" i="138"/>
  <c r="H75" i="94" s="1"/>
  <c r="AI175" i="138"/>
  <c r="AI161" i="138"/>
  <c r="AH38" i="138"/>
  <c r="H38" i="94" s="1"/>
  <c r="D38" i="138"/>
  <c r="D153" i="138"/>
  <c r="AI153" i="138" s="1"/>
  <c r="H152" i="138"/>
  <c r="AH153" i="138"/>
  <c r="D171" i="138"/>
  <c r="AI171" i="138" s="1"/>
  <c r="AH171" i="138"/>
  <c r="D88" i="138"/>
  <c r="AI88" i="138" s="1"/>
  <c r="H88" i="94" s="1"/>
  <c r="H87" i="138"/>
  <c r="AH88" i="138"/>
  <c r="AI21" i="138"/>
  <c r="F21" i="138"/>
  <c r="AI170" i="138"/>
  <c r="AI135" i="138"/>
  <c r="F135" i="138"/>
  <c r="D153" i="137"/>
  <c r="AI153" i="137" s="1"/>
  <c r="H152" i="137"/>
  <c r="AH153" i="137"/>
  <c r="AI170" i="137"/>
  <c r="AI156" i="137"/>
  <c r="AI46" i="137"/>
  <c r="G46" i="94" s="1"/>
  <c r="D39" i="137"/>
  <c r="AI39" i="137" s="1"/>
  <c r="G39" i="94" s="1"/>
  <c r="H38" i="137"/>
  <c r="AH39" i="137"/>
  <c r="AH72" i="137"/>
  <c r="H71" i="137"/>
  <c r="D72" i="137"/>
  <c r="AI72" i="137" s="1"/>
  <c r="G72" i="94" s="1"/>
  <c r="AI159" i="137"/>
  <c r="AI164" i="137"/>
  <c r="AI144" i="137"/>
  <c r="AH105" i="137"/>
  <c r="D105" i="137"/>
  <c r="AI105" i="137" s="1"/>
  <c r="G105" i="94" s="1"/>
  <c r="H104" i="137"/>
  <c r="AI183" i="137"/>
  <c r="AI143" i="137"/>
  <c r="AI111" i="137"/>
  <c r="G111" i="94" s="1"/>
  <c r="AI95" i="137"/>
  <c r="G95" i="94" s="1"/>
  <c r="AI97" i="137"/>
  <c r="G97" i="94" s="1"/>
  <c r="F135" i="137"/>
  <c r="AI135" i="137"/>
  <c r="AH56" i="137"/>
  <c r="D56" i="137"/>
  <c r="AI56" i="137" s="1"/>
  <c r="G56" i="94" s="1"/>
  <c r="H55" i="137"/>
  <c r="AI169" i="137"/>
  <c r="F169" i="137"/>
  <c r="AI21" i="137"/>
  <c r="F21" i="137"/>
  <c r="AI109" i="137"/>
  <c r="G109" i="94" s="1"/>
  <c r="AI180" i="137"/>
  <c r="AI184" i="137"/>
  <c r="F119" i="137"/>
  <c r="AI119" i="137"/>
  <c r="AI107" i="137"/>
  <c r="G107" i="94" s="1"/>
  <c r="AI177" i="137"/>
  <c r="AI175" i="137"/>
  <c r="AI146" i="137"/>
  <c r="AH89" i="137"/>
  <c r="D89" i="137"/>
  <c r="AI89" i="137" s="1"/>
  <c r="G89" i="94" s="1"/>
  <c r="H87" i="137"/>
  <c r="AI136" i="137"/>
  <c r="AI115" i="137"/>
  <c r="AI142" i="137"/>
  <c r="AI71" i="136"/>
  <c r="F71" i="136"/>
  <c r="AI97" i="136"/>
  <c r="F97" i="94" s="1"/>
  <c r="AI104" i="136"/>
  <c r="F104" i="136"/>
  <c r="AH135" i="136"/>
  <c r="D87" i="136"/>
  <c r="AI38" i="136"/>
  <c r="F38" i="136"/>
  <c r="AI55" i="136"/>
  <c r="F55" i="136"/>
  <c r="AH119" i="136"/>
  <c r="D119" i="136"/>
  <c r="AI165" i="136"/>
  <c r="AI132" i="136"/>
  <c r="AI94" i="136"/>
  <c r="F94" i="94" s="1"/>
  <c r="AI155" i="136"/>
  <c r="AI143" i="136"/>
  <c r="AI136" i="136"/>
  <c r="AI124" i="136"/>
  <c r="AI157" i="136"/>
  <c r="AI106" i="136"/>
  <c r="F106" i="94" s="1"/>
  <c r="AI181" i="136"/>
  <c r="AI163" i="136"/>
  <c r="AI171" i="136"/>
  <c r="AI102" i="136"/>
  <c r="F102" i="94" s="1"/>
  <c r="AH21" i="136" l="1"/>
  <c r="F21" i="94" s="1"/>
  <c r="D21" i="136"/>
  <c r="G186" i="139"/>
  <c r="F187" i="139" s="1"/>
  <c r="AH187" i="139" s="1"/>
  <c r="B15" i="139" s="1"/>
  <c r="I20" i="94" s="1"/>
  <c r="G186" i="148"/>
  <c r="F187" i="148" s="1"/>
  <c r="BR16" i="4" s="1"/>
  <c r="G186" i="143"/>
  <c r="F187" i="143" s="1"/>
  <c r="AH187" i="143" s="1"/>
  <c r="B15" i="143" s="1"/>
  <c r="M20" i="94" s="1"/>
  <c r="AH187" i="136"/>
  <c r="B15" i="136" s="1"/>
  <c r="F20" i="94" s="1"/>
  <c r="G186" i="164"/>
  <c r="F187" i="164" s="1"/>
  <c r="AH187" i="164" s="1"/>
  <c r="B15" i="164" s="1"/>
  <c r="AH20" i="94" s="1"/>
  <c r="G186" i="166"/>
  <c r="F187" i="166" s="1"/>
  <c r="BR34" i="4" s="1"/>
  <c r="G186" i="154"/>
  <c r="F187" i="154" s="1"/>
  <c r="AH187" i="150"/>
  <c r="B15" i="150" s="1"/>
  <c r="T20" i="94" s="1"/>
  <c r="BR18" i="4"/>
  <c r="AH187" i="148"/>
  <c r="B15" i="148" s="1"/>
  <c r="R20" i="94" s="1"/>
  <c r="G186" i="171"/>
  <c r="F187" i="171" s="1"/>
  <c r="G186" i="157"/>
  <c r="F187" i="157" s="1"/>
  <c r="G186" i="138"/>
  <c r="F187" i="138" s="1"/>
  <c r="G186" i="137"/>
  <c r="F187" i="137" s="1"/>
  <c r="BR5" i="4" s="1"/>
  <c r="G186" i="174"/>
  <c r="F187" i="174" s="1"/>
  <c r="AI21" i="174"/>
  <c r="F21" i="174"/>
  <c r="AH71" i="174"/>
  <c r="AR71" i="94" s="1"/>
  <c r="D71" i="174"/>
  <c r="AI152" i="174"/>
  <c r="F152" i="174"/>
  <c r="AH38" i="174"/>
  <c r="AR38" i="94" s="1"/>
  <c r="D38" i="174"/>
  <c r="AI55" i="174"/>
  <c r="F55" i="174"/>
  <c r="AI135" i="174"/>
  <c r="F135" i="174"/>
  <c r="AH119" i="174"/>
  <c r="D119" i="174"/>
  <c r="AI104" i="174"/>
  <c r="F104" i="174"/>
  <c r="AI169" i="174"/>
  <c r="F169" i="174"/>
  <c r="AH87" i="174"/>
  <c r="AR87" i="94" s="1"/>
  <c r="D87" i="174"/>
  <c r="AI38" i="173"/>
  <c r="F38" i="173"/>
  <c r="AH87" i="173"/>
  <c r="AQ87" i="94" s="1"/>
  <c r="D87" i="173"/>
  <c r="AI152" i="173"/>
  <c r="F152" i="173"/>
  <c r="AH21" i="173"/>
  <c r="AQ21" i="94" s="1"/>
  <c r="D21" i="173"/>
  <c r="AH135" i="173"/>
  <c r="D135" i="173"/>
  <c r="D119" i="173"/>
  <c r="AH119" i="173"/>
  <c r="AH169" i="173"/>
  <c r="D169" i="173"/>
  <c r="AH71" i="173"/>
  <c r="AQ71" i="94" s="1"/>
  <c r="D71" i="173"/>
  <c r="AH104" i="173"/>
  <c r="AQ104" i="94" s="1"/>
  <c r="D104" i="173"/>
  <c r="AH55" i="173"/>
  <c r="AQ55" i="94" s="1"/>
  <c r="D55" i="173"/>
  <c r="G186" i="173"/>
  <c r="F187" i="173" s="1"/>
  <c r="AI169" i="172"/>
  <c r="F169" i="172"/>
  <c r="AH55" i="172"/>
  <c r="AP55" i="94" s="1"/>
  <c r="D55" i="172"/>
  <c r="AI135" i="172"/>
  <c r="F135" i="172"/>
  <c r="AH87" i="172"/>
  <c r="AP87" i="94" s="1"/>
  <c r="D87" i="172"/>
  <c r="G186" i="172"/>
  <c r="F187" i="172" s="1"/>
  <c r="AI21" i="172"/>
  <c r="F21" i="172"/>
  <c r="AH104" i="172"/>
  <c r="AP104" i="94" s="1"/>
  <c r="D104" i="172"/>
  <c r="AH71" i="172"/>
  <c r="AP71" i="94" s="1"/>
  <c r="D71" i="172"/>
  <c r="D119" i="172"/>
  <c r="AH119" i="172"/>
  <c r="AI152" i="172"/>
  <c r="F152" i="172"/>
  <c r="AH38" i="172"/>
  <c r="AP38" i="94" s="1"/>
  <c r="D38" i="172"/>
  <c r="AH87" i="171"/>
  <c r="AO87" i="94" s="1"/>
  <c r="D87" i="171"/>
  <c r="AH71" i="171"/>
  <c r="AO71" i="94" s="1"/>
  <c r="D71" i="171"/>
  <c r="AH55" i="171"/>
  <c r="AO55" i="94" s="1"/>
  <c r="D55" i="171"/>
  <c r="AH104" i="171"/>
  <c r="AO104" i="94" s="1"/>
  <c r="D104" i="171"/>
  <c r="AI152" i="171"/>
  <c r="F152" i="171"/>
  <c r="AH21" i="171"/>
  <c r="AO21" i="94" s="1"/>
  <c r="D21" i="171"/>
  <c r="AI38" i="171"/>
  <c r="F38" i="171"/>
  <c r="AH169" i="171"/>
  <c r="D169" i="171"/>
  <c r="AI152" i="170"/>
  <c r="F152" i="170"/>
  <c r="F38" i="170"/>
  <c r="AI38" i="170"/>
  <c r="AH87" i="170"/>
  <c r="AN87" i="94" s="1"/>
  <c r="D87" i="170"/>
  <c r="AH55" i="170"/>
  <c r="AN55" i="94" s="1"/>
  <c r="D55" i="170"/>
  <c r="AH21" i="170"/>
  <c r="AN21" i="94" s="1"/>
  <c r="D21" i="170"/>
  <c r="AH104" i="170"/>
  <c r="AN104" i="94" s="1"/>
  <c r="D104" i="170"/>
  <c r="F71" i="170"/>
  <c r="AI71" i="170"/>
  <c r="AI169" i="170"/>
  <c r="F169" i="170"/>
  <c r="D119" i="170"/>
  <c r="AH119" i="170"/>
  <c r="G186" i="170"/>
  <c r="F187" i="170" s="1"/>
  <c r="AI135" i="170"/>
  <c r="F135" i="170"/>
  <c r="G186" i="169"/>
  <c r="F187" i="169" s="1"/>
  <c r="AI21" i="169"/>
  <c r="F21" i="169"/>
  <c r="AH135" i="169"/>
  <c r="D135" i="169"/>
  <c r="AH55" i="169"/>
  <c r="AM55" i="94" s="1"/>
  <c r="D55" i="169"/>
  <c r="AI87" i="169"/>
  <c r="F87" i="169"/>
  <c r="D152" i="169"/>
  <c r="AH152" i="169"/>
  <c r="AH104" i="169"/>
  <c r="AM104" i="94" s="1"/>
  <c r="D104" i="169"/>
  <c r="AH38" i="169"/>
  <c r="AM38" i="94" s="1"/>
  <c r="D38" i="169"/>
  <c r="F71" i="169"/>
  <c r="AI71" i="169"/>
  <c r="AH169" i="169"/>
  <c r="D169" i="169"/>
  <c r="AI169" i="168"/>
  <c r="F169" i="168"/>
  <c r="AH55" i="168"/>
  <c r="AL55" i="94" s="1"/>
  <c r="D55" i="168"/>
  <c r="AI152" i="168"/>
  <c r="F152" i="168"/>
  <c r="G186" i="168"/>
  <c r="F187" i="168" s="1"/>
  <c r="AI21" i="168"/>
  <c r="F21" i="168"/>
  <c r="AI104" i="168"/>
  <c r="F104" i="168"/>
  <c r="AH38" i="168"/>
  <c r="AL38" i="94" s="1"/>
  <c r="D38" i="168"/>
  <c r="AH169" i="167"/>
  <c r="D169" i="167"/>
  <c r="G186" i="167"/>
  <c r="F187" i="167" s="1"/>
  <c r="AI21" i="167"/>
  <c r="F21" i="167"/>
  <c r="AH87" i="167"/>
  <c r="AK87" i="94" s="1"/>
  <c r="D87" i="167"/>
  <c r="AI152" i="167"/>
  <c r="F152" i="167"/>
  <c r="AI104" i="167"/>
  <c r="F104" i="167"/>
  <c r="AI55" i="167"/>
  <c r="F55" i="167"/>
  <c r="AH119" i="167"/>
  <c r="D119" i="167"/>
  <c r="AH38" i="167"/>
  <c r="AK38" i="94" s="1"/>
  <c r="D38" i="167"/>
  <c r="AH104" i="166"/>
  <c r="AJ104" i="94" s="1"/>
  <c r="D104" i="166"/>
  <c r="AH55" i="166"/>
  <c r="AJ55" i="94" s="1"/>
  <c r="D55" i="166"/>
  <c r="AH135" i="166"/>
  <c r="D135" i="166"/>
  <c r="AI169" i="166"/>
  <c r="F169" i="166"/>
  <c r="AI152" i="166"/>
  <c r="F152" i="166"/>
  <c r="AH71" i="166"/>
  <c r="AJ71" i="94" s="1"/>
  <c r="D71" i="166"/>
  <c r="AH21" i="166"/>
  <c r="AJ21" i="94" s="1"/>
  <c r="D21" i="166"/>
  <c r="AI38" i="166"/>
  <c r="F38" i="166"/>
  <c r="AI152" i="165"/>
  <c r="F152" i="165"/>
  <c r="D55" i="165"/>
  <c r="AH55" i="165"/>
  <c r="AI55" i="94" s="1"/>
  <c r="G186" i="165"/>
  <c r="F187" i="165" s="1"/>
  <c r="AI21" i="165"/>
  <c r="F21" i="165"/>
  <c r="AH119" i="165"/>
  <c r="D119" i="165"/>
  <c r="AH104" i="165"/>
  <c r="AI104" i="94" s="1"/>
  <c r="D104" i="165"/>
  <c r="AH87" i="165"/>
  <c r="AI87" i="94" s="1"/>
  <c r="D87" i="165"/>
  <c r="AH135" i="165"/>
  <c r="D135" i="165"/>
  <c r="AH38" i="165"/>
  <c r="AI38" i="94" s="1"/>
  <c r="D38" i="165"/>
  <c r="D71" i="165"/>
  <c r="AH71" i="165"/>
  <c r="AI71" i="94" s="1"/>
  <c r="AH169" i="165"/>
  <c r="D169" i="165"/>
  <c r="AI152" i="164"/>
  <c r="F152" i="164"/>
  <c r="AH21" i="164"/>
  <c r="AH21" i="94" s="1"/>
  <c r="D21" i="164"/>
  <c r="AH55" i="164"/>
  <c r="AH55" i="94" s="1"/>
  <c r="D55" i="164"/>
  <c r="AH135" i="164"/>
  <c r="D135" i="164"/>
  <c r="AI104" i="164"/>
  <c r="F104" i="164"/>
  <c r="AH169" i="164"/>
  <c r="D169" i="164"/>
  <c r="AH119" i="164"/>
  <c r="D119" i="164"/>
  <c r="AI38" i="164"/>
  <c r="F38" i="164"/>
  <c r="AH87" i="164"/>
  <c r="AH87" i="94" s="1"/>
  <c r="D87" i="164"/>
  <c r="AH71" i="164"/>
  <c r="AH71" i="94" s="1"/>
  <c r="D71" i="164"/>
  <c r="AI55" i="163"/>
  <c r="F55" i="163"/>
  <c r="AI104" i="163"/>
  <c r="F104" i="163"/>
  <c r="AH169" i="163"/>
  <c r="D169" i="163"/>
  <c r="AH135" i="163"/>
  <c r="D135" i="163"/>
  <c r="AH38" i="163"/>
  <c r="AG38" i="94" s="1"/>
  <c r="D38" i="163"/>
  <c r="AI71" i="163"/>
  <c r="F71" i="163"/>
  <c r="AH87" i="163"/>
  <c r="AG87" i="94" s="1"/>
  <c r="D87" i="163"/>
  <c r="AI152" i="163"/>
  <c r="F152" i="163"/>
  <c r="G186" i="163"/>
  <c r="F187" i="163" s="1"/>
  <c r="AI21" i="163"/>
  <c r="F21" i="163"/>
  <c r="AI119" i="162"/>
  <c r="F119" i="162"/>
  <c r="AI87" i="162"/>
  <c r="F87" i="162"/>
  <c r="AI71" i="162"/>
  <c r="F71" i="162"/>
  <c r="AI38" i="162"/>
  <c r="F38" i="162"/>
  <c r="G186" i="162"/>
  <c r="F187" i="162" s="1"/>
  <c r="AH104" i="162"/>
  <c r="AF104" i="94" s="1"/>
  <c r="D104" i="162"/>
  <c r="AH169" i="162"/>
  <c r="D169" i="162"/>
  <c r="AH55" i="162"/>
  <c r="AF55" i="94" s="1"/>
  <c r="D55" i="162"/>
  <c r="AH135" i="162"/>
  <c r="D135" i="162"/>
  <c r="D152" i="162"/>
  <c r="AH152" i="162"/>
  <c r="AI38" i="161"/>
  <c r="F38" i="161"/>
  <c r="AI152" i="161"/>
  <c r="F152" i="161"/>
  <c r="G186" i="161"/>
  <c r="F187" i="161" s="1"/>
  <c r="AH87" i="161"/>
  <c r="AE87" i="94" s="1"/>
  <c r="D87" i="161"/>
  <c r="AH71" i="161"/>
  <c r="AE71" i="94" s="1"/>
  <c r="D71" i="161"/>
  <c r="AH55" i="161"/>
  <c r="AE55" i="94" s="1"/>
  <c r="D55" i="161"/>
  <c r="AI104" i="161"/>
  <c r="F104" i="161"/>
  <c r="AH21" i="161"/>
  <c r="AE21" i="94" s="1"/>
  <c r="D21" i="161"/>
  <c r="AH169" i="161"/>
  <c r="D169" i="161"/>
  <c r="AI71" i="160"/>
  <c r="F71" i="160"/>
  <c r="AH119" i="160"/>
  <c r="D119" i="160"/>
  <c r="AH87" i="160"/>
  <c r="AD87" i="94" s="1"/>
  <c r="D87" i="160"/>
  <c r="G186" i="160"/>
  <c r="F187" i="160" s="1"/>
  <c r="AI21" i="160"/>
  <c r="F21" i="160"/>
  <c r="AI104" i="160"/>
  <c r="F104" i="160"/>
  <c r="AH169" i="160"/>
  <c r="D169" i="160"/>
  <c r="AI152" i="160"/>
  <c r="F152" i="160"/>
  <c r="AI55" i="160"/>
  <c r="F55" i="160"/>
  <c r="AH38" i="160"/>
  <c r="AD38" i="94" s="1"/>
  <c r="D38" i="160"/>
  <c r="AH169" i="159"/>
  <c r="D169" i="159"/>
  <c r="AH21" i="159"/>
  <c r="AC21" i="94" s="1"/>
  <c r="D21" i="159"/>
  <c r="AI135" i="159"/>
  <c r="F135" i="159"/>
  <c r="AI104" i="159"/>
  <c r="F104" i="159"/>
  <c r="D152" i="159"/>
  <c r="AH152" i="159"/>
  <c r="G186" i="159"/>
  <c r="F187" i="159" s="1"/>
  <c r="AH38" i="159"/>
  <c r="AC38" i="94" s="1"/>
  <c r="D38" i="159"/>
  <c r="AI119" i="159"/>
  <c r="F119" i="159"/>
  <c r="AH87" i="158"/>
  <c r="AB87" i="94" s="1"/>
  <c r="D87" i="158"/>
  <c r="AI104" i="158"/>
  <c r="F104" i="158"/>
  <c r="AI71" i="158"/>
  <c r="F71" i="158"/>
  <c r="G186" i="158"/>
  <c r="F187" i="158" s="1"/>
  <c r="AH38" i="158"/>
  <c r="AB38" i="94" s="1"/>
  <c r="D38" i="158"/>
  <c r="AH135" i="158"/>
  <c r="D135" i="158"/>
  <c r="AI169" i="158"/>
  <c r="F169" i="158"/>
  <c r="AH119" i="158"/>
  <c r="D119" i="158"/>
  <c r="D152" i="158"/>
  <c r="AH152" i="158"/>
  <c r="AH135" i="157"/>
  <c r="D135" i="157"/>
  <c r="AI152" i="157"/>
  <c r="F152" i="157"/>
  <c r="AI169" i="157"/>
  <c r="F169" i="157"/>
  <c r="AI104" i="157"/>
  <c r="F104" i="157"/>
  <c r="AH119" i="157"/>
  <c r="D119" i="157"/>
  <c r="AH87" i="157"/>
  <c r="AA87" i="94" s="1"/>
  <c r="D87" i="157"/>
  <c r="AH38" i="157"/>
  <c r="AA38" i="94" s="1"/>
  <c r="D38" i="157"/>
  <c r="AH135" i="156"/>
  <c r="Z135" i="94" s="1"/>
  <c r="D135" i="156"/>
  <c r="AI169" i="156"/>
  <c r="F169" i="156"/>
  <c r="G186" i="156"/>
  <c r="F187" i="156" s="1"/>
  <c r="AI152" i="156"/>
  <c r="F152" i="156"/>
  <c r="AH87" i="156"/>
  <c r="Z87" i="94" s="1"/>
  <c r="D87" i="156"/>
  <c r="AH104" i="156"/>
  <c r="Z104" i="94" s="1"/>
  <c r="D104" i="156"/>
  <c r="AH21" i="156"/>
  <c r="Z21" i="94" s="1"/>
  <c r="D21" i="156"/>
  <c r="AH119" i="156"/>
  <c r="Z119" i="94" s="1"/>
  <c r="D119" i="156"/>
  <c r="AH55" i="156"/>
  <c r="Z55" i="94" s="1"/>
  <c r="D55" i="156"/>
  <c r="AI152" i="155"/>
  <c r="F152" i="155"/>
  <c r="AH104" i="155"/>
  <c r="Y104" i="94" s="1"/>
  <c r="D104" i="155"/>
  <c r="AI55" i="155"/>
  <c r="F55" i="155"/>
  <c r="AH119" i="155"/>
  <c r="D119" i="155"/>
  <c r="AH38" i="155"/>
  <c r="Y38" i="94" s="1"/>
  <c r="D38" i="155"/>
  <c r="AH169" i="155"/>
  <c r="D169" i="155"/>
  <c r="AH135" i="155"/>
  <c r="D135" i="155"/>
  <c r="AI87" i="155"/>
  <c r="F87" i="155"/>
  <c r="G186" i="155"/>
  <c r="F187" i="155" s="1"/>
  <c r="AI21" i="155"/>
  <c r="F21" i="155"/>
  <c r="AH71" i="155"/>
  <c r="Y71" i="94" s="1"/>
  <c r="D71" i="155"/>
  <c r="AH104" i="154"/>
  <c r="X104" i="94" s="1"/>
  <c r="D104" i="154"/>
  <c r="AI152" i="154"/>
  <c r="F152" i="154"/>
  <c r="AI38" i="154"/>
  <c r="F38" i="154"/>
  <c r="AI135" i="154"/>
  <c r="F135" i="154"/>
  <c r="AI169" i="154"/>
  <c r="F169" i="154"/>
  <c r="AH21" i="154"/>
  <c r="X21" i="94" s="1"/>
  <c r="D21" i="154"/>
  <c r="AI87" i="154"/>
  <c r="F87" i="154"/>
  <c r="AH55" i="154"/>
  <c r="X55" i="94" s="1"/>
  <c r="D55" i="154"/>
  <c r="AI119" i="154"/>
  <c r="F119" i="154"/>
  <c r="AH71" i="154"/>
  <c r="X71" i="94" s="1"/>
  <c r="D71" i="154"/>
  <c r="AH119" i="153"/>
  <c r="D119" i="153"/>
  <c r="AH169" i="153"/>
  <c r="D169" i="153"/>
  <c r="F55" i="153"/>
  <c r="AI55" i="153"/>
  <c r="AI104" i="153"/>
  <c r="F104" i="153"/>
  <c r="AH87" i="153"/>
  <c r="W87" i="94" s="1"/>
  <c r="D87" i="153"/>
  <c r="AI135" i="153"/>
  <c r="F135" i="153"/>
  <c r="G186" i="153"/>
  <c r="F187" i="153" s="1"/>
  <c r="AI21" i="153"/>
  <c r="F21" i="153"/>
  <c r="AH38" i="153"/>
  <c r="W38" i="94" s="1"/>
  <c r="D38" i="153"/>
  <c r="AI152" i="153"/>
  <c r="F152" i="153"/>
  <c r="AH71" i="153"/>
  <c r="W71" i="94" s="1"/>
  <c r="D71" i="153"/>
  <c r="G186" i="152"/>
  <c r="F187" i="152" s="1"/>
  <c r="AI21" i="152"/>
  <c r="F21" i="152"/>
  <c r="AH38" i="152"/>
  <c r="V38" i="94" s="1"/>
  <c r="D38" i="152"/>
  <c r="AI169" i="152"/>
  <c r="F169" i="152"/>
  <c r="AI152" i="152"/>
  <c r="F152" i="152"/>
  <c r="AH55" i="152"/>
  <c r="V55" i="94" s="1"/>
  <c r="D55" i="152"/>
  <c r="AI104" i="152"/>
  <c r="F104" i="152"/>
  <c r="AH135" i="152"/>
  <c r="D135" i="152"/>
  <c r="AH87" i="152"/>
  <c r="V87" i="94" s="1"/>
  <c r="D87" i="152"/>
  <c r="AI119" i="152"/>
  <c r="F119" i="152"/>
  <c r="AH71" i="152"/>
  <c r="V71" i="94" s="1"/>
  <c r="D71" i="152"/>
  <c r="AH135" i="151"/>
  <c r="D135" i="151"/>
  <c r="AH38" i="151"/>
  <c r="U38" i="94" s="1"/>
  <c r="D38" i="151"/>
  <c r="AI71" i="151"/>
  <c r="F71" i="151"/>
  <c r="AI169" i="151"/>
  <c r="F169" i="151"/>
  <c r="AI55" i="151"/>
  <c r="F55" i="151"/>
  <c r="G186" i="151"/>
  <c r="F187" i="151" s="1"/>
  <c r="AI21" i="151"/>
  <c r="F21" i="151"/>
  <c r="AI104" i="151"/>
  <c r="F104" i="151"/>
  <c r="AI152" i="151"/>
  <c r="F152" i="151"/>
  <c r="AH119" i="151"/>
  <c r="D119" i="151"/>
  <c r="AH38" i="150"/>
  <c r="T38" i="94" s="1"/>
  <c r="D38" i="150"/>
  <c r="AH55" i="150"/>
  <c r="T55" i="94" s="1"/>
  <c r="D55" i="150"/>
  <c r="AH104" i="150"/>
  <c r="T104" i="94" s="1"/>
  <c r="D104" i="150"/>
  <c r="D152" i="150"/>
  <c r="AH152" i="150"/>
  <c r="AH119" i="150"/>
  <c r="D119" i="150"/>
  <c r="AH71" i="150"/>
  <c r="T71" i="94" s="1"/>
  <c r="D71" i="150"/>
  <c r="AH21" i="150"/>
  <c r="T21" i="94" s="1"/>
  <c r="D21" i="150"/>
  <c r="AH169" i="150"/>
  <c r="D169" i="150"/>
  <c r="AI135" i="150"/>
  <c r="F135" i="150"/>
  <c r="G186" i="149"/>
  <c r="F187" i="149" s="1"/>
  <c r="AI21" i="149"/>
  <c r="F21" i="149"/>
  <c r="AH119" i="149"/>
  <c r="D119" i="149"/>
  <c r="AI152" i="149"/>
  <c r="F152" i="149"/>
  <c r="AH169" i="149"/>
  <c r="D169" i="149"/>
  <c r="AH71" i="149"/>
  <c r="S71" i="94" s="1"/>
  <c r="D71" i="149"/>
  <c r="AI104" i="149"/>
  <c r="F104" i="149"/>
  <c r="AI55" i="149"/>
  <c r="F55" i="149"/>
  <c r="AH87" i="149"/>
  <c r="S87" i="94" s="1"/>
  <c r="D87" i="149"/>
  <c r="AH38" i="149"/>
  <c r="S38" i="94" s="1"/>
  <c r="D38" i="149"/>
  <c r="AH135" i="149"/>
  <c r="D135" i="149"/>
  <c r="AH71" i="148"/>
  <c r="R71" i="94" s="1"/>
  <c r="D71" i="148"/>
  <c r="AI152" i="148"/>
  <c r="F152" i="148"/>
  <c r="AH169" i="148"/>
  <c r="D169" i="148"/>
  <c r="AH55" i="148"/>
  <c r="R55" i="94" s="1"/>
  <c r="D55" i="148"/>
  <c r="AH21" i="148"/>
  <c r="R21" i="94" s="1"/>
  <c r="D21" i="148"/>
  <c r="AI104" i="148"/>
  <c r="F104" i="148"/>
  <c r="AI119" i="148"/>
  <c r="F119" i="148"/>
  <c r="AH87" i="148"/>
  <c r="R87" i="94" s="1"/>
  <c r="D87" i="148"/>
  <c r="AI135" i="148"/>
  <c r="F135" i="148"/>
  <c r="AH21" i="147"/>
  <c r="Q21" i="94" s="1"/>
  <c r="D21" i="147"/>
  <c r="AI152" i="147"/>
  <c r="F152" i="147"/>
  <c r="AH55" i="147"/>
  <c r="Q55" i="94" s="1"/>
  <c r="D55" i="147"/>
  <c r="AH87" i="147"/>
  <c r="Q87" i="94" s="1"/>
  <c r="D87" i="147"/>
  <c r="AH71" i="147"/>
  <c r="Q71" i="94" s="1"/>
  <c r="D71" i="147"/>
  <c r="AH169" i="147"/>
  <c r="D169" i="147"/>
  <c r="AI104" i="147"/>
  <c r="F104" i="147"/>
  <c r="AH119" i="147"/>
  <c r="D119" i="147"/>
  <c r="AI135" i="147"/>
  <c r="F135" i="147"/>
  <c r="G186" i="147"/>
  <c r="F187" i="147" s="1"/>
  <c r="AI38" i="147"/>
  <c r="F38" i="147"/>
  <c r="AI119" i="146"/>
  <c r="F119" i="146"/>
  <c r="AH104" i="146"/>
  <c r="P104" i="94" s="1"/>
  <c r="D104" i="146"/>
  <c r="F38" i="146"/>
  <c r="AI38" i="146"/>
  <c r="AH21" i="146"/>
  <c r="P21" i="94" s="1"/>
  <c r="D21" i="146"/>
  <c r="AI71" i="146"/>
  <c r="F71" i="146"/>
  <c r="AH169" i="146"/>
  <c r="D169" i="146"/>
  <c r="AI135" i="146"/>
  <c r="F135" i="146"/>
  <c r="G186" i="146"/>
  <c r="F187" i="146" s="1"/>
  <c r="AH87" i="146"/>
  <c r="P87" i="94" s="1"/>
  <c r="D87" i="146"/>
  <c r="AI55" i="146"/>
  <c r="F55" i="146"/>
  <c r="AI152" i="146"/>
  <c r="F152" i="146"/>
  <c r="AH55" i="145"/>
  <c r="O55" i="94" s="1"/>
  <c r="D55" i="145"/>
  <c r="AH87" i="145"/>
  <c r="O87" i="94" s="1"/>
  <c r="D87" i="145"/>
  <c r="AH21" i="145"/>
  <c r="O21" i="94" s="1"/>
  <c r="D21" i="145"/>
  <c r="AI38" i="145"/>
  <c r="F38" i="145"/>
  <c r="AH135" i="145"/>
  <c r="D135" i="145"/>
  <c r="G186" i="145"/>
  <c r="F187" i="145" s="1"/>
  <c r="AH71" i="145"/>
  <c r="O71" i="94" s="1"/>
  <c r="D71" i="145"/>
  <c r="AH169" i="145"/>
  <c r="D169" i="145"/>
  <c r="AH119" i="145"/>
  <c r="D119" i="145"/>
  <c r="AI104" i="145"/>
  <c r="F104" i="145"/>
  <c r="AI152" i="145"/>
  <c r="F152" i="145"/>
  <c r="AI104" i="144"/>
  <c r="F104" i="144"/>
  <c r="AH38" i="144"/>
  <c r="N38" i="94" s="1"/>
  <c r="D38" i="144"/>
  <c r="AI55" i="144"/>
  <c r="F55" i="144"/>
  <c r="AH71" i="144"/>
  <c r="N71" i="94" s="1"/>
  <c r="D71" i="144"/>
  <c r="AI119" i="144"/>
  <c r="F119" i="144"/>
  <c r="AI152" i="144"/>
  <c r="F152" i="144"/>
  <c r="AI135" i="144"/>
  <c r="F135" i="144"/>
  <c r="AH87" i="144"/>
  <c r="N87" i="94" s="1"/>
  <c r="D87" i="144"/>
  <c r="G186" i="144"/>
  <c r="F187" i="144" s="1"/>
  <c r="AI21" i="144"/>
  <c r="F21" i="144"/>
  <c r="AI169" i="144"/>
  <c r="F169" i="144"/>
  <c r="AH169" i="143"/>
  <c r="D169" i="143"/>
  <c r="AH71" i="143"/>
  <c r="M71" i="94" s="1"/>
  <c r="D71" i="143"/>
  <c r="AI152" i="143"/>
  <c r="F152" i="143"/>
  <c r="AI119" i="143"/>
  <c r="F119" i="143"/>
  <c r="AH55" i="143"/>
  <c r="M55" i="94" s="1"/>
  <c r="D55" i="143"/>
  <c r="AH135" i="143"/>
  <c r="D135" i="143"/>
  <c r="AH87" i="143"/>
  <c r="M87" i="94" s="1"/>
  <c r="D87" i="143"/>
  <c r="AH21" i="143"/>
  <c r="M21" i="94" s="1"/>
  <c r="D21" i="143"/>
  <c r="G186" i="142"/>
  <c r="F187" i="142" s="1"/>
  <c r="AI21" i="142"/>
  <c r="F21" i="142"/>
  <c r="AI38" i="142"/>
  <c r="F38" i="142"/>
  <c r="AH104" i="142"/>
  <c r="L104" i="94" s="1"/>
  <c r="D104" i="142"/>
  <c r="AH119" i="142"/>
  <c r="D119" i="142"/>
  <c r="D152" i="142"/>
  <c r="AH152" i="142"/>
  <c r="AH55" i="142"/>
  <c r="L55" i="94" s="1"/>
  <c r="D55" i="142"/>
  <c r="AH71" i="142"/>
  <c r="L71" i="94" s="1"/>
  <c r="D71" i="142"/>
  <c r="AH169" i="142"/>
  <c r="D169" i="142"/>
  <c r="AH87" i="142"/>
  <c r="L87" i="94" s="1"/>
  <c r="D87" i="142"/>
  <c r="AH135" i="142"/>
  <c r="D135" i="142"/>
  <c r="F104" i="141"/>
  <c r="AI104" i="141"/>
  <c r="AH169" i="141"/>
  <c r="D169" i="141"/>
  <c r="AI87" i="141"/>
  <c r="F87" i="141"/>
  <c r="AH21" i="141"/>
  <c r="K21" i="94" s="1"/>
  <c r="D21" i="141"/>
  <c r="AI135" i="141"/>
  <c r="F135" i="141"/>
  <c r="F152" i="141"/>
  <c r="AI152" i="141"/>
  <c r="AI119" i="141"/>
  <c r="F119" i="141"/>
  <c r="AI55" i="141"/>
  <c r="F55" i="141"/>
  <c r="AI38" i="141"/>
  <c r="F38" i="141"/>
  <c r="G186" i="141"/>
  <c r="F187" i="141" s="1"/>
  <c r="AI71" i="141"/>
  <c r="F71" i="141"/>
  <c r="AH21" i="140"/>
  <c r="J21" i="94" s="1"/>
  <c r="D21" i="140"/>
  <c r="AI135" i="140"/>
  <c r="F135" i="140"/>
  <c r="AI87" i="140"/>
  <c r="F87" i="140"/>
  <c r="AI38" i="140"/>
  <c r="F38" i="140"/>
  <c r="AI119" i="140"/>
  <c r="F119" i="140"/>
  <c r="AH104" i="140"/>
  <c r="J104" i="94" s="1"/>
  <c r="D104" i="140"/>
  <c r="AH55" i="140"/>
  <c r="J55" i="94" s="1"/>
  <c r="D55" i="140"/>
  <c r="AI152" i="140"/>
  <c r="F152" i="140"/>
  <c r="G186" i="140"/>
  <c r="F187" i="140" s="1"/>
  <c r="AI169" i="140"/>
  <c r="F169" i="140"/>
  <c r="AH87" i="139"/>
  <c r="I87" i="94" s="1"/>
  <c r="D87" i="139"/>
  <c r="AH135" i="139"/>
  <c r="D135" i="139"/>
  <c r="AH71" i="139"/>
  <c r="I71" i="94" s="1"/>
  <c r="D71" i="139"/>
  <c r="AI104" i="139"/>
  <c r="F104" i="139"/>
  <c r="AI169" i="139"/>
  <c r="F169" i="139"/>
  <c r="AH119" i="139"/>
  <c r="D119" i="139"/>
  <c r="AH38" i="139"/>
  <c r="I38" i="94" s="1"/>
  <c r="D38" i="139"/>
  <c r="D152" i="139"/>
  <c r="AH152" i="139"/>
  <c r="AH119" i="138"/>
  <c r="D119" i="138"/>
  <c r="AI152" i="138"/>
  <c r="F152" i="138"/>
  <c r="AH55" i="138"/>
  <c r="H55" i="94" s="1"/>
  <c r="D55" i="138"/>
  <c r="AH169" i="138"/>
  <c r="D169" i="138"/>
  <c r="AH135" i="138"/>
  <c r="D135" i="138"/>
  <c r="AH104" i="138"/>
  <c r="H104" i="94" s="1"/>
  <c r="D104" i="138"/>
  <c r="AH21" i="138"/>
  <c r="H21" i="94" s="1"/>
  <c r="D21" i="138"/>
  <c r="AI87" i="138"/>
  <c r="F87" i="138"/>
  <c r="AH71" i="138"/>
  <c r="H71" i="94" s="1"/>
  <c r="D71" i="138"/>
  <c r="AI71" i="137"/>
  <c r="F71" i="137"/>
  <c r="D135" i="137"/>
  <c r="AH135" i="137"/>
  <c r="AI38" i="137"/>
  <c r="F38" i="137"/>
  <c r="AH169" i="137"/>
  <c r="D169" i="137"/>
  <c r="AI104" i="137"/>
  <c r="F104" i="137"/>
  <c r="AI152" i="137"/>
  <c r="F152" i="137"/>
  <c r="AI55" i="137"/>
  <c r="F55" i="137"/>
  <c r="F87" i="137"/>
  <c r="AI87" i="137"/>
  <c r="D119" i="137"/>
  <c r="AH119" i="137"/>
  <c r="AH21" i="137"/>
  <c r="G21" i="94" s="1"/>
  <c r="D21" i="137"/>
  <c r="AH55" i="136"/>
  <c r="F55" i="94" s="1"/>
  <c r="D55" i="136"/>
  <c r="AH71" i="136"/>
  <c r="F71" i="94" s="1"/>
  <c r="D71" i="136"/>
  <c r="D38" i="136"/>
  <c r="AH38" i="136"/>
  <c r="F38" i="94" s="1"/>
  <c r="D104" i="136"/>
  <c r="AH104" i="136"/>
  <c r="F104" i="94" s="1"/>
  <c r="BR11" i="4" l="1"/>
  <c r="BR7" i="4"/>
  <c r="AH187" i="166"/>
  <c r="B15" i="166" s="1"/>
  <c r="AJ20" i="94" s="1"/>
  <c r="BR32" i="4"/>
  <c r="AH187" i="141"/>
  <c r="B15" i="141" s="1"/>
  <c r="K20" i="94" s="1"/>
  <c r="BR9" i="4"/>
  <c r="AH187" i="144"/>
  <c r="B15" i="144" s="1"/>
  <c r="N20" i="94" s="1"/>
  <c r="BR12" i="4"/>
  <c r="AH187" i="146"/>
  <c r="B15" i="146" s="1"/>
  <c r="P20" i="94" s="1"/>
  <c r="BR14" i="4"/>
  <c r="AH187" i="152"/>
  <c r="B15" i="152" s="1"/>
  <c r="V20" i="94" s="1"/>
  <c r="BR20" i="4"/>
  <c r="AH187" i="158"/>
  <c r="B15" i="158" s="1"/>
  <c r="AB20" i="94" s="1"/>
  <c r="BR26" i="4"/>
  <c r="AH187" i="162"/>
  <c r="B15" i="162" s="1"/>
  <c r="AF20" i="94" s="1"/>
  <c r="BR30" i="4"/>
  <c r="AH187" i="165"/>
  <c r="B15" i="165" s="1"/>
  <c r="AI20" i="94" s="1"/>
  <c r="BR33" i="4"/>
  <c r="AH187" i="168"/>
  <c r="B15" i="168" s="1"/>
  <c r="AL20" i="94" s="1"/>
  <c r="BR36" i="4"/>
  <c r="AH187" i="170"/>
  <c r="B15" i="170" s="1"/>
  <c r="AN20" i="94" s="1"/>
  <c r="BR38" i="4"/>
  <c r="AH187" i="173"/>
  <c r="B15" i="173" s="1"/>
  <c r="AQ20" i="94" s="1"/>
  <c r="BR41" i="4"/>
  <c r="AH187" i="157"/>
  <c r="B15" i="157" s="1"/>
  <c r="AA20" i="94" s="1"/>
  <c r="BR25" i="4"/>
  <c r="AH187" i="140"/>
  <c r="B15" i="140" s="1"/>
  <c r="J20" i="94" s="1"/>
  <c r="BR8" i="4"/>
  <c r="AH187" i="147"/>
  <c r="B15" i="147" s="1"/>
  <c r="Q20" i="94" s="1"/>
  <c r="BR15" i="4"/>
  <c r="AH187" i="151"/>
  <c r="B15" i="151" s="1"/>
  <c r="U20" i="94" s="1"/>
  <c r="BR19" i="4"/>
  <c r="AH187" i="153"/>
  <c r="B15" i="153" s="1"/>
  <c r="W20" i="94" s="1"/>
  <c r="BR21" i="4"/>
  <c r="AH187" i="161"/>
  <c r="B15" i="161" s="1"/>
  <c r="AE20" i="94" s="1"/>
  <c r="BR29" i="4"/>
  <c r="AH187" i="169"/>
  <c r="B15" i="169" s="1"/>
  <c r="AM20" i="94" s="1"/>
  <c r="BR37" i="4"/>
  <c r="AH187" i="174"/>
  <c r="B15" i="174" s="1"/>
  <c r="AR20" i="94" s="1"/>
  <c r="BR42" i="4"/>
  <c r="AH187" i="171"/>
  <c r="B15" i="171" s="1"/>
  <c r="AO20" i="94" s="1"/>
  <c r="BR39" i="4"/>
  <c r="AH187" i="149"/>
  <c r="B15" i="149" s="1"/>
  <c r="S20" i="94" s="1"/>
  <c r="BR17" i="4"/>
  <c r="AH187" i="155"/>
  <c r="B15" i="155" s="1"/>
  <c r="Y20" i="94" s="1"/>
  <c r="BR23" i="4"/>
  <c r="AH187" i="160"/>
  <c r="B15" i="160" s="1"/>
  <c r="AD20" i="94" s="1"/>
  <c r="BR28" i="4"/>
  <c r="AH187" i="142"/>
  <c r="B15" i="142" s="1"/>
  <c r="L20" i="94" s="1"/>
  <c r="BR10" i="4"/>
  <c r="AH187" i="145"/>
  <c r="B15" i="145" s="1"/>
  <c r="O20" i="94" s="1"/>
  <c r="BR13" i="4"/>
  <c r="AH187" i="156"/>
  <c r="B15" i="156" s="1"/>
  <c r="Z20" i="94" s="1"/>
  <c r="BR24" i="4"/>
  <c r="AH187" i="159"/>
  <c r="B15" i="159" s="1"/>
  <c r="AC20" i="94" s="1"/>
  <c r="BR27" i="4"/>
  <c r="AH187" i="163"/>
  <c r="B15" i="163" s="1"/>
  <c r="AG20" i="94" s="1"/>
  <c r="BR31" i="4"/>
  <c r="AH187" i="167"/>
  <c r="B15" i="167" s="1"/>
  <c r="AK20" i="94" s="1"/>
  <c r="BR35" i="4"/>
  <c r="AH187" i="172"/>
  <c r="B15" i="172" s="1"/>
  <c r="AP20" i="94" s="1"/>
  <c r="BR40" i="4"/>
  <c r="AH187" i="138"/>
  <c r="B15" i="138" s="1"/>
  <c r="H20" i="94" s="1"/>
  <c r="BR6" i="4"/>
  <c r="AH187" i="154"/>
  <c r="B15" i="154" s="1"/>
  <c r="X20" i="94" s="1"/>
  <c r="BR22" i="4"/>
  <c r="AH187" i="137"/>
  <c r="B15" i="137" s="1"/>
  <c r="G20" i="94" s="1"/>
  <c r="AH169" i="174"/>
  <c r="D169" i="174"/>
  <c r="D55" i="174"/>
  <c r="AH55" i="174"/>
  <c r="AR55" i="94" s="1"/>
  <c r="D152" i="174"/>
  <c r="AH152" i="174"/>
  <c r="D21" i="174"/>
  <c r="AH21" i="174"/>
  <c r="AR21" i="94" s="1"/>
  <c r="AH104" i="174"/>
  <c r="AR104" i="94" s="1"/>
  <c r="D104" i="174"/>
  <c r="AH135" i="174"/>
  <c r="D135" i="174"/>
  <c r="AH152" i="173"/>
  <c r="D152" i="173"/>
  <c r="AH38" i="173"/>
  <c r="AQ38" i="94" s="1"/>
  <c r="D38" i="173"/>
  <c r="D152" i="172"/>
  <c r="AH152" i="172"/>
  <c r="AH21" i="172"/>
  <c r="AP21" i="94" s="1"/>
  <c r="D21" i="172"/>
  <c r="AH135" i="172"/>
  <c r="D135" i="172"/>
  <c r="AH169" i="172"/>
  <c r="D169" i="172"/>
  <c r="AH38" i="171"/>
  <c r="AO38" i="94" s="1"/>
  <c r="D38" i="171"/>
  <c r="D152" i="171"/>
  <c r="AH152" i="171"/>
  <c r="AH169" i="170"/>
  <c r="D169" i="170"/>
  <c r="D38" i="170"/>
  <c r="AH38" i="170"/>
  <c r="AN38" i="94" s="1"/>
  <c r="AH152" i="170"/>
  <c r="D152" i="170"/>
  <c r="AH135" i="170"/>
  <c r="D135" i="170"/>
  <c r="AH71" i="170"/>
  <c r="AN71" i="94" s="1"/>
  <c r="D71" i="170"/>
  <c r="AH71" i="169"/>
  <c r="AM71" i="94" s="1"/>
  <c r="D71" i="169"/>
  <c r="AH21" i="169"/>
  <c r="AM21" i="94" s="1"/>
  <c r="D21" i="169"/>
  <c r="D87" i="169"/>
  <c r="AH87" i="169"/>
  <c r="AM87" i="94" s="1"/>
  <c r="AH104" i="168"/>
  <c r="AL104" i="94" s="1"/>
  <c r="D104" i="168"/>
  <c r="D152" i="168"/>
  <c r="AH152" i="168"/>
  <c r="AH169" i="168"/>
  <c r="D169" i="168"/>
  <c r="AH21" i="168"/>
  <c r="AL21" i="94" s="1"/>
  <c r="D21" i="168"/>
  <c r="AH104" i="167"/>
  <c r="AK104" i="94" s="1"/>
  <c r="D104" i="167"/>
  <c r="AH55" i="167"/>
  <c r="AK55" i="94" s="1"/>
  <c r="D55" i="167"/>
  <c r="D152" i="167"/>
  <c r="AH152" i="167"/>
  <c r="AH21" i="167"/>
  <c r="AK21" i="94" s="1"/>
  <c r="D21" i="167"/>
  <c r="AH38" i="166"/>
  <c r="AJ38" i="94" s="1"/>
  <c r="D38" i="166"/>
  <c r="AH169" i="166"/>
  <c r="D169" i="166"/>
  <c r="AH152" i="166"/>
  <c r="D152" i="166"/>
  <c r="AH21" i="165"/>
  <c r="AI21" i="94" s="1"/>
  <c r="D21" i="165"/>
  <c r="D152" i="165"/>
  <c r="AH152" i="165"/>
  <c r="AH38" i="164"/>
  <c r="AH38" i="94" s="1"/>
  <c r="D38" i="164"/>
  <c r="AH104" i="164"/>
  <c r="AH104" i="94" s="1"/>
  <c r="D104" i="164"/>
  <c r="AH152" i="164"/>
  <c r="D152" i="164"/>
  <c r="D152" i="163"/>
  <c r="AH152" i="163"/>
  <c r="AH71" i="163"/>
  <c r="AG71" i="94" s="1"/>
  <c r="D71" i="163"/>
  <c r="AH104" i="163"/>
  <c r="AG104" i="94" s="1"/>
  <c r="D104" i="163"/>
  <c r="AH21" i="163"/>
  <c r="AG21" i="94" s="1"/>
  <c r="D21" i="163"/>
  <c r="AH55" i="163"/>
  <c r="AG55" i="94" s="1"/>
  <c r="D55" i="163"/>
  <c r="D38" i="162"/>
  <c r="AH38" i="162"/>
  <c r="AF38" i="94" s="1"/>
  <c r="AH87" i="162"/>
  <c r="AF87" i="94" s="1"/>
  <c r="D87" i="162"/>
  <c r="D71" i="162"/>
  <c r="AH71" i="162"/>
  <c r="AF71" i="94" s="1"/>
  <c r="AH119" i="162"/>
  <c r="D119" i="162"/>
  <c r="D152" i="161"/>
  <c r="AH152" i="161"/>
  <c r="AH38" i="161"/>
  <c r="AE38" i="94" s="1"/>
  <c r="D38" i="161"/>
  <c r="AH104" i="161"/>
  <c r="AE104" i="94" s="1"/>
  <c r="D104" i="161"/>
  <c r="D152" i="160"/>
  <c r="AH152" i="160"/>
  <c r="AH104" i="160"/>
  <c r="AD104" i="94" s="1"/>
  <c r="D104" i="160"/>
  <c r="AH71" i="160"/>
  <c r="AD71" i="94" s="1"/>
  <c r="D71" i="160"/>
  <c r="AH55" i="160"/>
  <c r="AD55" i="94" s="1"/>
  <c r="D55" i="160"/>
  <c r="AH21" i="160"/>
  <c r="AD21" i="94" s="1"/>
  <c r="D21" i="160"/>
  <c r="AH104" i="159"/>
  <c r="AC104" i="94" s="1"/>
  <c r="D104" i="159"/>
  <c r="AH119" i="159"/>
  <c r="D119" i="159"/>
  <c r="AH135" i="159"/>
  <c r="D135" i="159"/>
  <c r="D104" i="158"/>
  <c r="AH104" i="158"/>
  <c r="AB104" i="94" s="1"/>
  <c r="AH71" i="158"/>
  <c r="AB71" i="94" s="1"/>
  <c r="D71" i="158"/>
  <c r="AH169" i="158"/>
  <c r="D169" i="158"/>
  <c r="D104" i="157"/>
  <c r="AH104" i="157"/>
  <c r="AA104" i="94" s="1"/>
  <c r="AH152" i="157"/>
  <c r="D152" i="157"/>
  <c r="AH169" i="157"/>
  <c r="D169" i="157"/>
  <c r="AH169" i="156"/>
  <c r="D169" i="156"/>
  <c r="AH152" i="156"/>
  <c r="D152" i="156"/>
  <c r="D87" i="155"/>
  <c r="AH87" i="155"/>
  <c r="Y87" i="94" s="1"/>
  <c r="AH21" i="155"/>
  <c r="Y21" i="94" s="1"/>
  <c r="D21" i="155"/>
  <c r="AH55" i="155"/>
  <c r="Y55" i="94" s="1"/>
  <c r="D55" i="155"/>
  <c r="AH152" i="155"/>
  <c r="D152" i="155"/>
  <c r="D135" i="154"/>
  <c r="AH135" i="154"/>
  <c r="AH152" i="154"/>
  <c r="D152" i="154"/>
  <c r="AH119" i="154"/>
  <c r="D119" i="154"/>
  <c r="D87" i="154"/>
  <c r="AH87" i="154"/>
  <c r="X87" i="94" s="1"/>
  <c r="AH169" i="154"/>
  <c r="D169" i="154"/>
  <c r="AH38" i="154"/>
  <c r="X38" i="94" s="1"/>
  <c r="D38" i="154"/>
  <c r="AH135" i="153"/>
  <c r="D135" i="153"/>
  <c r="AH104" i="153"/>
  <c r="W104" i="94" s="1"/>
  <c r="D104" i="153"/>
  <c r="D152" i="153"/>
  <c r="AH152" i="153"/>
  <c r="AH21" i="153"/>
  <c r="W21" i="94" s="1"/>
  <c r="D21" i="153"/>
  <c r="AH55" i="153"/>
  <c r="W55" i="94" s="1"/>
  <c r="D55" i="153"/>
  <c r="D119" i="152"/>
  <c r="AH119" i="152"/>
  <c r="AH169" i="152"/>
  <c r="D169" i="152"/>
  <c r="AH21" i="152"/>
  <c r="V21" i="94" s="1"/>
  <c r="D21" i="152"/>
  <c r="D104" i="152"/>
  <c r="AH104" i="152"/>
  <c r="V104" i="94" s="1"/>
  <c r="D152" i="152"/>
  <c r="AH152" i="152"/>
  <c r="AH169" i="151"/>
  <c r="D169" i="151"/>
  <c r="AH104" i="151"/>
  <c r="U104" i="94" s="1"/>
  <c r="D104" i="151"/>
  <c r="D55" i="151"/>
  <c r="AH55" i="151"/>
  <c r="U55" i="94" s="1"/>
  <c r="D71" i="151"/>
  <c r="AH71" i="151"/>
  <c r="U71" i="94" s="1"/>
  <c r="AH152" i="151"/>
  <c r="D152" i="151"/>
  <c r="AH21" i="151"/>
  <c r="U21" i="94" s="1"/>
  <c r="D21" i="151"/>
  <c r="AH135" i="150"/>
  <c r="D135" i="150"/>
  <c r="AH55" i="149"/>
  <c r="S55" i="94" s="1"/>
  <c r="D55" i="149"/>
  <c r="D152" i="149"/>
  <c r="AH152" i="149"/>
  <c r="AH21" i="149"/>
  <c r="S21" i="94" s="1"/>
  <c r="D21" i="149"/>
  <c r="AH104" i="149"/>
  <c r="S104" i="94" s="1"/>
  <c r="D104" i="149"/>
  <c r="D104" i="148"/>
  <c r="AH104" i="148"/>
  <c r="R104" i="94" s="1"/>
  <c r="D152" i="148"/>
  <c r="AH152" i="148"/>
  <c r="D135" i="148"/>
  <c r="AH135" i="148"/>
  <c r="AH119" i="148"/>
  <c r="D119" i="148"/>
  <c r="D152" i="147"/>
  <c r="AH152" i="147"/>
  <c r="D135" i="147"/>
  <c r="AH135" i="147"/>
  <c r="AH104" i="147"/>
  <c r="Q104" i="94" s="1"/>
  <c r="D104" i="147"/>
  <c r="AH38" i="147"/>
  <c r="Q38" i="94" s="1"/>
  <c r="D38" i="147"/>
  <c r="AH55" i="146"/>
  <c r="P55" i="94" s="1"/>
  <c r="D55" i="146"/>
  <c r="AH135" i="146"/>
  <c r="D135" i="146"/>
  <c r="D71" i="146"/>
  <c r="AH71" i="146"/>
  <c r="P71" i="94" s="1"/>
  <c r="AH119" i="146"/>
  <c r="D119" i="146"/>
  <c r="D152" i="146"/>
  <c r="AH152" i="146"/>
  <c r="D38" i="146"/>
  <c r="AH38" i="146"/>
  <c r="P38" i="94" s="1"/>
  <c r="AH38" i="145"/>
  <c r="O38" i="94" s="1"/>
  <c r="D38" i="145"/>
  <c r="AH104" i="145"/>
  <c r="O104" i="94" s="1"/>
  <c r="D104" i="145"/>
  <c r="AH152" i="145"/>
  <c r="D152" i="145"/>
  <c r="AH152" i="144"/>
  <c r="D152" i="144"/>
  <c r="AH21" i="144"/>
  <c r="N21" i="94" s="1"/>
  <c r="D21" i="144"/>
  <c r="AH135" i="144"/>
  <c r="D135" i="144"/>
  <c r="AH119" i="144"/>
  <c r="D119" i="144"/>
  <c r="AH55" i="144"/>
  <c r="N55" i="94" s="1"/>
  <c r="D55" i="144"/>
  <c r="AH104" i="144"/>
  <c r="N104" i="94" s="1"/>
  <c r="D104" i="144"/>
  <c r="AH169" i="144"/>
  <c r="D169" i="144"/>
  <c r="AH119" i="143"/>
  <c r="D119" i="143"/>
  <c r="AH152" i="143"/>
  <c r="D152" i="143"/>
  <c r="AH21" i="142"/>
  <c r="L21" i="94" s="1"/>
  <c r="D21" i="142"/>
  <c r="D38" i="142"/>
  <c r="AH38" i="142"/>
  <c r="L38" i="94" s="1"/>
  <c r="D55" i="141"/>
  <c r="AH55" i="141"/>
  <c r="K55" i="94" s="1"/>
  <c r="AH152" i="141"/>
  <c r="D152" i="141"/>
  <c r="AH38" i="141"/>
  <c r="K38" i="94" s="1"/>
  <c r="D38" i="141"/>
  <c r="AH119" i="141"/>
  <c r="D119" i="141"/>
  <c r="D135" i="141"/>
  <c r="AH135" i="141"/>
  <c r="AH87" i="141"/>
  <c r="K87" i="94" s="1"/>
  <c r="D87" i="141"/>
  <c r="AH71" i="141"/>
  <c r="K71" i="94" s="1"/>
  <c r="D71" i="141"/>
  <c r="AH104" i="141"/>
  <c r="K104" i="94" s="1"/>
  <c r="D104" i="141"/>
  <c r="D152" i="140"/>
  <c r="AH152" i="140"/>
  <c r="AH38" i="140"/>
  <c r="J38" i="94" s="1"/>
  <c r="D38" i="140"/>
  <c r="AH135" i="140"/>
  <c r="D135" i="140"/>
  <c r="AH169" i="140"/>
  <c r="D169" i="140"/>
  <c r="AH119" i="140"/>
  <c r="D119" i="140"/>
  <c r="AH87" i="140"/>
  <c r="J87" i="94" s="1"/>
  <c r="D87" i="140"/>
  <c r="D104" i="139"/>
  <c r="AH104" i="139"/>
  <c r="I104" i="94" s="1"/>
  <c r="AH169" i="139"/>
  <c r="D169" i="139"/>
  <c r="AH87" i="138"/>
  <c r="H87" i="94" s="1"/>
  <c r="D87" i="138"/>
  <c r="AH152" i="138"/>
  <c r="D152" i="138"/>
  <c r="D152" i="137"/>
  <c r="AH152" i="137"/>
  <c r="AH87" i="137"/>
  <c r="G87" i="94" s="1"/>
  <c r="D87" i="137"/>
  <c r="AH55" i="137"/>
  <c r="G55" i="94" s="1"/>
  <c r="D55" i="137"/>
  <c r="D104" i="137"/>
  <c r="AH104" i="137"/>
  <c r="G104" i="94" s="1"/>
  <c r="D38" i="137"/>
  <c r="AH38" i="137"/>
  <c r="G38" i="94" s="1"/>
  <c r="AH71" i="137"/>
  <c r="G71" i="94" s="1"/>
  <c r="D71" i="137"/>
  <c r="C113" i="9" l="1"/>
  <c r="C130" i="9"/>
  <c r="C146" i="9"/>
  <c r="C162" i="9"/>
  <c r="C179"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U13" i="9" l="1"/>
  <c r="AE22" i="10" l="1"/>
  <c r="T156" i="10" l="1"/>
  <c r="H160" i="10"/>
  <c r="H159" i="10"/>
  <c r="H157" i="10"/>
  <c r="H156" i="10"/>
  <c r="T22" i="10"/>
  <c r="E18" i="124" l="1"/>
  <c r="C20" i="124" l="1"/>
  <c r="I18" i="124"/>
  <c r="H18" i="124"/>
  <c r="G18" i="124"/>
  <c r="F18" i="124"/>
  <c r="V87" i="9"/>
  <c r="U87" i="9"/>
  <c r="U62" i="9"/>
  <c r="AB35" i="4" l="1"/>
  <c r="AB36" i="4"/>
  <c r="AB37" i="4"/>
  <c r="AB38" i="4"/>
  <c r="AB34" i="4"/>
  <c r="AB26" i="4"/>
  <c r="AB27" i="4"/>
  <c r="U73" i="9" s="1"/>
  <c r="AB28" i="4"/>
  <c r="BO28" i="4" s="1"/>
  <c r="AB29" i="4"/>
  <c r="BO29" i="4" s="1"/>
  <c r="AB30" i="4"/>
  <c r="AD30" i="4" s="1"/>
  <c r="AB25" i="4"/>
  <c r="U71" i="9" s="1"/>
  <c r="AD26" i="4" l="1"/>
  <c r="U72" i="9"/>
  <c r="AG25" i="4"/>
  <c r="AK25" i="4"/>
  <c r="AO25" i="4"/>
  <c r="AS25" i="4"/>
  <c r="AW25" i="4"/>
  <c r="BA25" i="4"/>
  <c r="BE25" i="4"/>
  <c r="BI25" i="4"/>
  <c r="BM25" i="4"/>
  <c r="BQ25" i="4"/>
  <c r="AH26" i="4"/>
  <c r="AL26" i="4"/>
  <c r="AP26" i="4"/>
  <c r="AT26" i="4"/>
  <c r="AX26" i="4"/>
  <c r="BB26" i="4"/>
  <c r="BF26" i="4"/>
  <c r="BJ26" i="4"/>
  <c r="BN26" i="4"/>
  <c r="BP26" i="4" s="1"/>
  <c r="AF27" i="4"/>
  <c r="AJ27" i="4"/>
  <c r="AN27" i="4"/>
  <c r="AR27" i="4"/>
  <c r="AV27" i="4"/>
  <c r="AZ27" i="4"/>
  <c r="BD27" i="4"/>
  <c r="BH27" i="4"/>
  <c r="BL27" i="4"/>
  <c r="BQ27" i="4"/>
  <c r="AH28" i="4"/>
  <c r="AL28" i="4"/>
  <c r="AP28" i="4"/>
  <c r="AT28" i="4"/>
  <c r="AX28" i="4"/>
  <c r="BB28" i="4"/>
  <c r="BF28" i="4"/>
  <c r="BJ28" i="4"/>
  <c r="BN28" i="4"/>
  <c r="BP28" i="4" s="1"/>
  <c r="AF29" i="4"/>
  <c r="AJ29" i="4"/>
  <c r="AN29" i="4"/>
  <c r="AR29" i="4"/>
  <c r="AV29" i="4"/>
  <c r="AZ29" i="4"/>
  <c r="BD29" i="4"/>
  <c r="BH29" i="4"/>
  <c r="BL29" i="4"/>
  <c r="BQ29" i="4"/>
  <c r="AH30" i="4"/>
  <c r="AL30" i="4"/>
  <c r="AP30" i="4"/>
  <c r="AT30" i="4"/>
  <c r="AX30" i="4"/>
  <c r="BB30" i="4"/>
  <c r="BF30" i="4"/>
  <c r="BJ30" i="4"/>
  <c r="BN30" i="4"/>
  <c r="BP30" i="4" s="1"/>
  <c r="BM38" i="4"/>
  <c r="BI38" i="4"/>
  <c r="BE38" i="4"/>
  <c r="BA38" i="4"/>
  <c r="AW38" i="4"/>
  <c r="AS38" i="4"/>
  <c r="AO38" i="4"/>
  <c r="AK38" i="4"/>
  <c r="AG38" i="4"/>
  <c r="BQ38" i="4"/>
  <c r="BL38" i="4"/>
  <c r="BH38" i="4"/>
  <c r="BD38" i="4"/>
  <c r="AZ38" i="4"/>
  <c r="AV38" i="4"/>
  <c r="AR38" i="4"/>
  <c r="AN38" i="4"/>
  <c r="AJ38" i="4"/>
  <c r="AF38" i="4"/>
  <c r="U86" i="9"/>
  <c r="BO38" i="4"/>
  <c r="BK38" i="4"/>
  <c r="BG38" i="4"/>
  <c r="BC38" i="4"/>
  <c r="AY38" i="4"/>
  <c r="AU38" i="4"/>
  <c r="AQ38" i="4"/>
  <c r="AM38" i="4"/>
  <c r="AI38" i="4"/>
  <c r="AE38" i="4"/>
  <c r="BN38" i="4"/>
  <c r="BP38" i="4" s="1"/>
  <c r="BJ38" i="4"/>
  <c r="BF38" i="4"/>
  <c r="BB38" i="4"/>
  <c r="AX38" i="4"/>
  <c r="AT38" i="4"/>
  <c r="AP38" i="4"/>
  <c r="AL38" i="4"/>
  <c r="AH38" i="4"/>
  <c r="AD38" i="4"/>
  <c r="AD25" i="4"/>
  <c r="AH25" i="4"/>
  <c r="AL25" i="4"/>
  <c r="AP25" i="4"/>
  <c r="AT25" i="4"/>
  <c r="AX25" i="4"/>
  <c r="BB25" i="4"/>
  <c r="BF25" i="4"/>
  <c r="BJ25" i="4"/>
  <c r="BN25" i="4"/>
  <c r="AE26" i="4"/>
  <c r="AI26" i="4"/>
  <c r="AM26" i="4"/>
  <c r="AQ26" i="4"/>
  <c r="AU26" i="4"/>
  <c r="AY26" i="4"/>
  <c r="BC26" i="4"/>
  <c r="BG26" i="4"/>
  <c r="BK26" i="4"/>
  <c r="BO26" i="4"/>
  <c r="AG27" i="4"/>
  <c r="AK27" i="4"/>
  <c r="AO27" i="4"/>
  <c r="AS27" i="4"/>
  <c r="AW27" i="4"/>
  <c r="BA27" i="4"/>
  <c r="BE27" i="4"/>
  <c r="BI27" i="4"/>
  <c r="BM27" i="4"/>
  <c r="AE28" i="4"/>
  <c r="AI28" i="4"/>
  <c r="AM28" i="4"/>
  <c r="AQ28" i="4"/>
  <c r="AU28" i="4"/>
  <c r="AY28" i="4"/>
  <c r="BC28" i="4"/>
  <c r="BG28" i="4"/>
  <c r="BK28" i="4"/>
  <c r="AG29" i="4"/>
  <c r="AK29" i="4"/>
  <c r="AO29" i="4"/>
  <c r="AS29" i="4"/>
  <c r="AW29" i="4"/>
  <c r="BA29" i="4"/>
  <c r="BE29" i="4"/>
  <c r="BI29" i="4"/>
  <c r="BM29" i="4"/>
  <c r="AE30" i="4"/>
  <c r="AI30" i="4"/>
  <c r="AM30" i="4"/>
  <c r="AQ30" i="4"/>
  <c r="AU30" i="4"/>
  <c r="AY30" i="4"/>
  <c r="BC30" i="4"/>
  <c r="BG30" i="4"/>
  <c r="BK30" i="4"/>
  <c r="BO30" i="4"/>
  <c r="BQ37" i="4"/>
  <c r="BL37" i="4"/>
  <c r="BH37" i="4"/>
  <c r="BD37" i="4"/>
  <c r="AZ37" i="4"/>
  <c r="AV37" i="4"/>
  <c r="AR37" i="4"/>
  <c r="AN37" i="4"/>
  <c r="AJ37" i="4"/>
  <c r="AF37" i="4"/>
  <c r="BO37" i="4"/>
  <c r="BK37" i="4"/>
  <c r="BG37" i="4"/>
  <c r="BC37" i="4"/>
  <c r="AY37" i="4"/>
  <c r="AU37" i="4"/>
  <c r="AQ37" i="4"/>
  <c r="AM37" i="4"/>
  <c r="AI37" i="4"/>
  <c r="AE37" i="4"/>
  <c r="U85" i="9"/>
  <c r="BN37" i="4"/>
  <c r="BP37" i="4" s="1"/>
  <c r="BJ37" i="4"/>
  <c r="BF37" i="4"/>
  <c r="BB37" i="4"/>
  <c r="AX37" i="4"/>
  <c r="AT37" i="4"/>
  <c r="AP37" i="4"/>
  <c r="AL37" i="4"/>
  <c r="AH37" i="4"/>
  <c r="AD37" i="4"/>
  <c r="BM37" i="4"/>
  <c r="BI37" i="4"/>
  <c r="BE37" i="4"/>
  <c r="BA37" i="4"/>
  <c r="AW37" i="4"/>
  <c r="AS37" i="4"/>
  <c r="AO37" i="4"/>
  <c r="AK37" i="4"/>
  <c r="AG37" i="4"/>
  <c r="AD28" i="4"/>
  <c r="U74" i="9"/>
  <c r="AE25" i="4"/>
  <c r="AI25" i="4"/>
  <c r="AM25" i="4"/>
  <c r="AQ25" i="4"/>
  <c r="AU25" i="4"/>
  <c r="AY25" i="4"/>
  <c r="BC25" i="4"/>
  <c r="BG25" i="4"/>
  <c r="BK25" i="4"/>
  <c r="BO25" i="4"/>
  <c r="AF26" i="4"/>
  <c r="AJ26" i="4"/>
  <c r="AN26" i="4"/>
  <c r="AR26" i="4"/>
  <c r="AV26" i="4"/>
  <c r="AZ26" i="4"/>
  <c r="BD26" i="4"/>
  <c r="BH26" i="4"/>
  <c r="BL26" i="4"/>
  <c r="BQ26" i="4"/>
  <c r="AH27" i="4"/>
  <c r="AL27" i="4"/>
  <c r="AP27" i="4"/>
  <c r="AT27" i="4"/>
  <c r="AX27" i="4"/>
  <c r="BB27" i="4"/>
  <c r="BF27" i="4"/>
  <c r="BJ27" i="4"/>
  <c r="BN27" i="4"/>
  <c r="BP27" i="4" s="1"/>
  <c r="AF28" i="4"/>
  <c r="AJ28" i="4"/>
  <c r="AN28" i="4"/>
  <c r="AR28" i="4"/>
  <c r="AV28" i="4"/>
  <c r="AZ28" i="4"/>
  <c r="BD28" i="4"/>
  <c r="BH28" i="4"/>
  <c r="BL28" i="4"/>
  <c r="BQ28" i="4"/>
  <c r="AH29" i="4"/>
  <c r="AL29" i="4"/>
  <c r="AP29" i="4"/>
  <c r="AT29" i="4"/>
  <c r="AX29" i="4"/>
  <c r="BB29" i="4"/>
  <c r="BF29" i="4"/>
  <c r="BJ29" i="4"/>
  <c r="BN29" i="4"/>
  <c r="BP29" i="4" s="1"/>
  <c r="AF30" i="4"/>
  <c r="AJ30" i="4"/>
  <c r="AN30" i="4"/>
  <c r="AR30" i="4"/>
  <c r="AV30" i="4"/>
  <c r="AZ30" i="4"/>
  <c r="BD30" i="4"/>
  <c r="BH30" i="4"/>
  <c r="BL30" i="4"/>
  <c r="BQ30" i="4"/>
  <c r="BO36" i="4"/>
  <c r="BK36" i="4"/>
  <c r="BG36" i="4"/>
  <c r="BC36" i="4"/>
  <c r="AY36" i="4"/>
  <c r="AU36" i="4"/>
  <c r="AQ36" i="4"/>
  <c r="AM36" i="4"/>
  <c r="AI36" i="4"/>
  <c r="AE36" i="4"/>
  <c r="U84" i="9"/>
  <c r="BN36" i="4"/>
  <c r="BP36" i="4" s="1"/>
  <c r="BJ36" i="4"/>
  <c r="BF36" i="4"/>
  <c r="BB36" i="4"/>
  <c r="AX36" i="4"/>
  <c r="AT36" i="4"/>
  <c r="AP36" i="4"/>
  <c r="AL36" i="4"/>
  <c r="AH36" i="4"/>
  <c r="AD36" i="4"/>
  <c r="BM36" i="4"/>
  <c r="BI36" i="4"/>
  <c r="BE36" i="4"/>
  <c r="BA36" i="4"/>
  <c r="AW36" i="4"/>
  <c r="AS36" i="4"/>
  <c r="AO36" i="4"/>
  <c r="AK36" i="4"/>
  <c r="AG36" i="4"/>
  <c r="BQ36" i="4"/>
  <c r="BL36" i="4"/>
  <c r="BH36" i="4"/>
  <c r="BD36" i="4"/>
  <c r="AZ36" i="4"/>
  <c r="AV36" i="4"/>
  <c r="AR36" i="4"/>
  <c r="AN36" i="4"/>
  <c r="AJ36" i="4"/>
  <c r="AF36" i="4"/>
  <c r="AF25" i="4"/>
  <c r="AJ25" i="4"/>
  <c r="AN25" i="4"/>
  <c r="AR25" i="4"/>
  <c r="AV25" i="4"/>
  <c r="AZ25" i="4"/>
  <c r="BD25" i="4"/>
  <c r="BH25" i="4"/>
  <c r="BL25" i="4"/>
  <c r="BP25" i="4"/>
  <c r="AG26" i="4"/>
  <c r="AK26" i="4"/>
  <c r="AO26" i="4"/>
  <c r="AS26" i="4"/>
  <c r="AW26" i="4"/>
  <c r="BA26" i="4"/>
  <c r="BE26" i="4"/>
  <c r="BI26" i="4"/>
  <c r="BM26" i="4"/>
  <c r="AE27" i="4"/>
  <c r="AI27" i="4"/>
  <c r="AM27" i="4"/>
  <c r="AQ27" i="4"/>
  <c r="AU27" i="4"/>
  <c r="AY27" i="4"/>
  <c r="BC27" i="4"/>
  <c r="BG27" i="4"/>
  <c r="BK27" i="4"/>
  <c r="BO27" i="4"/>
  <c r="AG28" i="4"/>
  <c r="AK28" i="4"/>
  <c r="AO28" i="4"/>
  <c r="AS28" i="4"/>
  <c r="AW28" i="4"/>
  <c r="BA28" i="4"/>
  <c r="BE28" i="4"/>
  <c r="BI28" i="4"/>
  <c r="BM28" i="4"/>
  <c r="AE29" i="4"/>
  <c r="AI29" i="4"/>
  <c r="AM29" i="4"/>
  <c r="AQ29" i="4"/>
  <c r="AU29" i="4"/>
  <c r="AY29" i="4"/>
  <c r="BC29" i="4"/>
  <c r="BG29" i="4"/>
  <c r="BK29" i="4"/>
  <c r="AG30" i="4"/>
  <c r="AK30" i="4"/>
  <c r="AO30" i="4"/>
  <c r="AS30" i="4"/>
  <c r="AW30" i="4"/>
  <c r="BA30" i="4"/>
  <c r="BE30" i="4"/>
  <c r="BI30" i="4"/>
  <c r="BM30" i="4"/>
  <c r="BN34" i="4"/>
  <c r="BJ34" i="4"/>
  <c r="BF34" i="4"/>
  <c r="BB34" i="4"/>
  <c r="AX34" i="4"/>
  <c r="AT34" i="4"/>
  <c r="AP34" i="4"/>
  <c r="AL34" i="4"/>
  <c r="AH34" i="4"/>
  <c r="AD34" i="4"/>
  <c r="BQ34" i="4"/>
  <c r="BM34" i="4"/>
  <c r="BI34" i="4"/>
  <c r="BE34" i="4"/>
  <c r="BA34" i="4"/>
  <c r="AW34" i="4"/>
  <c r="AS34" i="4"/>
  <c r="AO34" i="4"/>
  <c r="AK34" i="4"/>
  <c r="AG34" i="4"/>
  <c r="BP34" i="4"/>
  <c r="BL34" i="4"/>
  <c r="BH34" i="4"/>
  <c r="BD34" i="4"/>
  <c r="AZ34" i="4"/>
  <c r="AV34" i="4"/>
  <c r="AR34" i="4"/>
  <c r="AN34" i="4"/>
  <c r="AJ34" i="4"/>
  <c r="AF34" i="4"/>
  <c r="U82" i="9"/>
  <c r="BO34" i="4"/>
  <c r="BK34" i="4"/>
  <c r="BG34" i="4"/>
  <c r="BC34" i="4"/>
  <c r="AY34" i="4"/>
  <c r="AU34" i="4"/>
  <c r="AQ34" i="4"/>
  <c r="AM34" i="4"/>
  <c r="AI34" i="4"/>
  <c r="AE34" i="4"/>
  <c r="U83" i="9"/>
  <c r="BN35" i="4"/>
  <c r="BP35" i="4" s="1"/>
  <c r="BJ35" i="4"/>
  <c r="BF35" i="4"/>
  <c r="BB35" i="4"/>
  <c r="AX35" i="4"/>
  <c r="AT35" i="4"/>
  <c r="AP35" i="4"/>
  <c r="AL35" i="4"/>
  <c r="AH35" i="4"/>
  <c r="AD35" i="4"/>
  <c r="BM35" i="4"/>
  <c r="BI35" i="4"/>
  <c r="BE35" i="4"/>
  <c r="BA35" i="4"/>
  <c r="AW35" i="4"/>
  <c r="AS35" i="4"/>
  <c r="AO35" i="4"/>
  <c r="AK35" i="4"/>
  <c r="AG35" i="4"/>
  <c r="BQ35" i="4"/>
  <c r="BL35" i="4"/>
  <c r="BH35" i="4"/>
  <c r="BD35" i="4"/>
  <c r="AZ35" i="4"/>
  <c r="AV35" i="4"/>
  <c r="AR35" i="4"/>
  <c r="AN35" i="4"/>
  <c r="AJ35" i="4"/>
  <c r="AF35" i="4"/>
  <c r="BO35" i="4"/>
  <c r="BK35" i="4"/>
  <c r="BG35" i="4"/>
  <c r="BC35" i="4"/>
  <c r="AY35" i="4"/>
  <c r="AU35" i="4"/>
  <c r="AQ35" i="4"/>
  <c r="AM35" i="4"/>
  <c r="AI35" i="4"/>
  <c r="AE35" i="4"/>
  <c r="AD27" i="4"/>
  <c r="AD29" i="4"/>
  <c r="AC26" i="4" l="1"/>
  <c r="V72" i="9" s="1"/>
  <c r="AC28" i="4"/>
  <c r="V74" i="9" s="1"/>
  <c r="AC25" i="4"/>
  <c r="V71" i="9" s="1"/>
  <c r="AC30" i="4"/>
  <c r="AC37" i="4"/>
  <c r="V85" i="9" s="1"/>
  <c r="AC38" i="4"/>
  <c r="V86" i="9" s="1"/>
  <c r="AC35" i="4"/>
  <c r="V83" i="9" s="1"/>
  <c r="AC36" i="4"/>
  <c r="V84" i="9" s="1"/>
  <c r="AC34" i="4"/>
  <c r="V82" i="9" s="1"/>
  <c r="AC29" i="4"/>
  <c r="AC27" i="4"/>
  <c r="V73" i="9" s="1"/>
  <c r="V75" i="9" l="1"/>
  <c r="W73" i="9" s="1"/>
  <c r="V88" i="9"/>
  <c r="W85" i="9" s="1"/>
  <c r="M106" i="10"/>
  <c r="N106" i="10" s="1"/>
  <c r="W72" i="9" l="1"/>
  <c r="W74" i="9"/>
  <c r="W71" i="9"/>
  <c r="W84" i="9"/>
  <c r="W87" i="9"/>
  <c r="W86" i="9"/>
  <c r="W82" i="9"/>
  <c r="W83" i="9"/>
  <c r="C118" i="124" l="1"/>
  <c r="AB6" i="4" l="1"/>
  <c r="AE6" i="4" s="1"/>
  <c r="AB7" i="4"/>
  <c r="AB8" i="4"/>
  <c r="AD8" i="4" s="1"/>
  <c r="AB9" i="4"/>
  <c r="AB10" i="4"/>
  <c r="AB11" i="4"/>
  <c r="AB12" i="4"/>
  <c r="AB13" i="4"/>
  <c r="AB14" i="4"/>
  <c r="AB15" i="4"/>
  <c r="AB16" i="4"/>
  <c r="AB17" i="4"/>
  <c r="AB18" i="4"/>
  <c r="AB19" i="4"/>
  <c r="AB20" i="4"/>
  <c r="AB5" i="4"/>
  <c r="AP5" i="4" s="1"/>
  <c r="BM17" i="4" l="1"/>
  <c r="BI17" i="4"/>
  <c r="BE17" i="4"/>
  <c r="BA17" i="4"/>
  <c r="AV17" i="4"/>
  <c r="AR17" i="4"/>
  <c r="AN17" i="4"/>
  <c r="AJ17" i="4"/>
  <c r="AF17" i="4"/>
  <c r="BQ17" i="4"/>
  <c r="BL17" i="4"/>
  <c r="BH17" i="4"/>
  <c r="BD17" i="4"/>
  <c r="AZ17" i="4"/>
  <c r="AU17" i="4"/>
  <c r="AQ17" i="4"/>
  <c r="AM17" i="4"/>
  <c r="AI17" i="4"/>
  <c r="BO17" i="4"/>
  <c r="BK17" i="4"/>
  <c r="BG17" i="4"/>
  <c r="BC17" i="4"/>
  <c r="AX17" i="4"/>
  <c r="AT17" i="4"/>
  <c r="AP17" i="4"/>
  <c r="AL17" i="4"/>
  <c r="AH17" i="4"/>
  <c r="AY17" i="4"/>
  <c r="BF17" i="4"/>
  <c r="AO17" i="4"/>
  <c r="BB17" i="4"/>
  <c r="BN17" i="4"/>
  <c r="BP17" i="4" s="1"/>
  <c r="AW17" i="4"/>
  <c r="AG17" i="4"/>
  <c r="BJ17" i="4"/>
  <c r="AS17" i="4"/>
  <c r="AK17" i="4"/>
  <c r="BM13" i="4"/>
  <c r="BI13" i="4"/>
  <c r="BE13" i="4"/>
  <c r="BA13" i="4"/>
  <c r="AV13" i="4"/>
  <c r="AR13" i="4"/>
  <c r="AN13" i="4"/>
  <c r="AJ13" i="4"/>
  <c r="AF13" i="4"/>
  <c r="BQ13" i="4"/>
  <c r="BL13" i="4"/>
  <c r="BH13" i="4"/>
  <c r="BD13" i="4"/>
  <c r="AZ13" i="4"/>
  <c r="AU13" i="4"/>
  <c r="AQ13" i="4"/>
  <c r="AM13" i="4"/>
  <c r="AI13" i="4"/>
  <c r="BO13" i="4"/>
  <c r="BK13" i="4"/>
  <c r="BG13" i="4"/>
  <c r="BC13" i="4"/>
  <c r="AX13" i="4"/>
  <c r="AT13" i="4"/>
  <c r="AP13" i="4"/>
  <c r="AL13" i="4"/>
  <c r="AH13" i="4"/>
  <c r="BF13" i="4"/>
  <c r="BB13" i="4"/>
  <c r="BN13" i="4"/>
  <c r="BP13" i="4" s="1"/>
  <c r="AW13" i="4"/>
  <c r="AG13" i="4"/>
  <c r="AY13" i="4"/>
  <c r="AK13" i="4"/>
  <c r="BJ13" i="4"/>
  <c r="AS13" i="4"/>
  <c r="AO13" i="4"/>
  <c r="BL9" i="4"/>
  <c r="AZ9" i="4"/>
  <c r="AM9" i="4"/>
  <c r="AY9" i="4"/>
  <c r="BN9" i="4"/>
  <c r="BP9" i="4" s="1"/>
  <c r="BJ9" i="4"/>
  <c r="BF9" i="4"/>
  <c r="BB9" i="4"/>
  <c r="AW9" i="4"/>
  <c r="AS9" i="4"/>
  <c r="AO9" i="4"/>
  <c r="AK9" i="4"/>
  <c r="AG9" i="4"/>
  <c r="BQ9" i="4"/>
  <c r="BD9" i="4"/>
  <c r="AQ9" i="4"/>
  <c r="BM9" i="4"/>
  <c r="BI9" i="4"/>
  <c r="BE9" i="4"/>
  <c r="BA9" i="4"/>
  <c r="AV9" i="4"/>
  <c r="AR9" i="4"/>
  <c r="AN9" i="4"/>
  <c r="AJ9" i="4"/>
  <c r="AF9" i="4"/>
  <c r="BH9" i="4"/>
  <c r="AU9" i="4"/>
  <c r="AI9" i="4"/>
  <c r="BG9" i="4"/>
  <c r="AP9" i="4"/>
  <c r="BC9" i="4"/>
  <c r="AL9" i="4"/>
  <c r="BO9" i="4"/>
  <c r="AX9" i="4"/>
  <c r="AH9" i="4"/>
  <c r="BK9" i="4"/>
  <c r="AT9" i="4"/>
  <c r="AD17" i="4"/>
  <c r="AE9" i="4"/>
  <c r="AE13" i="4"/>
  <c r="AE17" i="4"/>
  <c r="BM18" i="4"/>
  <c r="BI18" i="4"/>
  <c r="BE18" i="4"/>
  <c r="BA18" i="4"/>
  <c r="AV18" i="4"/>
  <c r="AR18" i="4"/>
  <c r="AN18" i="4"/>
  <c r="AJ18" i="4"/>
  <c r="AF18" i="4"/>
  <c r="BQ18" i="4"/>
  <c r="BL18" i="4"/>
  <c r="BH18" i="4"/>
  <c r="BD18" i="4"/>
  <c r="AZ18" i="4"/>
  <c r="AU18" i="4"/>
  <c r="AQ18" i="4"/>
  <c r="AM18" i="4"/>
  <c r="AI18" i="4"/>
  <c r="AY18" i="4"/>
  <c r="BO18" i="4"/>
  <c r="BK18" i="4"/>
  <c r="BG18" i="4"/>
  <c r="BC18" i="4"/>
  <c r="AX18" i="4"/>
  <c r="AT18" i="4"/>
  <c r="AP18" i="4"/>
  <c r="AL18" i="4"/>
  <c r="AH18" i="4"/>
  <c r="BB18" i="4"/>
  <c r="AK18" i="4"/>
  <c r="AW18" i="4"/>
  <c r="BJ18" i="4"/>
  <c r="AS18" i="4"/>
  <c r="AG18" i="4"/>
  <c r="BF18" i="4"/>
  <c r="AO18" i="4"/>
  <c r="BN18" i="4"/>
  <c r="BP18" i="4" s="1"/>
  <c r="BM14" i="4"/>
  <c r="BI14" i="4"/>
  <c r="BE14" i="4"/>
  <c r="BA14" i="4"/>
  <c r="AV14" i="4"/>
  <c r="AR14" i="4"/>
  <c r="AN14" i="4"/>
  <c r="AJ14" i="4"/>
  <c r="AF14" i="4"/>
  <c r="BQ14" i="4"/>
  <c r="BL14" i="4"/>
  <c r="BH14" i="4"/>
  <c r="BD14" i="4"/>
  <c r="AZ14" i="4"/>
  <c r="AU14" i="4"/>
  <c r="AQ14" i="4"/>
  <c r="AM14" i="4"/>
  <c r="AI14" i="4"/>
  <c r="AY14" i="4"/>
  <c r="BO14" i="4"/>
  <c r="BK14" i="4"/>
  <c r="BG14" i="4"/>
  <c r="BC14" i="4"/>
  <c r="AX14" i="4"/>
  <c r="AT14" i="4"/>
  <c r="AP14" i="4"/>
  <c r="AL14" i="4"/>
  <c r="AH14" i="4"/>
  <c r="BB14" i="4"/>
  <c r="AK14" i="4"/>
  <c r="BN14" i="4"/>
  <c r="BP14" i="4" s="1"/>
  <c r="BJ14" i="4"/>
  <c r="AS14" i="4"/>
  <c r="AG14" i="4"/>
  <c r="BF14" i="4"/>
  <c r="AO14" i="4"/>
  <c r="AW14" i="4"/>
  <c r="AY10" i="4"/>
  <c r="BH10" i="4"/>
  <c r="AU10" i="4"/>
  <c r="AI10" i="4"/>
  <c r="BN10" i="4"/>
  <c r="BP10" i="4" s="1"/>
  <c r="BJ10" i="4"/>
  <c r="BF10" i="4"/>
  <c r="BB10" i="4"/>
  <c r="AW10" i="4"/>
  <c r="AS10" i="4"/>
  <c r="AO10" i="4"/>
  <c r="AK10" i="4"/>
  <c r="AG10" i="4"/>
  <c r="BQ10" i="4"/>
  <c r="AZ10" i="4"/>
  <c r="AQ10" i="4"/>
  <c r="BO10" i="4"/>
  <c r="BM10" i="4"/>
  <c r="BI10" i="4"/>
  <c r="BE10" i="4"/>
  <c r="BA10" i="4"/>
  <c r="AV10" i="4"/>
  <c r="AR10" i="4"/>
  <c r="AN10" i="4"/>
  <c r="AJ10" i="4"/>
  <c r="AF10" i="4"/>
  <c r="BL10" i="4"/>
  <c r="BD10" i="4"/>
  <c r="AM10" i="4"/>
  <c r="BC10" i="4"/>
  <c r="AL10" i="4"/>
  <c r="AH10" i="4"/>
  <c r="BK10" i="4"/>
  <c r="AT10" i="4"/>
  <c r="BG10" i="4"/>
  <c r="AX10" i="4"/>
  <c r="AP10" i="4"/>
  <c r="AY20" i="4"/>
  <c r="BM20" i="4"/>
  <c r="BI20" i="4"/>
  <c r="BE20" i="4"/>
  <c r="BA20" i="4"/>
  <c r="AV20" i="4"/>
  <c r="AR20" i="4"/>
  <c r="AN20" i="4"/>
  <c r="AJ20" i="4"/>
  <c r="AF20" i="4"/>
  <c r="BQ20" i="4"/>
  <c r="BL20" i="4"/>
  <c r="BH20" i="4"/>
  <c r="BD20" i="4"/>
  <c r="AZ20" i="4"/>
  <c r="AU20" i="4"/>
  <c r="AQ20" i="4"/>
  <c r="AM20" i="4"/>
  <c r="AI20" i="4"/>
  <c r="BO20" i="4"/>
  <c r="BK20" i="4"/>
  <c r="BG20" i="4"/>
  <c r="BC20" i="4"/>
  <c r="AX20" i="4"/>
  <c r="AT20" i="4"/>
  <c r="AP20" i="4"/>
  <c r="AL20" i="4"/>
  <c r="AH20" i="4"/>
  <c r="BJ20" i="4"/>
  <c r="AS20" i="4"/>
  <c r="AO20" i="4"/>
  <c r="BB20" i="4"/>
  <c r="AK20" i="4"/>
  <c r="BN20" i="4"/>
  <c r="BP20" i="4" s="1"/>
  <c r="AW20" i="4"/>
  <c r="AG20" i="4"/>
  <c r="BF20" i="4"/>
  <c r="AY16" i="4"/>
  <c r="BM16" i="4"/>
  <c r="BI16" i="4"/>
  <c r="BE16" i="4"/>
  <c r="BA16" i="4"/>
  <c r="AV16" i="4"/>
  <c r="AR16" i="4"/>
  <c r="AN16" i="4"/>
  <c r="AJ16" i="4"/>
  <c r="AF16" i="4"/>
  <c r="BQ16" i="4"/>
  <c r="BL16" i="4"/>
  <c r="BH16" i="4"/>
  <c r="BD16" i="4"/>
  <c r="AZ16" i="4"/>
  <c r="AU16" i="4"/>
  <c r="AQ16" i="4"/>
  <c r="AM16" i="4"/>
  <c r="AI16" i="4"/>
  <c r="BO16" i="4"/>
  <c r="BK16" i="4"/>
  <c r="BG16" i="4"/>
  <c r="BC16" i="4"/>
  <c r="AX16" i="4"/>
  <c r="AT16" i="4"/>
  <c r="AP16" i="4"/>
  <c r="AL16" i="4"/>
  <c r="AH16" i="4"/>
  <c r="BJ16" i="4"/>
  <c r="AS16" i="4"/>
  <c r="AO16" i="4"/>
  <c r="BB16" i="4"/>
  <c r="AK16" i="4"/>
  <c r="BF16" i="4"/>
  <c r="BN16" i="4"/>
  <c r="BP16" i="4" s="1"/>
  <c r="AW16" i="4"/>
  <c r="AG16" i="4"/>
  <c r="AY12" i="4"/>
  <c r="BM12" i="4"/>
  <c r="BI12" i="4"/>
  <c r="BE12" i="4"/>
  <c r="BA12" i="4"/>
  <c r="AV12" i="4"/>
  <c r="AR12" i="4"/>
  <c r="AN12" i="4"/>
  <c r="AJ12" i="4"/>
  <c r="AF12" i="4"/>
  <c r="BQ12" i="4"/>
  <c r="BO12" i="4"/>
  <c r="BL12" i="4"/>
  <c r="BG12" i="4"/>
  <c r="AU12" i="4"/>
  <c r="AP12" i="4"/>
  <c r="BF12" i="4"/>
  <c r="AT12" i="4"/>
  <c r="AI12" i="4"/>
  <c r="BJ12" i="4"/>
  <c r="BD12" i="4"/>
  <c r="AX12" i="4"/>
  <c r="AS12" i="4"/>
  <c r="AM12" i="4"/>
  <c r="AH12" i="4"/>
  <c r="AZ12" i="4"/>
  <c r="BN12" i="4"/>
  <c r="BP12" i="4" s="1"/>
  <c r="BH12" i="4"/>
  <c r="BC12" i="4"/>
  <c r="AW12" i="4"/>
  <c r="AQ12" i="4"/>
  <c r="AL12" i="4"/>
  <c r="AG12" i="4"/>
  <c r="BB12" i="4"/>
  <c r="AK12" i="4"/>
  <c r="BK12" i="4"/>
  <c r="AO12" i="4"/>
  <c r="AY8" i="4"/>
  <c r="BL8" i="4"/>
  <c r="AZ8" i="4"/>
  <c r="AI8" i="4"/>
  <c r="BN8" i="4"/>
  <c r="BP8" i="4" s="1"/>
  <c r="BJ8" i="4"/>
  <c r="BF8" i="4"/>
  <c r="BB8" i="4"/>
  <c r="AW8" i="4"/>
  <c r="AS8" i="4"/>
  <c r="AO8" i="4"/>
  <c r="AK8" i="4"/>
  <c r="AG8" i="4"/>
  <c r="BQ8" i="4"/>
  <c r="BD8" i="4"/>
  <c r="AQ8" i="4"/>
  <c r="BM8" i="4"/>
  <c r="BI8" i="4"/>
  <c r="BE8" i="4"/>
  <c r="BA8" i="4"/>
  <c r="AV8" i="4"/>
  <c r="AR8" i="4"/>
  <c r="AN8" i="4"/>
  <c r="AJ8" i="4"/>
  <c r="AF8" i="4"/>
  <c r="BH8" i="4"/>
  <c r="AU8" i="4"/>
  <c r="AM8" i="4"/>
  <c r="BK8" i="4"/>
  <c r="AT8" i="4"/>
  <c r="BG8" i="4"/>
  <c r="AP8" i="4"/>
  <c r="BC8" i="4"/>
  <c r="AL8" i="4"/>
  <c r="AX8" i="4"/>
  <c r="AH8" i="4"/>
  <c r="BO8" i="4"/>
  <c r="AD12" i="4"/>
  <c r="AD20" i="4"/>
  <c r="AE10" i="4"/>
  <c r="AE14" i="4"/>
  <c r="AE18" i="4"/>
  <c r="BM19" i="4"/>
  <c r="BI19" i="4"/>
  <c r="BE19" i="4"/>
  <c r="BA19" i="4"/>
  <c r="AV19" i="4"/>
  <c r="AR19" i="4"/>
  <c r="AN19" i="4"/>
  <c r="AJ19" i="4"/>
  <c r="AF19" i="4"/>
  <c r="AY19" i="4"/>
  <c r="BQ19" i="4"/>
  <c r="BL19" i="4"/>
  <c r="BH19" i="4"/>
  <c r="BD19" i="4"/>
  <c r="AZ19" i="4"/>
  <c r="AU19" i="4"/>
  <c r="AQ19" i="4"/>
  <c r="AM19" i="4"/>
  <c r="AI19" i="4"/>
  <c r="BO19" i="4"/>
  <c r="BK19" i="4"/>
  <c r="BG19" i="4"/>
  <c r="BC19" i="4"/>
  <c r="AX19" i="4"/>
  <c r="AT19" i="4"/>
  <c r="AP19" i="4"/>
  <c r="AL19" i="4"/>
  <c r="AH19" i="4"/>
  <c r="BN19" i="4"/>
  <c r="BP19" i="4" s="1"/>
  <c r="AW19" i="4"/>
  <c r="AG19" i="4"/>
  <c r="BJ19" i="4"/>
  <c r="BF19" i="4"/>
  <c r="AO19" i="4"/>
  <c r="AS19" i="4"/>
  <c r="BB19" i="4"/>
  <c r="AK19" i="4"/>
  <c r="AD15" i="4"/>
  <c r="BM15" i="4"/>
  <c r="BI15" i="4"/>
  <c r="BE15" i="4"/>
  <c r="BA15" i="4"/>
  <c r="AV15" i="4"/>
  <c r="AR15" i="4"/>
  <c r="AN15" i="4"/>
  <c r="AJ15" i="4"/>
  <c r="AF15" i="4"/>
  <c r="AY15" i="4"/>
  <c r="BQ15" i="4"/>
  <c r="BL15" i="4"/>
  <c r="BH15" i="4"/>
  <c r="BD15" i="4"/>
  <c r="AZ15" i="4"/>
  <c r="AU15" i="4"/>
  <c r="AQ15" i="4"/>
  <c r="AM15" i="4"/>
  <c r="AI15" i="4"/>
  <c r="BO15" i="4"/>
  <c r="BK15" i="4"/>
  <c r="BG15" i="4"/>
  <c r="BC15" i="4"/>
  <c r="AX15" i="4"/>
  <c r="AT15" i="4"/>
  <c r="AP15" i="4"/>
  <c r="AL15" i="4"/>
  <c r="AH15" i="4"/>
  <c r="BN15" i="4"/>
  <c r="BP15" i="4" s="1"/>
  <c r="AW15" i="4"/>
  <c r="AG15" i="4"/>
  <c r="BF15" i="4"/>
  <c r="AO15" i="4"/>
  <c r="AS15" i="4"/>
  <c r="BB15" i="4"/>
  <c r="AK15" i="4"/>
  <c r="BJ15" i="4"/>
  <c r="AD11" i="4"/>
  <c r="AY11" i="4"/>
  <c r="BQ11" i="4"/>
  <c r="BH11" i="4"/>
  <c r="AZ11" i="4"/>
  <c r="AU11" i="4"/>
  <c r="AQ11" i="4"/>
  <c r="AI11" i="4"/>
  <c r="BK11" i="4"/>
  <c r="AX11" i="4"/>
  <c r="AL11" i="4"/>
  <c r="AH11" i="4"/>
  <c r="BN11" i="4"/>
  <c r="BP11" i="4" s="1"/>
  <c r="BJ11" i="4"/>
  <c r="BF11" i="4"/>
  <c r="BB11" i="4"/>
  <c r="AW11" i="4"/>
  <c r="AS11" i="4"/>
  <c r="AO11" i="4"/>
  <c r="AK11" i="4"/>
  <c r="AG11" i="4"/>
  <c r="BO11" i="4"/>
  <c r="BC11" i="4"/>
  <c r="AP11" i="4"/>
  <c r="BM11" i="4"/>
  <c r="BI11" i="4"/>
  <c r="BE11" i="4"/>
  <c r="BA11" i="4"/>
  <c r="AV11" i="4"/>
  <c r="AR11" i="4"/>
  <c r="AN11" i="4"/>
  <c r="AJ11" i="4"/>
  <c r="AF11" i="4"/>
  <c r="BL11" i="4"/>
  <c r="BD11" i="4"/>
  <c r="AM11" i="4"/>
  <c r="BG11" i="4"/>
  <c r="AT11" i="4"/>
  <c r="AD13" i="4"/>
  <c r="AD9" i="4"/>
  <c r="AE11" i="4"/>
  <c r="AE15" i="4"/>
  <c r="AE19" i="4"/>
  <c r="AD16" i="4"/>
  <c r="AE8" i="4"/>
  <c r="AE12" i="4"/>
  <c r="AE16" i="4"/>
  <c r="AE20" i="4"/>
  <c r="AD7" i="4"/>
  <c r="AY7" i="4"/>
  <c r="BO7" i="4"/>
  <c r="BK7" i="4"/>
  <c r="BG7" i="4"/>
  <c r="BC7" i="4"/>
  <c r="AX7" i="4"/>
  <c r="AT7" i="4"/>
  <c r="AP7" i="4"/>
  <c r="AL7" i="4"/>
  <c r="AG7" i="4"/>
  <c r="AJ7" i="4"/>
  <c r="BN7" i="4"/>
  <c r="BP7" i="4" s="1"/>
  <c r="BJ7" i="4"/>
  <c r="BF7" i="4"/>
  <c r="BB7" i="4"/>
  <c r="AW7" i="4"/>
  <c r="AS7" i="4"/>
  <c r="AO7" i="4"/>
  <c r="AK7" i="4"/>
  <c r="AF7" i="4"/>
  <c r="BI7" i="4"/>
  <c r="BA7" i="4"/>
  <c r="AR7" i="4"/>
  <c r="AN7" i="4"/>
  <c r="AM7" i="4"/>
  <c r="AH7" i="4"/>
  <c r="BM7" i="4"/>
  <c r="BE7" i="4"/>
  <c r="AV7" i="4"/>
  <c r="AQ7" i="4"/>
  <c r="BQ7" i="4"/>
  <c r="BL7" i="4"/>
  <c r="BH7" i="4"/>
  <c r="BD7" i="4"/>
  <c r="AZ7" i="4"/>
  <c r="AU7" i="4"/>
  <c r="AI7" i="4"/>
  <c r="AE7" i="4"/>
  <c r="AH6" i="4"/>
  <c r="AM6" i="4"/>
  <c r="AY6" i="4"/>
  <c r="BO6" i="4"/>
  <c r="BK6" i="4"/>
  <c r="BG6" i="4"/>
  <c r="BC6" i="4"/>
  <c r="AX6" i="4"/>
  <c r="AT6" i="4"/>
  <c r="AP6" i="4"/>
  <c r="AL6" i="4"/>
  <c r="AG6" i="4"/>
  <c r="BJ6" i="4"/>
  <c r="BF6" i="4"/>
  <c r="AW6" i="4"/>
  <c r="AO6" i="4"/>
  <c r="AK6" i="4"/>
  <c r="BM6" i="4"/>
  <c r="BI6" i="4"/>
  <c r="BE6" i="4"/>
  <c r="BA6" i="4"/>
  <c r="AV6" i="4"/>
  <c r="AR6" i="4"/>
  <c r="AN6" i="4"/>
  <c r="AJ6" i="4"/>
  <c r="BQ6" i="4"/>
  <c r="BL6" i="4"/>
  <c r="BH6" i="4"/>
  <c r="BD6" i="4"/>
  <c r="AZ6" i="4"/>
  <c r="AU6" i="4"/>
  <c r="AQ6" i="4"/>
  <c r="AI6" i="4"/>
  <c r="BN6" i="4"/>
  <c r="BP6" i="4" s="1"/>
  <c r="BB6" i="4"/>
  <c r="AS6" i="4"/>
  <c r="AF6" i="4"/>
  <c r="AG5" i="4"/>
  <c r="AH5" i="4"/>
  <c r="BP5" i="4"/>
  <c r="BN5" i="4"/>
  <c r="BJ5" i="4"/>
  <c r="BF5" i="4"/>
  <c r="BB5" i="4"/>
  <c r="AW5" i="4"/>
  <c r="BQ5" i="4"/>
  <c r="BH5" i="4"/>
  <c r="AZ5" i="4"/>
  <c r="BO5" i="4"/>
  <c r="BG5" i="4"/>
  <c r="AX5" i="4"/>
  <c r="AY5" i="4"/>
  <c r="BM5" i="4"/>
  <c r="BI5" i="4"/>
  <c r="BE5" i="4"/>
  <c r="BA5" i="4"/>
  <c r="AV5" i="4"/>
  <c r="BL5" i="4"/>
  <c r="BD5" i="4"/>
  <c r="AU5" i="4"/>
  <c r="BK5" i="4"/>
  <c r="BC5" i="4"/>
  <c r="AN5" i="4"/>
  <c r="AJ5" i="4"/>
  <c r="AR5" i="4"/>
  <c r="AT5" i="4"/>
  <c r="AL5" i="4"/>
  <c r="AD5" i="4"/>
  <c r="AE5" i="4"/>
  <c r="AF5" i="4"/>
  <c r="AK5" i="4"/>
  <c r="AO5" i="4"/>
  <c r="AQ5" i="4"/>
  <c r="AS5" i="4"/>
  <c r="AI5" i="4"/>
  <c r="AM5" i="4"/>
  <c r="AD6" i="4"/>
  <c r="AD10" i="4"/>
  <c r="AD14" i="4"/>
  <c r="AD18" i="4"/>
  <c r="AD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21" i="124"/>
  <c r="AC9" i="4" l="1"/>
  <c r="AC8" i="4"/>
  <c r="AC11" i="4"/>
  <c r="AC12" i="4"/>
  <c r="AC5" i="4"/>
  <c r="AC10" i="4"/>
  <c r="AC7" i="4"/>
  <c r="AC6" i="4"/>
  <c r="AC20" i="4"/>
  <c r="B9" i="10"/>
  <c r="G197" i="10" s="1"/>
  <c r="B21" i="10"/>
  <c r="B22" i="10"/>
  <c r="G22" i="10"/>
  <c r="H22" i="10"/>
  <c r="M22" i="10"/>
  <c r="N22" i="10" s="1"/>
  <c r="S22" i="10"/>
  <c r="Y22" i="10"/>
  <c r="Z22" i="10"/>
  <c r="AF22" i="10"/>
  <c r="B23" i="10"/>
  <c r="G23" i="10"/>
  <c r="H23" i="10" s="1"/>
  <c r="M23" i="10"/>
  <c r="N23" i="10" s="1"/>
  <c r="S23" i="10"/>
  <c r="T23" i="10" s="1"/>
  <c r="Y23" i="10"/>
  <c r="Z23" i="10"/>
  <c r="AE23" i="10"/>
  <c r="AF23" i="10"/>
  <c r="B24" i="10"/>
  <c r="G24" i="10"/>
  <c r="M24" i="10"/>
  <c r="N24" i="10" s="1"/>
  <c r="S24" i="10"/>
  <c r="T24" i="10" s="1"/>
  <c r="Y24" i="10"/>
  <c r="Z24" i="10" s="1"/>
  <c r="AE24" i="10"/>
  <c r="AF24" i="10"/>
  <c r="B25" i="10"/>
  <c r="G25" i="10"/>
  <c r="M25" i="10"/>
  <c r="N25" i="10" s="1"/>
  <c r="S25" i="10"/>
  <c r="T25" i="10" s="1"/>
  <c r="Y25" i="10"/>
  <c r="Z25" i="10" s="1"/>
  <c r="AE25" i="10"/>
  <c r="AF25" i="10"/>
  <c r="B26" i="10"/>
  <c r="G26" i="10"/>
  <c r="H26" i="10"/>
  <c r="M26" i="10"/>
  <c r="N26" i="10" s="1"/>
  <c r="S26" i="10"/>
  <c r="T26" i="10"/>
  <c r="Y26" i="10"/>
  <c r="Z26" i="10"/>
  <c r="AE26" i="10"/>
  <c r="AF26" i="10"/>
  <c r="B27" i="10"/>
  <c r="G27" i="10"/>
  <c r="H27" i="10" s="1"/>
  <c r="M27" i="10"/>
  <c r="N27" i="10" s="1"/>
  <c r="S27" i="10"/>
  <c r="T27" i="10" s="1"/>
  <c r="Y27" i="10"/>
  <c r="Z27" i="10"/>
  <c r="AE27" i="10"/>
  <c r="AF27" i="10"/>
  <c r="B28" i="10"/>
  <c r="G28" i="10"/>
  <c r="H28" i="10" s="1"/>
  <c r="M28" i="10"/>
  <c r="N28" i="10" s="1"/>
  <c r="S28" i="10"/>
  <c r="T28" i="10" s="1"/>
  <c r="Y28" i="10"/>
  <c r="Z28" i="10" s="1"/>
  <c r="AE28" i="10"/>
  <c r="AF28" i="10"/>
  <c r="B29" i="10"/>
  <c r="G29" i="10"/>
  <c r="M29" i="10"/>
  <c r="N29" i="10" s="1"/>
  <c r="S29" i="10"/>
  <c r="T29" i="10" s="1"/>
  <c r="Y29" i="10"/>
  <c r="Z29" i="10" s="1"/>
  <c r="AE29" i="10"/>
  <c r="AF29" i="10"/>
  <c r="B30" i="10"/>
  <c r="G30" i="10"/>
  <c r="H30" i="10"/>
  <c r="M30" i="10"/>
  <c r="N30" i="10" s="1"/>
  <c r="S30" i="10"/>
  <c r="T30" i="10"/>
  <c r="Y30" i="10"/>
  <c r="Z30" i="10"/>
  <c r="AE30" i="10"/>
  <c r="AF30" i="10"/>
  <c r="B31" i="10"/>
  <c r="G31" i="10"/>
  <c r="H31" i="10" s="1"/>
  <c r="M31" i="10"/>
  <c r="N31" i="10" s="1"/>
  <c r="S31" i="10"/>
  <c r="T31" i="10" s="1"/>
  <c r="Y31" i="10"/>
  <c r="Z31" i="10"/>
  <c r="AE31" i="10"/>
  <c r="AF31" i="10"/>
  <c r="B32" i="10"/>
  <c r="G32" i="10"/>
  <c r="M32" i="10"/>
  <c r="N32" i="10" s="1"/>
  <c r="S32" i="10"/>
  <c r="T32" i="10" s="1"/>
  <c r="Y32" i="10"/>
  <c r="Z32" i="10" s="1"/>
  <c r="AE32" i="10"/>
  <c r="AF32" i="10"/>
  <c r="B33" i="10"/>
  <c r="G33" i="10"/>
  <c r="H33" i="10"/>
  <c r="M33" i="10"/>
  <c r="N33" i="10" s="1"/>
  <c r="S33" i="10"/>
  <c r="T33" i="10"/>
  <c r="Y33" i="10"/>
  <c r="Z33" i="10"/>
  <c r="AE33" i="10"/>
  <c r="AF33" i="10"/>
  <c r="B34" i="10"/>
  <c r="G34" i="10"/>
  <c r="H34" i="10" s="1"/>
  <c r="M34" i="10"/>
  <c r="N34" i="10" s="1"/>
  <c r="S34" i="10"/>
  <c r="T34" i="10" s="1"/>
  <c r="Y34" i="10"/>
  <c r="Z34" i="10" s="1"/>
  <c r="AE34" i="10"/>
  <c r="AF34" i="10"/>
  <c r="B35" i="10"/>
  <c r="G35" i="10"/>
  <c r="H35" i="10"/>
  <c r="M35" i="10"/>
  <c r="N35" i="10" s="1"/>
  <c r="S35" i="10"/>
  <c r="T35" i="10"/>
  <c r="Y35" i="10"/>
  <c r="Z35" i="10"/>
  <c r="AE35" i="10"/>
  <c r="AF35" i="10"/>
  <c r="B36" i="10"/>
  <c r="G36" i="10"/>
  <c r="M36" i="10"/>
  <c r="N36" i="10" s="1"/>
  <c r="S36" i="10"/>
  <c r="T36" i="10" s="1"/>
  <c r="Y36" i="10"/>
  <c r="Z36" i="10" s="1"/>
  <c r="AE36" i="10"/>
  <c r="AF36" i="10"/>
  <c r="D37" i="10"/>
  <c r="E36" i="124" s="1"/>
  <c r="J37" i="10"/>
  <c r="P37" i="10"/>
  <c r="V37" i="10"/>
  <c r="AB37" i="10"/>
  <c r="B38" i="10"/>
  <c r="B39" i="10"/>
  <c r="G39" i="10"/>
  <c r="H39" i="10" s="1"/>
  <c r="M39" i="10"/>
  <c r="N39" i="10" s="1"/>
  <c r="S39" i="10"/>
  <c r="T39" i="10" s="1"/>
  <c r="Y39" i="10"/>
  <c r="Z39" i="10" s="1"/>
  <c r="AE39" i="10"/>
  <c r="AF39" i="10"/>
  <c r="B40" i="10"/>
  <c r="G40" i="10"/>
  <c r="H40" i="10"/>
  <c r="M40" i="10"/>
  <c r="N40" i="10" s="1"/>
  <c r="S40" i="10"/>
  <c r="T40" i="10" s="1"/>
  <c r="Y40" i="10"/>
  <c r="Z40" i="10" s="1"/>
  <c r="AE40" i="10"/>
  <c r="AF40" i="10"/>
  <c r="B41" i="10"/>
  <c r="G41" i="10"/>
  <c r="H41" i="10"/>
  <c r="M41" i="10"/>
  <c r="N41" i="10" s="1"/>
  <c r="S41" i="10"/>
  <c r="T41" i="10"/>
  <c r="Y41" i="10"/>
  <c r="Z41" i="10"/>
  <c r="AE41" i="10"/>
  <c r="AF41" i="10"/>
  <c r="B42" i="10"/>
  <c r="G42" i="10"/>
  <c r="M42" i="10"/>
  <c r="N42" i="10" s="1"/>
  <c r="S42" i="10"/>
  <c r="T42" i="10" s="1"/>
  <c r="Y42" i="10"/>
  <c r="Z42" i="10"/>
  <c r="AE42" i="10"/>
  <c r="AF42" i="10"/>
  <c r="B43" i="10"/>
  <c r="G43" i="10"/>
  <c r="M43" i="10"/>
  <c r="N43" i="10" s="1"/>
  <c r="S43" i="10"/>
  <c r="T43" i="10"/>
  <c r="Y43" i="10"/>
  <c r="Z43" i="10"/>
  <c r="AE43" i="10"/>
  <c r="AF43" i="10"/>
  <c r="B44" i="10"/>
  <c r="G44" i="10"/>
  <c r="M44" i="10"/>
  <c r="N44" i="10" s="1"/>
  <c r="S44" i="10"/>
  <c r="T44" i="10"/>
  <c r="Y44" i="10"/>
  <c r="Z44" i="10"/>
  <c r="AE44" i="10"/>
  <c r="AF44" i="10"/>
  <c r="B45" i="10"/>
  <c r="G45" i="10"/>
  <c r="M45" i="10"/>
  <c r="N45" i="10" s="1"/>
  <c r="S45" i="10"/>
  <c r="T45" i="10" s="1"/>
  <c r="Y45" i="10"/>
  <c r="Z45" i="10" s="1"/>
  <c r="AE45" i="10"/>
  <c r="AF45" i="10"/>
  <c r="B46" i="10"/>
  <c r="G46" i="10"/>
  <c r="M46" i="10"/>
  <c r="N46" i="10" s="1"/>
  <c r="S46" i="10"/>
  <c r="T46" i="10" s="1"/>
  <c r="Y46" i="10"/>
  <c r="Z46" i="10" s="1"/>
  <c r="AE46" i="10"/>
  <c r="AF46" i="10"/>
  <c r="B47" i="10"/>
  <c r="G47" i="10"/>
  <c r="H47" i="10"/>
  <c r="M47" i="10"/>
  <c r="N47" i="10" s="1"/>
  <c r="S47" i="10"/>
  <c r="T47" i="10" s="1"/>
  <c r="Y47" i="10"/>
  <c r="Z47" i="10" s="1"/>
  <c r="AE47" i="10"/>
  <c r="AF47" i="10"/>
  <c r="B48" i="10"/>
  <c r="G48" i="10"/>
  <c r="H48" i="10"/>
  <c r="M48" i="10"/>
  <c r="N48" i="10" s="1"/>
  <c r="S48" i="10"/>
  <c r="T48" i="10" s="1"/>
  <c r="Y48" i="10"/>
  <c r="Z48" i="10" s="1"/>
  <c r="AE48" i="10"/>
  <c r="AF48" i="10"/>
  <c r="B49" i="10"/>
  <c r="G49" i="10"/>
  <c r="H49" i="10"/>
  <c r="M49" i="10"/>
  <c r="N49" i="10" s="1"/>
  <c r="S49" i="10"/>
  <c r="T49" i="10"/>
  <c r="Y49" i="10"/>
  <c r="Z49" i="10"/>
  <c r="AE49" i="10"/>
  <c r="AF49" i="10"/>
  <c r="B50" i="10"/>
  <c r="G50" i="10"/>
  <c r="H50" i="10" s="1"/>
  <c r="M50" i="10"/>
  <c r="N50" i="10" s="1"/>
  <c r="S50" i="10"/>
  <c r="T50" i="10" s="1"/>
  <c r="Y50" i="10"/>
  <c r="Z50" i="10" s="1"/>
  <c r="AE50" i="10"/>
  <c r="AF50" i="10"/>
  <c r="B51" i="10"/>
  <c r="G51" i="10"/>
  <c r="H51" i="10"/>
  <c r="M51" i="10"/>
  <c r="N51" i="10" s="1"/>
  <c r="S51" i="10"/>
  <c r="T51" i="10"/>
  <c r="Y51" i="10"/>
  <c r="Z51" i="10"/>
  <c r="AE51" i="10"/>
  <c r="AF51" i="10"/>
  <c r="B52" i="10"/>
  <c r="G52" i="10"/>
  <c r="M52" i="10"/>
  <c r="N52" i="10" s="1"/>
  <c r="S52" i="10"/>
  <c r="T52" i="10" s="1"/>
  <c r="Y52" i="10"/>
  <c r="Z52" i="10" s="1"/>
  <c r="AE52" i="10"/>
  <c r="AF52" i="10"/>
  <c r="B53" i="10"/>
  <c r="G53" i="10"/>
  <c r="H53" i="10"/>
  <c r="M53" i="10"/>
  <c r="N53" i="10" s="1"/>
  <c r="S53" i="10"/>
  <c r="T53" i="10"/>
  <c r="Y53" i="10"/>
  <c r="Z53" i="10"/>
  <c r="AE53" i="10"/>
  <c r="AF53" i="10"/>
  <c r="D54" i="10"/>
  <c r="E53" i="124" s="1"/>
  <c r="J54" i="10"/>
  <c r="P54" i="10"/>
  <c r="V54" i="10"/>
  <c r="AB54" i="10"/>
  <c r="B55" i="10"/>
  <c r="B56" i="10"/>
  <c r="G56" i="10"/>
  <c r="M56" i="10"/>
  <c r="N56" i="10" s="1"/>
  <c r="S56" i="10"/>
  <c r="T56" i="10" s="1"/>
  <c r="Y56" i="10"/>
  <c r="Z56" i="10" s="1"/>
  <c r="AE56" i="10"/>
  <c r="AF56" i="10"/>
  <c r="B57" i="10"/>
  <c r="G57" i="10"/>
  <c r="H57" i="10" s="1"/>
  <c r="M57" i="10"/>
  <c r="N57" i="10" s="1"/>
  <c r="S57" i="10"/>
  <c r="T57" i="10" s="1"/>
  <c r="Y57" i="10"/>
  <c r="Z57" i="10" s="1"/>
  <c r="AE57" i="10"/>
  <c r="AF57" i="10" s="1"/>
  <c r="B58" i="10"/>
  <c r="G58" i="10"/>
  <c r="H58" i="10"/>
  <c r="M58" i="10"/>
  <c r="N58" i="10" s="1"/>
  <c r="S58" i="10"/>
  <c r="T58" i="10"/>
  <c r="Y58" i="10"/>
  <c r="Z58" i="10"/>
  <c r="AE58" i="10"/>
  <c r="AF58" i="10"/>
  <c r="B59" i="10"/>
  <c r="G59" i="10"/>
  <c r="M59" i="10"/>
  <c r="N59" i="10" s="1"/>
  <c r="S59" i="10"/>
  <c r="T59" i="10"/>
  <c r="Y59" i="10"/>
  <c r="Z59" i="10"/>
  <c r="AE59" i="10"/>
  <c r="AF59" i="10"/>
  <c r="B60" i="10"/>
  <c r="G60" i="10"/>
  <c r="H60" i="10" s="1"/>
  <c r="M60" i="10"/>
  <c r="N60" i="10" s="1"/>
  <c r="S60" i="10"/>
  <c r="T60" i="10" s="1"/>
  <c r="Y60" i="10"/>
  <c r="Z60" i="10" s="1"/>
  <c r="AE60" i="10"/>
  <c r="AF60" i="10" s="1"/>
  <c r="B61" i="10"/>
  <c r="G61" i="10"/>
  <c r="H61" i="10" s="1"/>
  <c r="M61" i="10"/>
  <c r="N61" i="10" s="1"/>
  <c r="S61" i="10"/>
  <c r="T61" i="10" s="1"/>
  <c r="Y61" i="10"/>
  <c r="Z61" i="10"/>
  <c r="AE61" i="10"/>
  <c r="AF61" i="10" s="1"/>
  <c r="B62" i="10"/>
  <c r="G62" i="10"/>
  <c r="M62" i="10"/>
  <c r="N62" i="10" s="1"/>
  <c r="S62" i="10"/>
  <c r="T62" i="10" s="1"/>
  <c r="Y62" i="10"/>
  <c r="Z62" i="10" s="1"/>
  <c r="AE62" i="10"/>
  <c r="AF62" i="10" s="1"/>
  <c r="B63" i="10"/>
  <c r="G63" i="10"/>
  <c r="H63" i="10"/>
  <c r="M63" i="10"/>
  <c r="N63" i="10" s="1"/>
  <c r="S63" i="10"/>
  <c r="T63" i="10"/>
  <c r="Y63" i="10"/>
  <c r="Z63" i="10"/>
  <c r="AE63" i="10"/>
  <c r="AF63" i="10"/>
  <c r="B64" i="10"/>
  <c r="G64" i="10"/>
  <c r="H64" i="10" s="1"/>
  <c r="M64" i="10"/>
  <c r="N64" i="10" s="1"/>
  <c r="S64" i="10"/>
  <c r="T64" i="10" s="1"/>
  <c r="Y64" i="10"/>
  <c r="Z64" i="10" s="1"/>
  <c r="AE64" i="10"/>
  <c r="AF64" i="10" s="1"/>
  <c r="B65" i="10"/>
  <c r="G65" i="10"/>
  <c r="M65" i="10"/>
  <c r="N65" i="10" s="1"/>
  <c r="S65" i="10"/>
  <c r="T65" i="10"/>
  <c r="Y65" i="10"/>
  <c r="Z65" i="10" s="1"/>
  <c r="AE65" i="10"/>
  <c r="AF65" i="10"/>
  <c r="B66" i="10"/>
  <c r="G66" i="10"/>
  <c r="M66" i="10"/>
  <c r="N66" i="10" s="1"/>
  <c r="S66" i="10"/>
  <c r="T66" i="10" s="1"/>
  <c r="Y66" i="10"/>
  <c r="Z66" i="10" s="1"/>
  <c r="AE66" i="10"/>
  <c r="AF66" i="10" s="1"/>
  <c r="B67" i="10"/>
  <c r="G67" i="10"/>
  <c r="H67" i="10"/>
  <c r="M67" i="10"/>
  <c r="N67" i="10" s="1"/>
  <c r="S67" i="10"/>
  <c r="T67" i="10" s="1"/>
  <c r="Y67" i="10"/>
  <c r="Z67" i="10" s="1"/>
  <c r="AE67" i="10"/>
  <c r="AF67" i="10"/>
  <c r="B68" i="10"/>
  <c r="G68" i="10"/>
  <c r="H68" i="10" s="1"/>
  <c r="M68" i="10"/>
  <c r="N68" i="10" s="1"/>
  <c r="S68" i="10"/>
  <c r="T68" i="10" s="1"/>
  <c r="Y68" i="10"/>
  <c r="Z68" i="10" s="1"/>
  <c r="AE68" i="10"/>
  <c r="AF68" i="10" s="1"/>
  <c r="B69" i="10"/>
  <c r="G69" i="10"/>
  <c r="H69" i="10" s="1"/>
  <c r="M69" i="10"/>
  <c r="N69" i="10" s="1"/>
  <c r="S69" i="10"/>
  <c r="T69" i="10" s="1"/>
  <c r="Y69" i="10"/>
  <c r="Z69" i="10" s="1"/>
  <c r="AE69" i="10"/>
  <c r="AF69" i="10" s="1"/>
  <c r="D70" i="10"/>
  <c r="E69" i="124" s="1"/>
  <c r="J70" i="10"/>
  <c r="P70" i="10"/>
  <c r="V70" i="10"/>
  <c r="AB70" i="10"/>
  <c r="B71" i="10"/>
  <c r="B72" i="10"/>
  <c r="G72" i="10"/>
  <c r="H72" i="10" s="1"/>
  <c r="M72" i="10"/>
  <c r="N72" i="10" s="1"/>
  <c r="S72" i="10"/>
  <c r="T72" i="10" s="1"/>
  <c r="Y72" i="10"/>
  <c r="Z72" i="10"/>
  <c r="AE72" i="10"/>
  <c r="AF72" i="10"/>
  <c r="B73" i="10"/>
  <c r="G73" i="10"/>
  <c r="M73" i="10"/>
  <c r="N73" i="10" s="1"/>
  <c r="S73" i="10"/>
  <c r="T73" i="10" s="1"/>
  <c r="Y73" i="10"/>
  <c r="Z73" i="10"/>
  <c r="AE73" i="10"/>
  <c r="AF73" i="10"/>
  <c r="B74" i="10"/>
  <c r="G74" i="10"/>
  <c r="H74" i="10" s="1"/>
  <c r="M74" i="10"/>
  <c r="N74" i="10" s="1"/>
  <c r="S74" i="10"/>
  <c r="T74" i="10" s="1"/>
  <c r="Y74" i="10"/>
  <c r="Z74" i="10"/>
  <c r="AE74" i="10"/>
  <c r="AF74" i="10"/>
  <c r="B75" i="10"/>
  <c r="G75" i="10"/>
  <c r="H75" i="10" s="1"/>
  <c r="M75" i="10"/>
  <c r="N75" i="10" s="1"/>
  <c r="S75" i="10"/>
  <c r="T75" i="10" s="1"/>
  <c r="Y75" i="10"/>
  <c r="Z75" i="10"/>
  <c r="AE75" i="10"/>
  <c r="AF75" i="10"/>
  <c r="B76" i="10"/>
  <c r="G76" i="10"/>
  <c r="M76" i="10"/>
  <c r="N76" i="10" s="1"/>
  <c r="S76" i="10"/>
  <c r="T76" i="10" s="1"/>
  <c r="Y76" i="10"/>
  <c r="Z76" i="10"/>
  <c r="AE76" i="10"/>
  <c r="AF76" i="10"/>
  <c r="B77" i="10"/>
  <c r="G77" i="10"/>
  <c r="M77" i="10"/>
  <c r="N77" i="10" s="1"/>
  <c r="S77" i="10"/>
  <c r="T77" i="10" s="1"/>
  <c r="Y77" i="10"/>
  <c r="Z77" i="10" s="1"/>
  <c r="AE77" i="10"/>
  <c r="AF77" i="10" s="1"/>
  <c r="B78" i="10"/>
  <c r="G78" i="10"/>
  <c r="H78" i="10" s="1"/>
  <c r="M78" i="10"/>
  <c r="N78" i="10" s="1"/>
  <c r="S78" i="10"/>
  <c r="T78" i="10" s="1"/>
  <c r="Y78" i="10"/>
  <c r="Z78" i="10" s="1"/>
  <c r="AE78" i="10"/>
  <c r="AF78" i="10" s="1"/>
  <c r="B79" i="10"/>
  <c r="G79" i="10"/>
  <c r="H79" i="10" s="1"/>
  <c r="M79" i="10"/>
  <c r="N79" i="10" s="1"/>
  <c r="S79" i="10"/>
  <c r="T79" i="10" s="1"/>
  <c r="Y79" i="10"/>
  <c r="Z79" i="10" s="1"/>
  <c r="AE79" i="10"/>
  <c r="AF79" i="10" s="1"/>
  <c r="B80" i="10"/>
  <c r="G80" i="10"/>
  <c r="M80" i="10"/>
  <c r="N80" i="10" s="1"/>
  <c r="S80" i="10"/>
  <c r="T80" i="10" s="1"/>
  <c r="Y80" i="10"/>
  <c r="Z80" i="10" s="1"/>
  <c r="AE80" i="10"/>
  <c r="AF80" i="10" s="1"/>
  <c r="B81" i="10"/>
  <c r="G81" i="10"/>
  <c r="M81" i="10"/>
  <c r="N81" i="10" s="1"/>
  <c r="S81" i="10"/>
  <c r="T81" i="10" s="1"/>
  <c r="Y81" i="10"/>
  <c r="Z81" i="10" s="1"/>
  <c r="AE81" i="10"/>
  <c r="AF81" i="10"/>
  <c r="B82" i="10"/>
  <c r="G82" i="10"/>
  <c r="H82" i="10" s="1"/>
  <c r="M82" i="10"/>
  <c r="N82" i="10" s="1"/>
  <c r="S82" i="10"/>
  <c r="T82" i="10" s="1"/>
  <c r="Y82" i="10"/>
  <c r="Z82" i="10" s="1"/>
  <c r="AE82" i="10"/>
  <c r="AF82" i="10"/>
  <c r="B83" i="10"/>
  <c r="G83" i="10"/>
  <c r="M83" i="10"/>
  <c r="N83" i="10" s="1"/>
  <c r="S83" i="10"/>
  <c r="T83" i="10" s="1"/>
  <c r="Y83" i="10"/>
  <c r="Z83" i="10" s="1"/>
  <c r="AE83" i="10"/>
  <c r="AF83" i="10" s="1"/>
  <c r="B84" i="10"/>
  <c r="G84" i="10"/>
  <c r="M84" i="10"/>
  <c r="N84" i="10" s="1"/>
  <c r="S84" i="10"/>
  <c r="T84" i="10" s="1"/>
  <c r="Y84" i="10"/>
  <c r="Z84" i="10" s="1"/>
  <c r="AE84" i="10"/>
  <c r="AF84" i="10" s="1"/>
  <c r="B85" i="10"/>
  <c r="G85" i="10"/>
  <c r="H85" i="10" s="1"/>
  <c r="M85" i="10"/>
  <c r="N85" i="10" s="1"/>
  <c r="S85" i="10"/>
  <c r="T85" i="10" s="1"/>
  <c r="Y85" i="10"/>
  <c r="Z85" i="10" s="1"/>
  <c r="AE85" i="10"/>
  <c r="AF85" i="10" s="1"/>
  <c r="D86" i="10"/>
  <c r="E85" i="124" s="1"/>
  <c r="J86" i="10"/>
  <c r="P86" i="10"/>
  <c r="V86" i="10"/>
  <c r="AB86" i="10"/>
  <c r="B87" i="10"/>
  <c r="B88" i="10"/>
  <c r="G88" i="10"/>
  <c r="H88" i="10"/>
  <c r="M88" i="10"/>
  <c r="N88" i="10" s="1"/>
  <c r="S88" i="10"/>
  <c r="T88" i="10" s="1"/>
  <c r="Y88" i="10"/>
  <c r="Z88" i="10" s="1"/>
  <c r="AE88" i="10"/>
  <c r="AF88" i="10" s="1"/>
  <c r="B89" i="10"/>
  <c r="G89" i="10"/>
  <c r="H89" i="10" s="1"/>
  <c r="M89" i="10"/>
  <c r="N89" i="10" s="1"/>
  <c r="S89" i="10"/>
  <c r="T89" i="10" s="1"/>
  <c r="Y89" i="10"/>
  <c r="Z89" i="10" s="1"/>
  <c r="AE89" i="10"/>
  <c r="AF89" i="10" s="1"/>
  <c r="B90" i="10"/>
  <c r="G90" i="10"/>
  <c r="H90" i="10" s="1"/>
  <c r="M90" i="10"/>
  <c r="N90" i="10" s="1"/>
  <c r="S90" i="10"/>
  <c r="T90" i="10" s="1"/>
  <c r="Y90" i="10"/>
  <c r="Z90" i="10" s="1"/>
  <c r="AE90" i="10"/>
  <c r="AF90" i="10" s="1"/>
  <c r="B91" i="10"/>
  <c r="G91" i="10"/>
  <c r="H91" i="10" s="1"/>
  <c r="M91" i="10"/>
  <c r="N91" i="10" s="1"/>
  <c r="S91" i="10"/>
  <c r="T91" i="10" s="1"/>
  <c r="Y91" i="10"/>
  <c r="Z91" i="10" s="1"/>
  <c r="AE91" i="10"/>
  <c r="AF91" i="10" s="1"/>
  <c r="B92" i="10"/>
  <c r="G92" i="10"/>
  <c r="H92" i="10" s="1"/>
  <c r="M92" i="10"/>
  <c r="N92" i="10" s="1"/>
  <c r="S92" i="10"/>
  <c r="T92" i="10" s="1"/>
  <c r="P92" i="10" s="1"/>
  <c r="Y92" i="10"/>
  <c r="Z92" i="10" s="1"/>
  <c r="AE92" i="10"/>
  <c r="AF92" i="10" s="1"/>
  <c r="AB92" i="10" s="1"/>
  <c r="B93" i="10"/>
  <c r="G93" i="10"/>
  <c r="H93" i="10" s="1"/>
  <c r="M93" i="10"/>
  <c r="N93" i="10" s="1"/>
  <c r="S93" i="10"/>
  <c r="T93" i="10" s="1"/>
  <c r="Y93" i="10"/>
  <c r="Z93" i="10" s="1"/>
  <c r="AE93" i="10"/>
  <c r="AF93" i="10" s="1"/>
  <c r="B94" i="10"/>
  <c r="G94" i="10"/>
  <c r="H94" i="10" s="1"/>
  <c r="M94" i="10"/>
  <c r="N94" i="10" s="1"/>
  <c r="S94" i="10"/>
  <c r="T94" i="10" s="1"/>
  <c r="Y94" i="10"/>
  <c r="Z94" i="10" s="1"/>
  <c r="AE94" i="10"/>
  <c r="AF94" i="10" s="1"/>
  <c r="B95" i="10"/>
  <c r="G95" i="10"/>
  <c r="H95" i="10" s="1"/>
  <c r="M95" i="10"/>
  <c r="N95" i="10" s="1"/>
  <c r="S95" i="10"/>
  <c r="T95" i="10" s="1"/>
  <c r="Y95" i="10"/>
  <c r="Z95" i="10" s="1"/>
  <c r="AE95" i="10"/>
  <c r="AF95" i="10" s="1"/>
  <c r="B96" i="10"/>
  <c r="G96" i="10"/>
  <c r="H96" i="10" s="1"/>
  <c r="M96" i="10"/>
  <c r="N96" i="10" s="1"/>
  <c r="S96" i="10"/>
  <c r="T96" i="10" s="1"/>
  <c r="Y96" i="10"/>
  <c r="Z96" i="10" s="1"/>
  <c r="AE96" i="10"/>
  <c r="AF96" i="10" s="1"/>
  <c r="B97" i="10"/>
  <c r="G97" i="10"/>
  <c r="H97" i="10" s="1"/>
  <c r="M97" i="10"/>
  <c r="N97" i="10" s="1"/>
  <c r="S97" i="10"/>
  <c r="T97" i="10" s="1"/>
  <c r="Y97" i="10"/>
  <c r="Z97" i="10" s="1"/>
  <c r="AE97" i="10"/>
  <c r="AF97" i="10" s="1"/>
  <c r="B98" i="10"/>
  <c r="G98" i="10"/>
  <c r="H98" i="10" s="1"/>
  <c r="M98" i="10"/>
  <c r="S98" i="10"/>
  <c r="T98" i="10" s="1"/>
  <c r="Y98" i="10"/>
  <c r="Z98" i="10" s="1"/>
  <c r="AE98" i="10"/>
  <c r="AF98" i="10" s="1"/>
  <c r="B99" i="10"/>
  <c r="G99" i="10"/>
  <c r="H99" i="10" s="1"/>
  <c r="M99" i="10"/>
  <c r="N99" i="10" s="1"/>
  <c r="S99" i="10"/>
  <c r="T99" i="10" s="1"/>
  <c r="Y99" i="10"/>
  <c r="Z99" i="10" s="1"/>
  <c r="AE99" i="10"/>
  <c r="AF99" i="10" s="1"/>
  <c r="B100" i="10"/>
  <c r="G100" i="10"/>
  <c r="H100" i="10" s="1"/>
  <c r="M100" i="10"/>
  <c r="N100" i="10" s="1"/>
  <c r="S100" i="10"/>
  <c r="T100" i="10" s="1"/>
  <c r="Y100" i="10"/>
  <c r="Z100" i="10" s="1"/>
  <c r="AE100" i="10"/>
  <c r="AF100" i="10" s="1"/>
  <c r="B101" i="10"/>
  <c r="G101" i="10"/>
  <c r="H101" i="10" s="1"/>
  <c r="M101" i="10"/>
  <c r="N101" i="10" s="1"/>
  <c r="S101" i="10"/>
  <c r="T101" i="10" s="1"/>
  <c r="Y101" i="10"/>
  <c r="Z101" i="10" s="1"/>
  <c r="AE101" i="10"/>
  <c r="AF101" i="10" s="1"/>
  <c r="B102" i="10"/>
  <c r="G102" i="10"/>
  <c r="H102" i="10" s="1"/>
  <c r="M102" i="10"/>
  <c r="N102" i="10" s="1"/>
  <c r="S102" i="10"/>
  <c r="T102" i="10" s="1"/>
  <c r="Y102" i="10"/>
  <c r="Z102" i="10" s="1"/>
  <c r="AE102" i="10"/>
  <c r="AF102" i="10" s="1"/>
  <c r="D103" i="10"/>
  <c r="E102" i="124" s="1"/>
  <c r="J103" i="10"/>
  <c r="P103" i="10"/>
  <c r="V103" i="10"/>
  <c r="AB103" i="10"/>
  <c r="B104" i="10"/>
  <c r="B105" i="10"/>
  <c r="G105" i="10"/>
  <c r="H105" i="10" s="1"/>
  <c r="M105" i="10"/>
  <c r="N105" i="10" s="1"/>
  <c r="S105" i="10"/>
  <c r="T105" i="10" s="1"/>
  <c r="Y105" i="10"/>
  <c r="Z105" i="10" s="1"/>
  <c r="AE105" i="10"/>
  <c r="AF105" i="10" s="1"/>
  <c r="B106" i="10"/>
  <c r="G106" i="10"/>
  <c r="H106" i="10" s="1"/>
  <c r="S106" i="10"/>
  <c r="T106" i="10" s="1"/>
  <c r="Y106" i="10"/>
  <c r="Z106" i="10" s="1"/>
  <c r="AE106" i="10"/>
  <c r="AF106" i="10" s="1"/>
  <c r="B107" i="10"/>
  <c r="G107" i="10"/>
  <c r="H107" i="10" s="1"/>
  <c r="M107" i="10"/>
  <c r="N107" i="10" s="1"/>
  <c r="S107" i="10"/>
  <c r="T107" i="10" s="1"/>
  <c r="Y107" i="10"/>
  <c r="Z107" i="10" s="1"/>
  <c r="AE107" i="10"/>
  <c r="AF107" i="10" s="1"/>
  <c r="B108" i="10"/>
  <c r="G108" i="10"/>
  <c r="H108" i="10" s="1"/>
  <c r="M108" i="10"/>
  <c r="N108" i="10" s="1"/>
  <c r="S108" i="10"/>
  <c r="T108" i="10" s="1"/>
  <c r="Y108" i="10"/>
  <c r="Z108" i="10" s="1"/>
  <c r="AE108" i="10"/>
  <c r="AF108" i="10" s="1"/>
  <c r="G109" i="10"/>
  <c r="H109" i="10" s="1"/>
  <c r="M109" i="10"/>
  <c r="N109" i="10" s="1"/>
  <c r="S109" i="10"/>
  <c r="T109" i="10" s="1"/>
  <c r="Y109" i="10"/>
  <c r="Z109" i="10" s="1"/>
  <c r="AE109" i="10"/>
  <c r="AF109" i="10" s="1"/>
  <c r="B110" i="10"/>
  <c r="G110" i="10"/>
  <c r="H110" i="10" s="1"/>
  <c r="M110" i="10"/>
  <c r="N110" i="10" s="1"/>
  <c r="S110" i="10"/>
  <c r="Y110" i="10"/>
  <c r="Z110" i="10" s="1"/>
  <c r="AE110" i="10"/>
  <c r="AF110" i="10" s="1"/>
  <c r="B111" i="10"/>
  <c r="G111" i="10"/>
  <c r="H111" i="10" s="1"/>
  <c r="M111" i="10"/>
  <c r="N111" i="10" s="1"/>
  <c r="S111" i="10"/>
  <c r="T111" i="10" s="1"/>
  <c r="Y111" i="10"/>
  <c r="Z111" i="10" s="1"/>
  <c r="AE111" i="10"/>
  <c r="AF111" i="10" s="1"/>
  <c r="B112" i="10"/>
  <c r="G112" i="10"/>
  <c r="H112" i="10" s="1"/>
  <c r="M112" i="10"/>
  <c r="N112" i="10" s="1"/>
  <c r="S112" i="10"/>
  <c r="T112" i="10" s="1"/>
  <c r="Y112" i="10"/>
  <c r="Z112" i="10" s="1"/>
  <c r="AE112" i="10"/>
  <c r="AF112" i="10" s="1"/>
  <c r="B113" i="10"/>
  <c r="G113" i="10"/>
  <c r="M113" i="10"/>
  <c r="N113" i="10" s="1"/>
  <c r="S113" i="10"/>
  <c r="T113" i="10" s="1"/>
  <c r="Y113" i="10"/>
  <c r="Z113" i="10" s="1"/>
  <c r="AE113" i="10"/>
  <c r="AF113" i="10" s="1"/>
  <c r="B114" i="10"/>
  <c r="G114" i="10"/>
  <c r="H114" i="10" s="1"/>
  <c r="M114" i="10"/>
  <c r="N114" i="10" s="1"/>
  <c r="S114" i="10"/>
  <c r="T114" i="10" s="1"/>
  <c r="Y114" i="10"/>
  <c r="Z114" i="10" s="1"/>
  <c r="AE114" i="10"/>
  <c r="AF114" i="10" s="1"/>
  <c r="B115" i="10"/>
  <c r="G115" i="10"/>
  <c r="H115" i="10" s="1"/>
  <c r="M115" i="10"/>
  <c r="N115" i="10" s="1"/>
  <c r="S115" i="10"/>
  <c r="T115" i="10" s="1"/>
  <c r="Y115" i="10"/>
  <c r="Z115" i="10" s="1"/>
  <c r="AE115" i="10"/>
  <c r="AF115" i="10" s="1"/>
  <c r="B116" i="10"/>
  <c r="G116" i="10"/>
  <c r="H116" i="10" s="1"/>
  <c r="M116" i="10"/>
  <c r="N116" i="10" s="1"/>
  <c r="S116" i="10"/>
  <c r="T116" i="10" s="1"/>
  <c r="Y116" i="10"/>
  <c r="Z116" i="10" s="1"/>
  <c r="AE116" i="10"/>
  <c r="AF116" i="10" s="1"/>
  <c r="B117" i="10"/>
  <c r="G117" i="10"/>
  <c r="M117" i="10"/>
  <c r="N117" i="10" s="1"/>
  <c r="S117" i="10"/>
  <c r="T117" i="10" s="1"/>
  <c r="Y117" i="10"/>
  <c r="Z117" i="10" s="1"/>
  <c r="AE117" i="10"/>
  <c r="AF117" i="10" s="1"/>
  <c r="D118" i="10"/>
  <c r="E117" i="124" s="1"/>
  <c r="J118" i="10"/>
  <c r="P118" i="10"/>
  <c r="V118" i="10"/>
  <c r="AB118" i="10"/>
  <c r="B119" i="10"/>
  <c r="B120" i="10"/>
  <c r="G120" i="10"/>
  <c r="H120" i="10" s="1"/>
  <c r="M120" i="10"/>
  <c r="N120" i="10" s="1"/>
  <c r="S120" i="10"/>
  <c r="T120" i="10" s="1"/>
  <c r="Y120" i="10"/>
  <c r="Z120" i="10" s="1"/>
  <c r="AE120" i="10"/>
  <c r="AF120" i="10" s="1"/>
  <c r="B121" i="10"/>
  <c r="G121" i="10"/>
  <c r="H121" i="10" s="1"/>
  <c r="M121" i="10"/>
  <c r="N121" i="10" s="1"/>
  <c r="S121" i="10"/>
  <c r="T121" i="10" s="1"/>
  <c r="Y121" i="10"/>
  <c r="Z121" i="10" s="1"/>
  <c r="AE121" i="10"/>
  <c r="AF121" i="10" s="1"/>
  <c r="B122" i="10"/>
  <c r="G122" i="10"/>
  <c r="H122" i="10" s="1"/>
  <c r="M122" i="10"/>
  <c r="N122" i="10" s="1"/>
  <c r="S122" i="10"/>
  <c r="T122" i="10" s="1"/>
  <c r="Y122" i="10"/>
  <c r="Z122" i="10" s="1"/>
  <c r="AE122" i="10"/>
  <c r="AF122" i="10" s="1"/>
  <c r="B123" i="10"/>
  <c r="G123" i="10"/>
  <c r="H123" i="10" s="1"/>
  <c r="M123" i="10"/>
  <c r="N123" i="10" s="1"/>
  <c r="S123" i="10"/>
  <c r="T123" i="10" s="1"/>
  <c r="Y123" i="10"/>
  <c r="Z123" i="10" s="1"/>
  <c r="AE123" i="10"/>
  <c r="AF123" i="10" s="1"/>
  <c r="B124" i="10"/>
  <c r="G124" i="10"/>
  <c r="M124" i="10"/>
  <c r="N124" i="10" s="1"/>
  <c r="S124" i="10"/>
  <c r="T124" i="10" s="1"/>
  <c r="Y124" i="10"/>
  <c r="Z124" i="10" s="1"/>
  <c r="AE124" i="10"/>
  <c r="AF124" i="10" s="1"/>
  <c r="B125" i="10"/>
  <c r="G125" i="10"/>
  <c r="H125" i="10" s="1"/>
  <c r="M125" i="10"/>
  <c r="N125" i="10" s="1"/>
  <c r="S125" i="10"/>
  <c r="T125" i="10" s="1"/>
  <c r="Y125" i="10"/>
  <c r="Z125" i="10" s="1"/>
  <c r="AE125" i="10"/>
  <c r="AF125" i="10" s="1"/>
  <c r="B126" i="10"/>
  <c r="G126" i="10"/>
  <c r="H126" i="10" s="1"/>
  <c r="M126" i="10"/>
  <c r="N126" i="10" s="1"/>
  <c r="S126" i="10"/>
  <c r="T126" i="10" s="1"/>
  <c r="Y126" i="10"/>
  <c r="Z126" i="10" s="1"/>
  <c r="AE126" i="10"/>
  <c r="AF126" i="10" s="1"/>
  <c r="B127" i="10"/>
  <c r="G127" i="10"/>
  <c r="H127" i="10" s="1"/>
  <c r="M127" i="10"/>
  <c r="N127" i="10" s="1"/>
  <c r="S127" i="10"/>
  <c r="T127" i="10" s="1"/>
  <c r="Y127" i="10"/>
  <c r="Z127" i="10" s="1"/>
  <c r="AE127" i="10"/>
  <c r="AF127" i="10" s="1"/>
  <c r="B128" i="10"/>
  <c r="G128" i="10"/>
  <c r="M128" i="10"/>
  <c r="N128" i="10" s="1"/>
  <c r="S128" i="10"/>
  <c r="T128" i="10" s="1"/>
  <c r="Y128" i="10"/>
  <c r="Z128" i="10" s="1"/>
  <c r="AE128" i="10"/>
  <c r="AF128" i="10" s="1"/>
  <c r="B129" i="10"/>
  <c r="G129" i="10"/>
  <c r="H129" i="10" s="1"/>
  <c r="M129" i="10"/>
  <c r="N129" i="10" s="1"/>
  <c r="S129" i="10"/>
  <c r="T129" i="10" s="1"/>
  <c r="Y129" i="10"/>
  <c r="Z129" i="10" s="1"/>
  <c r="AE129" i="10"/>
  <c r="AF129" i="10" s="1"/>
  <c r="B130" i="10"/>
  <c r="G130" i="10"/>
  <c r="H130" i="10" s="1"/>
  <c r="M130" i="10"/>
  <c r="N130" i="10" s="1"/>
  <c r="S130" i="10"/>
  <c r="T130" i="10" s="1"/>
  <c r="Y130" i="10"/>
  <c r="Z130" i="10" s="1"/>
  <c r="AE130" i="10"/>
  <c r="AF130" i="10" s="1"/>
  <c r="B131" i="10"/>
  <c r="G131" i="10"/>
  <c r="H131" i="10" s="1"/>
  <c r="M131" i="10"/>
  <c r="N131" i="10" s="1"/>
  <c r="S131" i="10"/>
  <c r="T131" i="10" s="1"/>
  <c r="Y131" i="10"/>
  <c r="Z131" i="10" s="1"/>
  <c r="AE131" i="10"/>
  <c r="AF131" i="10" s="1"/>
  <c r="B132" i="10"/>
  <c r="G132" i="10"/>
  <c r="M132" i="10"/>
  <c r="N132" i="10" s="1"/>
  <c r="S132" i="10"/>
  <c r="T132" i="10" s="1"/>
  <c r="Y132" i="10"/>
  <c r="Z132" i="10" s="1"/>
  <c r="AE132" i="10"/>
  <c r="AF132" i="10" s="1"/>
  <c r="B133" i="10"/>
  <c r="G133" i="10"/>
  <c r="H133" i="10" s="1"/>
  <c r="M133" i="10"/>
  <c r="N133" i="10" s="1"/>
  <c r="S133" i="10"/>
  <c r="T133" i="10" s="1"/>
  <c r="Y133" i="10"/>
  <c r="Z133" i="10" s="1"/>
  <c r="AE133" i="10"/>
  <c r="AF133" i="10" s="1"/>
  <c r="D134" i="10"/>
  <c r="E133" i="124" s="1"/>
  <c r="J134" i="10"/>
  <c r="P134" i="10"/>
  <c r="V134" i="10"/>
  <c r="AB134" i="10"/>
  <c r="B135" i="10"/>
  <c r="B136" i="10"/>
  <c r="G136" i="10"/>
  <c r="M136" i="10"/>
  <c r="N136" i="10" s="1"/>
  <c r="S136" i="10"/>
  <c r="T136" i="10" s="1"/>
  <c r="Y136" i="10"/>
  <c r="Z136" i="10" s="1"/>
  <c r="AE136" i="10"/>
  <c r="AF136" i="10" s="1"/>
  <c r="B137" i="10"/>
  <c r="G137" i="10"/>
  <c r="M137" i="10"/>
  <c r="N137" i="10" s="1"/>
  <c r="S137" i="10"/>
  <c r="T137" i="10"/>
  <c r="Y137" i="10"/>
  <c r="Z137" i="10"/>
  <c r="AE137" i="10"/>
  <c r="AF137" i="10"/>
  <c r="B138" i="10"/>
  <c r="G138" i="10"/>
  <c r="H138" i="10" s="1"/>
  <c r="D138" i="10" s="1"/>
  <c r="M138" i="10"/>
  <c r="N138" i="10" s="1"/>
  <c r="S138" i="10"/>
  <c r="T138" i="10" s="1"/>
  <c r="Y138" i="10"/>
  <c r="Z138" i="10"/>
  <c r="AE138" i="10"/>
  <c r="AF138" i="10"/>
  <c r="B139" i="10"/>
  <c r="G139" i="10"/>
  <c r="H139" i="10" s="1"/>
  <c r="M139" i="10"/>
  <c r="N139" i="10" s="1"/>
  <c r="S139" i="10"/>
  <c r="T139" i="10" s="1"/>
  <c r="Y139" i="10"/>
  <c r="Z139" i="10"/>
  <c r="AE139" i="10"/>
  <c r="AF139" i="10"/>
  <c r="B140" i="10"/>
  <c r="G140" i="10"/>
  <c r="M140" i="10"/>
  <c r="N140" i="10" s="1"/>
  <c r="S140" i="10"/>
  <c r="T140" i="10" s="1"/>
  <c r="Y140" i="10"/>
  <c r="Z140" i="10"/>
  <c r="AE140" i="10"/>
  <c r="AF140" i="10"/>
  <c r="B141" i="10"/>
  <c r="G141" i="10"/>
  <c r="H141" i="10" s="1"/>
  <c r="M141" i="10"/>
  <c r="N141" i="10" s="1"/>
  <c r="S141" i="10"/>
  <c r="T141" i="10" s="1"/>
  <c r="Y141" i="10"/>
  <c r="Z141" i="10"/>
  <c r="AE141" i="10"/>
  <c r="AF141" i="10"/>
  <c r="B142" i="10"/>
  <c r="G142" i="10"/>
  <c r="H142" i="10" s="1"/>
  <c r="M142" i="10"/>
  <c r="N142" i="10" s="1"/>
  <c r="S142" i="10"/>
  <c r="T142" i="10" s="1"/>
  <c r="Y142" i="10"/>
  <c r="Z142" i="10"/>
  <c r="AE142" i="10"/>
  <c r="AF142" i="10"/>
  <c r="B143" i="10"/>
  <c r="G143" i="10"/>
  <c r="M143" i="10"/>
  <c r="N143" i="10" s="1"/>
  <c r="S143" i="10"/>
  <c r="T143" i="10" s="1"/>
  <c r="Y143" i="10"/>
  <c r="Z143" i="10"/>
  <c r="AE143" i="10"/>
  <c r="AF143" i="10"/>
  <c r="B144" i="10"/>
  <c r="G144" i="10"/>
  <c r="M144" i="10"/>
  <c r="N144" i="10" s="1"/>
  <c r="S144" i="10"/>
  <c r="T144" i="10" s="1"/>
  <c r="Y144" i="10"/>
  <c r="Z144" i="10"/>
  <c r="AE144" i="10"/>
  <c r="AF144" i="10"/>
  <c r="B145" i="10"/>
  <c r="G145" i="10"/>
  <c r="M145" i="10"/>
  <c r="N145" i="10" s="1"/>
  <c r="S145" i="10"/>
  <c r="T145" i="10" s="1"/>
  <c r="Y145" i="10"/>
  <c r="Z145" i="10"/>
  <c r="AE145" i="10"/>
  <c r="AF145" i="10"/>
  <c r="B146" i="10"/>
  <c r="G146" i="10"/>
  <c r="H146" i="10" s="1"/>
  <c r="M146" i="10"/>
  <c r="N146" i="10" s="1"/>
  <c r="S146" i="10"/>
  <c r="T146" i="10" s="1"/>
  <c r="Y146" i="10"/>
  <c r="Z146" i="10"/>
  <c r="AE146" i="10"/>
  <c r="AF146" i="10"/>
  <c r="B147" i="10"/>
  <c r="G147" i="10"/>
  <c r="H147" i="10" s="1"/>
  <c r="M147" i="10"/>
  <c r="N147" i="10" s="1"/>
  <c r="S147" i="10"/>
  <c r="T147" i="10" s="1"/>
  <c r="Y147" i="10"/>
  <c r="Z147" i="10"/>
  <c r="AE147" i="10"/>
  <c r="AF147" i="10"/>
  <c r="B148" i="10"/>
  <c r="G148" i="10"/>
  <c r="M148" i="10"/>
  <c r="N148" i="10" s="1"/>
  <c r="S148" i="10"/>
  <c r="T148" i="10" s="1"/>
  <c r="Y148" i="10"/>
  <c r="Z148" i="10"/>
  <c r="AE148" i="10"/>
  <c r="AF148" i="10"/>
  <c r="B149" i="10"/>
  <c r="G149" i="10"/>
  <c r="M149" i="10"/>
  <c r="N149" i="10" s="1"/>
  <c r="S149" i="10"/>
  <c r="T149" i="10" s="1"/>
  <c r="Y149" i="10"/>
  <c r="Z149" i="10"/>
  <c r="AE149" i="10"/>
  <c r="AF149" i="10"/>
  <c r="B150" i="10"/>
  <c r="G150" i="10"/>
  <c r="H150" i="10" s="1"/>
  <c r="M150" i="10"/>
  <c r="N150" i="10" s="1"/>
  <c r="S150" i="10"/>
  <c r="T150" i="10" s="1"/>
  <c r="P150" i="10" s="1"/>
  <c r="Y150" i="10"/>
  <c r="Z150" i="10"/>
  <c r="AE150" i="10"/>
  <c r="AF150" i="10"/>
  <c r="D151" i="10"/>
  <c r="E150" i="124" s="1"/>
  <c r="J151" i="10"/>
  <c r="P151" i="10"/>
  <c r="V151" i="10"/>
  <c r="AB151" i="10"/>
  <c r="B152" i="10"/>
  <c r="B153" i="10"/>
  <c r="G153" i="10"/>
  <c r="H153" i="10" s="1"/>
  <c r="M153" i="10"/>
  <c r="N153" i="10" s="1"/>
  <c r="S153" i="10"/>
  <c r="T153" i="10" s="1"/>
  <c r="Y153" i="10"/>
  <c r="Z153" i="10"/>
  <c r="AE153" i="10"/>
  <c r="AF153" i="10"/>
  <c r="B154" i="10"/>
  <c r="G154" i="10"/>
  <c r="H154" i="10" s="1"/>
  <c r="M154" i="10"/>
  <c r="N154" i="10" s="1"/>
  <c r="S154" i="10"/>
  <c r="T154" i="10" s="1"/>
  <c r="Y154" i="10"/>
  <c r="Z154" i="10"/>
  <c r="AE154" i="10"/>
  <c r="AF154" i="10"/>
  <c r="B155" i="10"/>
  <c r="G155" i="10"/>
  <c r="M155" i="10"/>
  <c r="N155" i="10" s="1"/>
  <c r="S155" i="10"/>
  <c r="T155" i="10" s="1"/>
  <c r="Y155" i="10"/>
  <c r="Z155" i="10" s="1"/>
  <c r="AE155" i="10"/>
  <c r="AF155" i="10" s="1"/>
  <c r="B156" i="10"/>
  <c r="G156" i="10"/>
  <c r="M156" i="10"/>
  <c r="N156" i="10" s="1"/>
  <c r="S156" i="10"/>
  <c r="Y156" i="10"/>
  <c r="Z156" i="10" s="1"/>
  <c r="AE156" i="10"/>
  <c r="AF156" i="10" s="1"/>
  <c r="B157" i="10"/>
  <c r="G157" i="10"/>
  <c r="M157" i="10"/>
  <c r="N157" i="10" s="1"/>
  <c r="S157" i="10"/>
  <c r="T157" i="10" s="1"/>
  <c r="Y157" i="10"/>
  <c r="Z157" i="10" s="1"/>
  <c r="AE157" i="10"/>
  <c r="AF157" i="10" s="1"/>
  <c r="B158" i="10"/>
  <c r="G158" i="10"/>
  <c r="H158" i="10" s="1"/>
  <c r="M158" i="10"/>
  <c r="N158" i="10" s="1"/>
  <c r="S158" i="10"/>
  <c r="T158" i="10" s="1"/>
  <c r="Y158" i="10"/>
  <c r="Z158" i="10" s="1"/>
  <c r="AE158" i="10"/>
  <c r="AF158" i="10" s="1"/>
  <c r="B159" i="10"/>
  <c r="G159" i="10"/>
  <c r="M159" i="10"/>
  <c r="N159" i="10" s="1"/>
  <c r="S159" i="10"/>
  <c r="T159" i="10" s="1"/>
  <c r="Y159" i="10"/>
  <c r="Z159" i="10" s="1"/>
  <c r="AE159" i="10"/>
  <c r="AF159" i="10" s="1"/>
  <c r="B160" i="10"/>
  <c r="G160" i="10"/>
  <c r="M160" i="10"/>
  <c r="N160" i="10" s="1"/>
  <c r="S160" i="10"/>
  <c r="T160" i="10" s="1"/>
  <c r="Y160" i="10"/>
  <c r="Z160" i="10" s="1"/>
  <c r="AE160" i="10"/>
  <c r="AF160" i="10" s="1"/>
  <c r="B161" i="10"/>
  <c r="G161" i="10"/>
  <c r="H161" i="10" s="1"/>
  <c r="M161" i="10"/>
  <c r="N161" i="10" s="1"/>
  <c r="S161" i="10"/>
  <c r="T161" i="10" s="1"/>
  <c r="Y161" i="10"/>
  <c r="Z161" i="10" s="1"/>
  <c r="AE161" i="10"/>
  <c r="AF161" i="10" s="1"/>
  <c r="B162" i="10"/>
  <c r="G162" i="10"/>
  <c r="H162" i="10" s="1"/>
  <c r="M162" i="10"/>
  <c r="N162" i="10" s="1"/>
  <c r="S162" i="10"/>
  <c r="T162" i="10" s="1"/>
  <c r="Y162" i="10"/>
  <c r="Z162" i="10" s="1"/>
  <c r="AE162" i="10"/>
  <c r="AF162" i="10" s="1"/>
  <c r="B163" i="10"/>
  <c r="G163" i="10"/>
  <c r="H163" i="10" s="1"/>
  <c r="M163" i="10"/>
  <c r="N163" i="10" s="1"/>
  <c r="S163" i="10"/>
  <c r="T163" i="10" s="1"/>
  <c r="Y163" i="10"/>
  <c r="Z163" i="10"/>
  <c r="AE163" i="10"/>
  <c r="AF163" i="10" s="1"/>
  <c r="B164" i="10"/>
  <c r="G164" i="10"/>
  <c r="M164" i="10"/>
  <c r="N164" i="10" s="1"/>
  <c r="S164" i="10"/>
  <c r="T164" i="10" s="1"/>
  <c r="Y164" i="10"/>
  <c r="Z164" i="10" s="1"/>
  <c r="AE164" i="10"/>
  <c r="AF164" i="10" s="1"/>
  <c r="B165" i="10"/>
  <c r="G165" i="10"/>
  <c r="H165" i="10" s="1"/>
  <c r="M165" i="10"/>
  <c r="N165" i="10" s="1"/>
  <c r="S165" i="10"/>
  <c r="T165" i="10" s="1"/>
  <c r="Y165" i="10"/>
  <c r="Z165" i="10"/>
  <c r="AE165" i="10"/>
  <c r="AF165" i="10" s="1"/>
  <c r="B166" i="10"/>
  <c r="G166" i="10"/>
  <c r="H166" i="10" s="1"/>
  <c r="M166" i="10"/>
  <c r="N166" i="10" s="1"/>
  <c r="S166" i="10"/>
  <c r="T166" i="10" s="1"/>
  <c r="Y166" i="10"/>
  <c r="Z166" i="10" s="1"/>
  <c r="AE166" i="10"/>
  <c r="AF166" i="10" s="1"/>
  <c r="B167" i="10"/>
  <c r="G167" i="10"/>
  <c r="H167" i="10" s="1"/>
  <c r="M167" i="10"/>
  <c r="N167" i="10" s="1"/>
  <c r="S167" i="10"/>
  <c r="T167" i="10" s="1"/>
  <c r="Y167" i="10"/>
  <c r="Z167" i="10" s="1"/>
  <c r="AE167" i="10"/>
  <c r="AF167" i="10" s="1"/>
  <c r="D168" i="10"/>
  <c r="E167" i="124" s="1"/>
  <c r="J168" i="10"/>
  <c r="P168" i="10"/>
  <c r="V168" i="10"/>
  <c r="AB168" i="10"/>
  <c r="B169" i="10"/>
  <c r="B170" i="10"/>
  <c r="G170" i="10"/>
  <c r="H170" i="10" s="1"/>
  <c r="M170" i="10"/>
  <c r="N170" i="10" s="1"/>
  <c r="S170" i="10"/>
  <c r="T170" i="10" s="1"/>
  <c r="Y170" i="10"/>
  <c r="Z170" i="10" s="1"/>
  <c r="AE170" i="10"/>
  <c r="AF170" i="10" s="1"/>
  <c r="B171" i="10"/>
  <c r="G171" i="10"/>
  <c r="H171" i="10" s="1"/>
  <c r="M171" i="10"/>
  <c r="N171" i="10" s="1"/>
  <c r="S171" i="10"/>
  <c r="T171" i="10" s="1"/>
  <c r="Y171" i="10"/>
  <c r="Z171" i="10" s="1"/>
  <c r="AE171" i="10"/>
  <c r="AF171" i="10" s="1"/>
  <c r="B172" i="10"/>
  <c r="G172" i="10"/>
  <c r="M172" i="10"/>
  <c r="N172" i="10" s="1"/>
  <c r="S172" i="10"/>
  <c r="T172" i="10" s="1"/>
  <c r="Y172" i="10"/>
  <c r="Z172" i="10" s="1"/>
  <c r="AE172" i="10"/>
  <c r="AF172" i="10"/>
  <c r="B173" i="10"/>
  <c r="G173" i="10"/>
  <c r="M173" i="10"/>
  <c r="N173" i="10" s="1"/>
  <c r="S173" i="10"/>
  <c r="T173" i="10" s="1"/>
  <c r="Y173" i="10"/>
  <c r="Z173" i="10" s="1"/>
  <c r="AE173" i="10"/>
  <c r="AF173" i="10"/>
  <c r="B174" i="10"/>
  <c r="G174" i="10"/>
  <c r="H174" i="10" s="1"/>
  <c r="M174" i="10"/>
  <c r="N174" i="10" s="1"/>
  <c r="S174" i="10"/>
  <c r="T174" i="10" s="1"/>
  <c r="Y174" i="10"/>
  <c r="Z174" i="10" s="1"/>
  <c r="AE174" i="10"/>
  <c r="AF174" i="10" s="1"/>
  <c r="B175" i="10"/>
  <c r="G175" i="10"/>
  <c r="M175" i="10"/>
  <c r="N175" i="10" s="1"/>
  <c r="S175" i="10"/>
  <c r="T175" i="10" s="1"/>
  <c r="Y175" i="10"/>
  <c r="Z175" i="10" s="1"/>
  <c r="AE175" i="10"/>
  <c r="AF175" i="10"/>
  <c r="B176" i="10"/>
  <c r="G176" i="10"/>
  <c r="M176" i="10"/>
  <c r="N176" i="10" s="1"/>
  <c r="S176" i="10"/>
  <c r="T176" i="10" s="1"/>
  <c r="Y176" i="10"/>
  <c r="Z176" i="10" s="1"/>
  <c r="AE176" i="10"/>
  <c r="AF176" i="10"/>
  <c r="B177" i="10"/>
  <c r="G177" i="10"/>
  <c r="H177" i="10" s="1"/>
  <c r="M177" i="10"/>
  <c r="N177" i="10" s="1"/>
  <c r="S177" i="10"/>
  <c r="T177" i="10" s="1"/>
  <c r="Y177" i="10"/>
  <c r="Z177" i="10" s="1"/>
  <c r="AE177" i="10"/>
  <c r="AF177" i="10"/>
  <c r="B178" i="10"/>
  <c r="G178" i="10"/>
  <c r="M178" i="10"/>
  <c r="N178" i="10" s="1"/>
  <c r="S178" i="10"/>
  <c r="T178" i="10" s="1"/>
  <c r="Y178" i="10"/>
  <c r="Z178" i="10" s="1"/>
  <c r="AE178" i="10"/>
  <c r="AF178" i="10" s="1"/>
  <c r="B179" i="10"/>
  <c r="G179" i="10"/>
  <c r="H179" i="10" s="1"/>
  <c r="M179" i="10"/>
  <c r="N179" i="10" s="1"/>
  <c r="S179" i="10"/>
  <c r="T179" i="10" s="1"/>
  <c r="Y179" i="10"/>
  <c r="Z179" i="10" s="1"/>
  <c r="AE179" i="10"/>
  <c r="AF179" i="10" s="1"/>
  <c r="B180" i="10"/>
  <c r="G180" i="10"/>
  <c r="M180" i="10"/>
  <c r="N180" i="10" s="1"/>
  <c r="S180" i="10"/>
  <c r="T180" i="10" s="1"/>
  <c r="Y180" i="10"/>
  <c r="Z180" i="10" s="1"/>
  <c r="AE180" i="10"/>
  <c r="AF180" i="10" s="1"/>
  <c r="B181" i="10"/>
  <c r="G181" i="10"/>
  <c r="M181" i="10"/>
  <c r="N181" i="10" s="1"/>
  <c r="S181" i="10"/>
  <c r="T181" i="10" s="1"/>
  <c r="Y181" i="10"/>
  <c r="Z181" i="10" s="1"/>
  <c r="AE181" i="10"/>
  <c r="AF181" i="10" s="1"/>
  <c r="B182" i="10"/>
  <c r="G182" i="10"/>
  <c r="M182" i="10"/>
  <c r="N182" i="10" s="1"/>
  <c r="S182" i="10"/>
  <c r="T182" i="10" s="1"/>
  <c r="Y182" i="10"/>
  <c r="Z182" i="10" s="1"/>
  <c r="AE182" i="10"/>
  <c r="AF182" i="10" s="1"/>
  <c r="B183" i="10"/>
  <c r="G183" i="10"/>
  <c r="H183" i="10" s="1"/>
  <c r="M183" i="10"/>
  <c r="N183" i="10" s="1"/>
  <c r="S183" i="10"/>
  <c r="T183" i="10" s="1"/>
  <c r="Y183" i="10"/>
  <c r="Z183" i="10" s="1"/>
  <c r="AE183" i="10"/>
  <c r="AF183" i="10"/>
  <c r="B184" i="10"/>
  <c r="G184" i="10"/>
  <c r="M184" i="10"/>
  <c r="N184" i="10" s="1"/>
  <c r="S184" i="10"/>
  <c r="T184" i="10" s="1"/>
  <c r="Y184" i="10"/>
  <c r="Z184" i="10" s="1"/>
  <c r="AE184" i="10"/>
  <c r="AF184" i="10"/>
  <c r="B197" i="10"/>
  <c r="N98" i="10" l="1"/>
  <c r="J98" i="10" s="1"/>
  <c r="H81" i="10"/>
  <c r="D81" i="10" s="1"/>
  <c r="H65" i="10"/>
  <c r="AH65" i="10" s="1"/>
  <c r="H56" i="10"/>
  <c r="AH56" i="10" s="1"/>
  <c r="H52" i="10"/>
  <c r="AH52" i="10" s="1"/>
  <c r="H45" i="10"/>
  <c r="D45" i="10" s="1"/>
  <c r="E44" i="124" s="1"/>
  <c r="H43" i="10"/>
  <c r="D43" i="10" s="1"/>
  <c r="H36" i="10"/>
  <c r="AH36" i="10" s="1"/>
  <c r="H32" i="10"/>
  <c r="H24" i="10"/>
  <c r="D24" i="10" s="1"/>
  <c r="H59" i="10"/>
  <c r="D59" i="10" s="1"/>
  <c r="H44" i="10"/>
  <c r="AH44" i="10" s="1"/>
  <c r="D88" i="10"/>
  <c r="H137" i="10"/>
  <c r="D137" i="10" s="1"/>
  <c r="J69" i="10"/>
  <c r="AH61" i="10"/>
  <c r="J166" i="10"/>
  <c r="T110" i="10"/>
  <c r="P110" i="10" s="1"/>
  <c r="AH163" i="10"/>
  <c r="AH157" i="10"/>
  <c r="J72" i="10"/>
  <c r="J68" i="10"/>
  <c r="H66" i="10"/>
  <c r="D66" i="10" s="1"/>
  <c r="J64" i="10"/>
  <c r="H62" i="10"/>
  <c r="D62" i="10" s="1"/>
  <c r="J57" i="10"/>
  <c r="H155" i="10"/>
  <c r="AH155" i="10" s="1"/>
  <c r="H83" i="10"/>
  <c r="AH83" i="10" s="1"/>
  <c r="H77" i="10"/>
  <c r="AH77" i="10" s="1"/>
  <c r="V61" i="10"/>
  <c r="V58" i="10"/>
  <c r="J132" i="10"/>
  <c r="J85" i="10"/>
  <c r="J79" i="10"/>
  <c r="J75" i="10"/>
  <c r="Z87" i="10"/>
  <c r="Z152" i="10"/>
  <c r="Z104" i="10"/>
  <c r="Z71" i="10"/>
  <c r="Z38" i="10"/>
  <c r="Z119" i="10"/>
  <c r="Z55" i="10"/>
  <c r="Z21" i="10"/>
  <c r="J164" i="10"/>
  <c r="J159" i="10"/>
  <c r="H145" i="10"/>
  <c r="AH145" i="10" s="1"/>
  <c r="H149" i="10"/>
  <c r="D149" i="10" s="1"/>
  <c r="J141" i="10"/>
  <c r="H84" i="10"/>
  <c r="D84" i="10" s="1"/>
  <c r="J82" i="10"/>
  <c r="AB80" i="10"/>
  <c r="H80" i="10"/>
  <c r="D80" i="10" s="1"/>
  <c r="AH78" i="10"/>
  <c r="AB76" i="10"/>
  <c r="H76" i="10"/>
  <c r="AH76" i="10" s="1"/>
  <c r="AH74" i="10"/>
  <c r="H73" i="10"/>
  <c r="D73" i="10" s="1"/>
  <c r="AH165" i="10"/>
  <c r="J161" i="10"/>
  <c r="J153" i="10"/>
  <c r="AH147" i="10"/>
  <c r="H143" i="10"/>
  <c r="D143" i="10" s="1"/>
  <c r="J140" i="10"/>
  <c r="AH139" i="10"/>
  <c r="N87" i="10"/>
  <c r="AB110" i="10"/>
  <c r="J144" i="10"/>
  <c r="J136" i="10"/>
  <c r="H176" i="10"/>
  <c r="AH176" i="10" s="1"/>
  <c r="H184" i="10"/>
  <c r="D184" i="10" s="1"/>
  <c r="H182" i="10"/>
  <c r="D182" i="10" s="1"/>
  <c r="H164" i="10"/>
  <c r="D164" i="10" s="1"/>
  <c r="AH162" i="10"/>
  <c r="J158" i="10"/>
  <c r="D156" i="10"/>
  <c r="AH154" i="10"/>
  <c r="J150" i="10"/>
  <c r="H148" i="10"/>
  <c r="D148" i="10" s="1"/>
  <c r="AH146" i="10"/>
  <c r="H144" i="10"/>
  <c r="D144" i="10" s="1"/>
  <c r="J142" i="10"/>
  <c r="H140" i="10"/>
  <c r="D140" i="10" s="1"/>
  <c r="J138" i="10"/>
  <c r="H136" i="10"/>
  <c r="AH136" i="10" s="1"/>
  <c r="H132" i="10"/>
  <c r="D132" i="10" s="1"/>
  <c r="H128" i="10"/>
  <c r="D128" i="10" s="1"/>
  <c r="AH126" i="10"/>
  <c r="H124" i="10"/>
  <c r="D124" i="10" s="1"/>
  <c r="H117" i="10"/>
  <c r="D117" i="10" s="1"/>
  <c r="H113" i="10"/>
  <c r="AH113" i="10" s="1"/>
  <c r="AH111" i="10"/>
  <c r="H180" i="10"/>
  <c r="D180" i="10" s="1"/>
  <c r="H178" i="10"/>
  <c r="D178" i="10" s="1"/>
  <c r="H173" i="10"/>
  <c r="D173" i="10" s="1"/>
  <c r="V164" i="10"/>
  <c r="V140" i="10"/>
  <c r="V136" i="10"/>
  <c r="T152" i="10"/>
  <c r="T87" i="10"/>
  <c r="T55" i="10"/>
  <c r="T119" i="10"/>
  <c r="T135" i="10"/>
  <c r="T71" i="10"/>
  <c r="N104" i="10"/>
  <c r="AB51" i="10"/>
  <c r="V165" i="10"/>
  <c r="V153" i="10"/>
  <c r="V145" i="10"/>
  <c r="J145" i="10"/>
  <c r="AB39" i="10"/>
  <c r="AB64" i="10"/>
  <c r="D53" i="10"/>
  <c r="E52" i="124" s="1"/>
  <c r="AB43" i="10"/>
  <c r="AF38" i="10"/>
  <c r="AD38" i="10" s="1"/>
  <c r="AB38" i="10" s="1"/>
  <c r="AF104" i="10"/>
  <c r="AF21" i="10"/>
  <c r="AF119" i="10"/>
  <c r="AF87" i="10"/>
  <c r="AF152" i="10"/>
  <c r="AF135" i="10"/>
  <c r="AF71" i="10"/>
  <c r="AB63" i="10"/>
  <c r="AF55" i="10"/>
  <c r="Z169" i="10"/>
  <c r="AH174" i="10"/>
  <c r="AH171" i="10"/>
  <c r="J170" i="10"/>
  <c r="AF169" i="10"/>
  <c r="AB141" i="10"/>
  <c r="AB161" i="10"/>
  <c r="AB153" i="10"/>
  <c r="Z135" i="10"/>
  <c r="H172" i="10"/>
  <c r="AH172" i="10" s="1"/>
  <c r="J183" i="10"/>
  <c r="H181" i="10"/>
  <c r="AH181" i="10" s="1"/>
  <c r="V179" i="10"/>
  <c r="AH179" i="10"/>
  <c r="V175" i="10"/>
  <c r="T169" i="10"/>
  <c r="N38" i="10"/>
  <c r="H46" i="10"/>
  <c r="AH46" i="10" s="1"/>
  <c r="H42" i="10"/>
  <c r="AH42" i="10" s="1"/>
  <c r="T38" i="10"/>
  <c r="J31" i="10"/>
  <c r="H29" i="10"/>
  <c r="D29" i="10" s="1"/>
  <c r="J27" i="10"/>
  <c r="H25" i="10"/>
  <c r="D25" i="10" s="1"/>
  <c r="J23" i="10"/>
  <c r="T21" i="10"/>
  <c r="H175" i="10"/>
  <c r="J66" i="10"/>
  <c r="V166" i="10"/>
  <c r="AB160" i="10"/>
  <c r="P140" i="10"/>
  <c r="J130" i="10"/>
  <c r="P129" i="10"/>
  <c r="J126" i="10"/>
  <c r="P125" i="10"/>
  <c r="V123" i="10"/>
  <c r="AB117" i="10"/>
  <c r="V105" i="10"/>
  <c r="J84" i="10"/>
  <c r="J80" i="10"/>
  <c r="P52" i="10"/>
  <c r="P48" i="10"/>
  <c r="P44" i="10"/>
  <c r="P24" i="10"/>
  <c r="P131" i="10"/>
  <c r="J128" i="10"/>
  <c r="P127" i="10"/>
  <c r="P122" i="10"/>
  <c r="AI118" i="10"/>
  <c r="V117" i="10"/>
  <c r="AB115" i="10"/>
  <c r="P115" i="10"/>
  <c r="D115" i="10"/>
  <c r="E114" i="124" s="1"/>
  <c r="P101" i="10"/>
  <c r="AB66" i="10"/>
  <c r="V63" i="10"/>
  <c r="J63" i="10"/>
  <c r="J62" i="10"/>
  <c r="P61" i="10"/>
  <c r="AB60" i="10"/>
  <c r="V59" i="10"/>
  <c r="AB25" i="10"/>
  <c r="P137" i="10"/>
  <c r="P136" i="10"/>
  <c r="P133" i="10"/>
  <c r="V129" i="10"/>
  <c r="V125" i="10"/>
  <c r="V131" i="10"/>
  <c r="D130" i="10"/>
  <c r="V127" i="10"/>
  <c r="D126" i="10"/>
  <c r="J110" i="10"/>
  <c r="V109" i="10"/>
  <c r="J96" i="10"/>
  <c r="AB94" i="10"/>
  <c r="V101" i="10"/>
  <c r="AB99" i="10"/>
  <c r="V97" i="10"/>
  <c r="AB95" i="10"/>
  <c r="AB91" i="10"/>
  <c r="D91" i="10"/>
  <c r="E90" i="124" s="1"/>
  <c r="V89" i="10"/>
  <c r="AB67" i="10"/>
  <c r="P67" i="10"/>
  <c r="AB62" i="10"/>
  <c r="P62" i="10"/>
  <c r="AB56" i="10"/>
  <c r="P56" i="10"/>
  <c r="AB57" i="10"/>
  <c r="D57" i="10"/>
  <c r="J45" i="10"/>
  <c r="P40" i="10"/>
  <c r="P50" i="10"/>
  <c r="V48" i="10"/>
  <c r="AB35" i="10"/>
  <c r="V36" i="10"/>
  <c r="J36" i="10"/>
  <c r="P34" i="10"/>
  <c r="V24" i="10"/>
  <c r="AB149" i="10"/>
  <c r="V139" i="10"/>
  <c r="P162" i="10"/>
  <c r="V141" i="10"/>
  <c r="AB183" i="10"/>
  <c r="V182" i="10"/>
  <c r="J182" i="10"/>
  <c r="AB180" i="10"/>
  <c r="V178" i="10"/>
  <c r="J178" i="10"/>
  <c r="AB176" i="10"/>
  <c r="V167" i="10"/>
  <c r="V163" i="10"/>
  <c r="AB148" i="10"/>
  <c r="P148" i="10"/>
  <c r="AB144" i="10"/>
  <c r="P144" i="10"/>
  <c r="AB139" i="10"/>
  <c r="AB130" i="10"/>
  <c r="AB128" i="10"/>
  <c r="AB126" i="10"/>
  <c r="AB124" i="10"/>
  <c r="V111" i="10"/>
  <c r="AB113" i="10"/>
  <c r="P114" i="10"/>
  <c r="AB116" i="10"/>
  <c r="P116" i="10"/>
  <c r="P90" i="10"/>
  <c r="J102" i="10"/>
  <c r="V93" i="10"/>
  <c r="J90" i="10"/>
  <c r="D102" i="10"/>
  <c r="J100" i="10"/>
  <c r="V99" i="10"/>
  <c r="J99" i="10"/>
  <c r="V95" i="10"/>
  <c r="J94" i="10"/>
  <c r="V74" i="10"/>
  <c r="V81" i="10"/>
  <c r="AB85" i="10"/>
  <c r="V83" i="10"/>
  <c r="V79" i="10"/>
  <c r="AB78" i="10"/>
  <c r="V77" i="10"/>
  <c r="D60" i="10"/>
  <c r="J52" i="10"/>
  <c r="V51" i="10"/>
  <c r="J50" i="10"/>
  <c r="J53" i="10"/>
  <c r="J48" i="10"/>
  <c r="AB46" i="10"/>
  <c r="AB27" i="10"/>
  <c r="V25" i="10"/>
  <c r="J25" i="10"/>
  <c r="D23" i="10"/>
  <c r="P132" i="10"/>
  <c r="AB131" i="10"/>
  <c r="V69" i="10"/>
  <c r="V52" i="10"/>
  <c r="J49" i="10"/>
  <c r="J47" i="10"/>
  <c r="V161" i="10"/>
  <c r="P142" i="10"/>
  <c r="AB137" i="10"/>
  <c r="V184" i="10"/>
  <c r="J184" i="10"/>
  <c r="AB182" i="10"/>
  <c r="V180" i="10"/>
  <c r="J180" i="10"/>
  <c r="AB178" i="10"/>
  <c r="V176" i="10"/>
  <c r="J176" i="10"/>
  <c r="AB174" i="10"/>
  <c r="AB166" i="10"/>
  <c r="AB164" i="10"/>
  <c r="P161" i="10"/>
  <c r="J155" i="10"/>
  <c r="V146" i="10"/>
  <c r="AB145" i="10"/>
  <c r="V142" i="10"/>
  <c r="P139" i="10"/>
  <c r="P138" i="10"/>
  <c r="V137" i="10"/>
  <c r="AB133" i="10"/>
  <c r="V132" i="10"/>
  <c r="V115" i="10"/>
  <c r="J114" i="10"/>
  <c r="V113" i="10"/>
  <c r="AB111" i="10"/>
  <c r="P111" i="10"/>
  <c r="D111" i="10"/>
  <c r="P109" i="10"/>
  <c r="D109" i="10"/>
  <c r="E108" i="124" s="1"/>
  <c r="V102" i="10"/>
  <c r="AB98" i="10"/>
  <c r="AB96" i="10"/>
  <c r="P96" i="10"/>
  <c r="D94" i="10"/>
  <c r="P93" i="10"/>
  <c r="V91" i="10"/>
  <c r="J91" i="10"/>
  <c r="P89" i="10"/>
  <c r="P85" i="10"/>
  <c r="P84" i="10"/>
  <c r="AB83" i="10"/>
  <c r="P83" i="10"/>
  <c r="P82" i="10"/>
  <c r="D82" i="10"/>
  <c r="AB81" i="10"/>
  <c r="P81" i="10"/>
  <c r="P79" i="10"/>
  <c r="D78" i="10"/>
  <c r="P77" i="10"/>
  <c r="AB69" i="10"/>
  <c r="P69" i="10"/>
  <c r="V60" i="10"/>
  <c r="P58" i="10"/>
  <c r="AB52" i="10"/>
  <c r="AB49" i="10"/>
  <c r="AB47" i="10"/>
  <c r="D47" i="10"/>
  <c r="P46" i="10"/>
  <c r="J44" i="10"/>
  <c r="V43" i="10"/>
  <c r="AB41" i="10"/>
  <c r="V39" i="10"/>
  <c r="J39" i="10"/>
  <c r="AB33" i="10"/>
  <c r="P172" i="10"/>
  <c r="V181" i="10"/>
  <c r="V177" i="10"/>
  <c r="V173" i="10"/>
  <c r="P171" i="10"/>
  <c r="D162" i="10"/>
  <c r="E161" i="124" s="1"/>
  <c r="V160" i="10"/>
  <c r="AB158" i="10"/>
  <c r="G152" i="10"/>
  <c r="V156" i="10"/>
  <c r="J156" i="10"/>
  <c r="V149" i="10"/>
  <c r="J149" i="10"/>
  <c r="AB146" i="10"/>
  <c r="P146" i="10"/>
  <c r="D146" i="10"/>
  <c r="E145" i="124" s="1"/>
  <c r="V143" i="10"/>
  <c r="P141" i="10"/>
  <c r="V138" i="10"/>
  <c r="V133" i="10"/>
  <c r="Y119" i="10"/>
  <c r="V121" i="10"/>
  <c r="P120" i="10"/>
  <c r="AB114" i="10"/>
  <c r="AB112" i="10"/>
  <c r="P112" i="10"/>
  <c r="D106" i="10"/>
  <c r="AB101" i="10"/>
  <c r="AB100" i="10"/>
  <c r="P100" i="10"/>
  <c r="P99" i="10"/>
  <c r="D99" i="10"/>
  <c r="E98" i="124" s="1"/>
  <c r="D98" i="10"/>
  <c r="P97" i="10"/>
  <c r="J92" i="10"/>
  <c r="J88" i="10"/>
  <c r="V84" i="10"/>
  <c r="V82" i="10"/>
  <c r="AB74" i="10"/>
  <c r="V73" i="10"/>
  <c r="AB65" i="10"/>
  <c r="D64" i="10"/>
  <c r="E63" i="124" s="1"/>
  <c r="P59" i="10"/>
  <c r="D51" i="10"/>
  <c r="E50" i="124" s="1"/>
  <c r="V46" i="10"/>
  <c r="J46" i="10"/>
  <c r="AB44" i="10"/>
  <c r="V40" i="10"/>
  <c r="V52" i="9"/>
  <c r="V57" i="9"/>
  <c r="V53" i="9"/>
  <c r="V61" i="9"/>
  <c r="V54" i="9"/>
  <c r="V55" i="9"/>
  <c r="V56" i="9"/>
  <c r="V58" i="9"/>
  <c r="V59" i="9"/>
  <c r="V60" i="9"/>
  <c r="V62" i="9"/>
  <c r="V63" i="9"/>
  <c r="V64" i="9"/>
  <c r="V171" i="10"/>
  <c r="J172" i="10"/>
  <c r="V174" i="10"/>
  <c r="Y169" i="10"/>
  <c r="X169" i="10" s="1"/>
  <c r="V169" i="10" s="1"/>
  <c r="P184" i="10"/>
  <c r="J157" i="10"/>
  <c r="P155" i="10"/>
  <c r="AB156" i="10"/>
  <c r="AB155" i="10"/>
  <c r="D154" i="10"/>
  <c r="D153" i="10"/>
  <c r="V155" i="10"/>
  <c r="P121" i="10"/>
  <c r="V120" i="10"/>
  <c r="AB121" i="10"/>
  <c r="V122" i="10"/>
  <c r="J122" i="10"/>
  <c r="P106" i="10"/>
  <c r="AB108" i="10"/>
  <c r="P108" i="10"/>
  <c r="P107" i="10"/>
  <c r="V106" i="10"/>
  <c r="P72" i="10"/>
  <c r="P73" i="10"/>
  <c r="J58" i="10"/>
  <c r="V57" i="10"/>
  <c r="J42" i="10"/>
  <c r="AH41" i="10"/>
  <c r="P42" i="10"/>
  <c r="AH130" i="10"/>
  <c r="AH98" i="10"/>
  <c r="D41" i="10"/>
  <c r="D167" i="10"/>
  <c r="D165" i="10"/>
  <c r="D163" i="10"/>
  <c r="AH94" i="10"/>
  <c r="D170" i="10"/>
  <c r="H87" i="10"/>
  <c r="D75" i="10"/>
  <c r="E87" i="124"/>
  <c r="D123" i="10"/>
  <c r="D108" i="10"/>
  <c r="D159" i="10"/>
  <c r="D183" i="10"/>
  <c r="D179" i="10"/>
  <c r="D177" i="10"/>
  <c r="E137" i="124"/>
  <c r="D33" i="10"/>
  <c r="E32" i="124" s="1"/>
  <c r="P32" i="10"/>
  <c r="V26" i="10"/>
  <c r="J26" i="10"/>
  <c r="V22" i="10"/>
  <c r="J22" i="10"/>
  <c r="AB30" i="10"/>
  <c r="V28" i="10"/>
  <c r="V27" i="10"/>
  <c r="J24" i="10"/>
  <c r="AC19" i="4"/>
  <c r="V35" i="10"/>
  <c r="J35" i="10"/>
  <c r="J34" i="10"/>
  <c r="V33" i="10"/>
  <c r="J33" i="10"/>
  <c r="V29" i="10"/>
  <c r="J29" i="10"/>
  <c r="AB23" i="10"/>
  <c r="AB22" i="10"/>
  <c r="AC18" i="4"/>
  <c r="P36" i="10"/>
  <c r="AB29" i="10"/>
  <c r="P29" i="10"/>
  <c r="P28" i="10"/>
  <c r="P26" i="10"/>
  <c r="AC17" i="4"/>
  <c r="AC16" i="4"/>
  <c r="AC13" i="4"/>
  <c r="V34" i="10"/>
  <c r="P30" i="10"/>
  <c r="P35" i="10"/>
  <c r="V32" i="10"/>
  <c r="J32" i="10"/>
  <c r="D31" i="10"/>
  <c r="J30" i="10"/>
  <c r="AC14" i="4"/>
  <c r="AC15" i="4"/>
  <c r="M169" i="10"/>
  <c r="J160" i="10"/>
  <c r="AH160" i="10"/>
  <c r="Y185" i="10"/>
  <c r="S185" i="10"/>
  <c r="AE169" i="10"/>
  <c r="S169" i="10"/>
  <c r="S104" i="10"/>
  <c r="P95" i="10"/>
  <c r="D95" i="10"/>
  <c r="AB90" i="10"/>
  <c r="AB88" i="10"/>
  <c r="AB84" i="10"/>
  <c r="AB82" i="10"/>
  <c r="J77" i="10"/>
  <c r="V76" i="10"/>
  <c r="J76" i="10"/>
  <c r="J73" i="10"/>
  <c r="Y71" i="10"/>
  <c r="AB68" i="10"/>
  <c r="P68" i="10"/>
  <c r="D39" i="10"/>
  <c r="AH39" i="10"/>
  <c r="V183" i="10"/>
  <c r="V159" i="10"/>
  <c r="D150" i="10"/>
  <c r="M135" i="10"/>
  <c r="Y135" i="10"/>
  <c r="D142" i="10"/>
  <c r="D141" i="10"/>
  <c r="D133" i="10"/>
  <c r="J115" i="10"/>
  <c r="V114" i="10"/>
  <c r="V110" i="10"/>
  <c r="J108" i="10"/>
  <c r="D107" i="10"/>
  <c r="AB102" i="10"/>
  <c r="P102" i="10"/>
  <c r="D90" i="10"/>
  <c r="AH90" i="10"/>
  <c r="AH89" i="10"/>
  <c r="P88" i="10"/>
  <c r="S87" i="10"/>
  <c r="V65" i="10"/>
  <c r="AB53" i="10"/>
  <c r="V41" i="10"/>
  <c r="J41" i="10"/>
  <c r="S38" i="10"/>
  <c r="AB31" i="10"/>
  <c r="P22" i="10"/>
  <c r="P183" i="10"/>
  <c r="P182" i="10"/>
  <c r="AB181" i="10"/>
  <c r="P181" i="10"/>
  <c r="P180" i="10"/>
  <c r="AB179" i="10"/>
  <c r="P179" i="10"/>
  <c r="P178" i="10"/>
  <c r="AB177" i="10"/>
  <c r="P177" i="10"/>
  <c r="P176" i="10"/>
  <c r="AB175" i="10"/>
  <c r="P175" i="10"/>
  <c r="P174" i="10"/>
  <c r="D174" i="10"/>
  <c r="AB173" i="10"/>
  <c r="P173" i="10"/>
  <c r="AB172" i="10"/>
  <c r="AB170" i="10"/>
  <c r="AB167" i="10"/>
  <c r="P167" i="10"/>
  <c r="AH167" i="10"/>
  <c r="P166" i="10"/>
  <c r="D166" i="10"/>
  <c r="AB165" i="10"/>
  <c r="P165" i="10"/>
  <c r="P164" i="10"/>
  <c r="AB163" i="10"/>
  <c r="P163" i="10"/>
  <c r="AB162" i="10"/>
  <c r="V157" i="10"/>
  <c r="Y152" i="10"/>
  <c r="S152" i="10"/>
  <c r="AB147" i="10"/>
  <c r="AB140" i="10"/>
  <c r="AB138" i="10"/>
  <c r="AB136" i="10"/>
  <c r="AB132" i="10"/>
  <c r="V124" i="10"/>
  <c r="J124" i="10"/>
  <c r="D122" i="10"/>
  <c r="AH122" i="10"/>
  <c r="D121" i="10"/>
  <c r="P117" i="10"/>
  <c r="P113" i="10"/>
  <c r="AB109" i="10"/>
  <c r="P105" i="10"/>
  <c r="J101" i="10"/>
  <c r="V75" i="10"/>
  <c r="V72" i="10"/>
  <c r="D27" i="10"/>
  <c r="P154" i="10"/>
  <c r="M152" i="10"/>
  <c r="V150" i="10"/>
  <c r="D147" i="10"/>
  <c r="D139" i="10"/>
  <c r="D131" i="10"/>
  <c r="P130" i="10"/>
  <c r="AB129" i="10"/>
  <c r="P128" i="10"/>
  <c r="AB127" i="10"/>
  <c r="P126" i="10"/>
  <c r="AB125" i="10"/>
  <c r="M119" i="10"/>
  <c r="V107" i="10"/>
  <c r="P98" i="10"/>
  <c r="AB97" i="10"/>
  <c r="P94" i="10"/>
  <c r="AB93" i="10"/>
  <c r="D85" i="10"/>
  <c r="P80" i="10"/>
  <c r="AB79" i="10"/>
  <c r="P78" i="10"/>
  <c r="AB77" i="10"/>
  <c r="D49" i="10"/>
  <c r="AH49" i="10"/>
  <c r="AH40" i="10"/>
  <c r="D35" i="10"/>
  <c r="AH35" i="10"/>
  <c r="AH28" i="10"/>
  <c r="Y21" i="10"/>
  <c r="AB184" i="10"/>
  <c r="J181" i="10"/>
  <c r="J175" i="10"/>
  <c r="J173" i="10"/>
  <c r="V172" i="10"/>
  <c r="G169" i="10"/>
  <c r="V170" i="10"/>
  <c r="J167" i="10"/>
  <c r="V162" i="10"/>
  <c r="D161" i="10"/>
  <c r="P160" i="10"/>
  <c r="D160" i="10"/>
  <c r="AB159" i="10"/>
  <c r="P159" i="10"/>
  <c r="P158" i="10"/>
  <c r="D158" i="10"/>
  <c r="AB157" i="10"/>
  <c r="P157" i="10"/>
  <c r="P156" i="10"/>
  <c r="V154" i="10"/>
  <c r="AE152" i="10"/>
  <c r="P153" i="10"/>
  <c r="AB150" i="10"/>
  <c r="V148" i="10"/>
  <c r="J148" i="10"/>
  <c r="D145" i="10"/>
  <c r="AB143" i="10"/>
  <c r="P143" i="10"/>
  <c r="AB142" i="10"/>
  <c r="V130" i="10"/>
  <c r="D129" i="10"/>
  <c r="V128" i="10"/>
  <c r="D127" i="10"/>
  <c r="V126" i="10"/>
  <c r="D125" i="10"/>
  <c r="P124" i="10"/>
  <c r="AB123" i="10"/>
  <c r="P123" i="10"/>
  <c r="AB122" i="10"/>
  <c r="J117" i="10"/>
  <c r="V116" i="10"/>
  <c r="J116" i="10"/>
  <c r="J113" i="10"/>
  <c r="V112" i="10"/>
  <c r="J112" i="10"/>
  <c r="J109" i="10"/>
  <c r="AB107" i="10"/>
  <c r="AB106" i="10"/>
  <c r="J106" i="10"/>
  <c r="AB105" i="10"/>
  <c r="J105" i="10"/>
  <c r="V100" i="10"/>
  <c r="D97" i="10"/>
  <c r="V96" i="10"/>
  <c r="D96" i="10"/>
  <c r="D93" i="10"/>
  <c r="V92" i="10"/>
  <c r="P91" i="10"/>
  <c r="J89" i="10"/>
  <c r="V85" i="10"/>
  <c r="V67" i="10"/>
  <c r="P66" i="10"/>
  <c r="P63" i="10"/>
  <c r="D63" i="10"/>
  <c r="AB58" i="10"/>
  <c r="AH47" i="10"/>
  <c r="AB45" i="10"/>
  <c r="V44" i="10"/>
  <c r="AB36" i="10"/>
  <c r="V30" i="10"/>
  <c r="J51" i="10"/>
  <c r="V50" i="10"/>
  <c r="V42" i="10"/>
  <c r="G185" i="10"/>
  <c r="AH26" i="10"/>
  <c r="AE185" i="10"/>
  <c r="M87" i="10"/>
  <c r="D89" i="10"/>
  <c r="V88" i="10"/>
  <c r="J83" i="10"/>
  <c r="J81" i="10"/>
  <c r="V80" i="10"/>
  <c r="D79" i="10"/>
  <c r="P76" i="10"/>
  <c r="AB75" i="10"/>
  <c r="P75" i="10"/>
  <c r="AH75" i="10"/>
  <c r="P74" i="10"/>
  <c r="D74" i="10"/>
  <c r="AB73" i="10"/>
  <c r="M71" i="10"/>
  <c r="D69" i="10"/>
  <c r="V68" i="10"/>
  <c r="D68" i="10"/>
  <c r="V66" i="10"/>
  <c r="P65" i="10"/>
  <c r="V62" i="10"/>
  <c r="J59" i="10"/>
  <c r="J56" i="10"/>
  <c r="V53" i="10"/>
  <c r="P51" i="10"/>
  <c r="V49" i="10"/>
  <c r="V47" i="10"/>
  <c r="V45" i="10"/>
  <c r="P43" i="10"/>
  <c r="J40" i="10"/>
  <c r="AH34" i="10"/>
  <c r="AH32" i="10"/>
  <c r="V31" i="10"/>
  <c r="AB28" i="10"/>
  <c r="J28" i="10"/>
  <c r="V23" i="10"/>
  <c r="M21" i="10"/>
  <c r="AH170" i="10"/>
  <c r="J129" i="10"/>
  <c r="AH129" i="10"/>
  <c r="M185" i="10"/>
  <c r="AB171" i="10"/>
  <c r="D171" i="10"/>
  <c r="P170" i="10"/>
  <c r="V144" i="10"/>
  <c r="J137" i="10"/>
  <c r="J127" i="10"/>
  <c r="AH127" i="10"/>
  <c r="J120" i="10"/>
  <c r="AH120" i="10"/>
  <c r="AH115" i="10"/>
  <c r="AH102" i="10"/>
  <c r="AH101" i="10"/>
  <c r="D101" i="10"/>
  <c r="AH95" i="10"/>
  <c r="Y87" i="10"/>
  <c r="AH50" i="10"/>
  <c r="D50" i="10"/>
  <c r="Y38" i="10"/>
  <c r="AH166" i="10"/>
  <c r="J121" i="10"/>
  <c r="AH121" i="10"/>
  <c r="G119" i="10"/>
  <c r="D120" i="10"/>
  <c r="AH112" i="10"/>
  <c r="D112" i="10"/>
  <c r="V158" i="10"/>
  <c r="AB154" i="10"/>
  <c r="V147" i="10"/>
  <c r="J143" i="10"/>
  <c r="AH143" i="10"/>
  <c r="AE135" i="10"/>
  <c r="S135" i="10"/>
  <c r="G135" i="10"/>
  <c r="J133" i="10"/>
  <c r="AH133" i="10"/>
  <c r="J125" i="10"/>
  <c r="AH125" i="10"/>
  <c r="AH114" i="10"/>
  <c r="D114" i="10"/>
  <c r="D110" i="10"/>
  <c r="AH106" i="10"/>
  <c r="AH105" i="10"/>
  <c r="D105" i="10"/>
  <c r="S119" i="10"/>
  <c r="AH116" i="10"/>
  <c r="D116" i="10"/>
  <c r="D92" i="10"/>
  <c r="AH92" i="10"/>
  <c r="V78" i="10"/>
  <c r="AH33" i="10"/>
  <c r="P149" i="10"/>
  <c r="P147" i="10"/>
  <c r="P145" i="10"/>
  <c r="AH141" i="10"/>
  <c r="J131" i="10"/>
  <c r="AH131" i="10"/>
  <c r="J123" i="10"/>
  <c r="AH123" i="10"/>
  <c r="AE119" i="10"/>
  <c r="AB120" i="10"/>
  <c r="D100" i="10"/>
  <c r="AH100" i="10"/>
  <c r="AB89" i="10"/>
  <c r="AE87" i="10"/>
  <c r="J107" i="10"/>
  <c r="Y104" i="10"/>
  <c r="G104" i="10"/>
  <c r="V98" i="10"/>
  <c r="J97" i="10"/>
  <c r="AH93" i="10"/>
  <c r="V90" i="10"/>
  <c r="P53" i="10"/>
  <c r="AH53" i="10"/>
  <c r="P45" i="10"/>
  <c r="AH45" i="10"/>
  <c r="G38" i="10"/>
  <c r="AH109" i="10"/>
  <c r="AE104" i="10"/>
  <c r="AH99" i="10"/>
  <c r="AH91" i="10"/>
  <c r="G87" i="10"/>
  <c r="AE71" i="10"/>
  <c r="AB72" i="10"/>
  <c r="AH72" i="10"/>
  <c r="D61" i="10"/>
  <c r="G55" i="10"/>
  <c r="M38" i="10"/>
  <c r="J43" i="10"/>
  <c r="AH108" i="10"/>
  <c r="V108" i="10"/>
  <c r="AH107" i="10"/>
  <c r="M104" i="10"/>
  <c r="AH97" i="10"/>
  <c r="AH96" i="10"/>
  <c r="V94" i="10"/>
  <c r="J93" i="10"/>
  <c r="AH88" i="10"/>
  <c r="S71" i="10"/>
  <c r="G71" i="10"/>
  <c r="D72" i="10"/>
  <c r="AH67" i="10"/>
  <c r="D67" i="10"/>
  <c r="P64" i="10"/>
  <c r="P57" i="10"/>
  <c r="AH57" i="10"/>
  <c r="Y55" i="10"/>
  <c r="V56" i="10"/>
  <c r="AH48" i="10"/>
  <c r="D48" i="10"/>
  <c r="AE38" i="10"/>
  <c r="P27" i="10"/>
  <c r="AH24" i="10"/>
  <c r="AE21" i="10"/>
  <c r="J67" i="10"/>
  <c r="V64" i="10"/>
  <c r="AH63" i="10"/>
  <c r="AB61" i="10"/>
  <c r="P60" i="10"/>
  <c r="AH58" i="10"/>
  <c r="D58" i="10"/>
  <c r="AE55" i="10"/>
  <c r="M55" i="10"/>
  <c r="AB50" i="10"/>
  <c r="P49" i="10"/>
  <c r="AB42" i="10"/>
  <c r="P41" i="10"/>
  <c r="AB34" i="10"/>
  <c r="P33" i="10"/>
  <c r="AH30" i="10"/>
  <c r="AB26" i="10"/>
  <c r="P25" i="10"/>
  <c r="S21" i="10"/>
  <c r="AH22" i="10"/>
  <c r="AH69" i="10"/>
  <c r="J65" i="10"/>
  <c r="AB59" i="10"/>
  <c r="S55" i="10"/>
  <c r="AH51" i="10"/>
  <c r="AB48" i="10"/>
  <c r="P47" i="10"/>
  <c r="AH43" i="10"/>
  <c r="AB40" i="10"/>
  <c r="P39" i="10"/>
  <c r="AB32" i="10"/>
  <c r="P31" i="10"/>
  <c r="AB24" i="10"/>
  <c r="P23" i="10"/>
  <c r="G21" i="10"/>
  <c r="D40" i="10"/>
  <c r="D34" i="10"/>
  <c r="D32" i="10"/>
  <c r="D30" i="10"/>
  <c r="D28" i="10"/>
  <c r="D26" i="10"/>
  <c r="D22" i="10"/>
  <c r="AH149" i="10" l="1"/>
  <c r="AH59" i="10"/>
  <c r="AH110" i="10"/>
  <c r="D83" i="10"/>
  <c r="AH164" i="10"/>
  <c r="D36" i="10"/>
  <c r="AI36" i="10" s="1"/>
  <c r="E36" i="94" s="1"/>
  <c r="D36" i="94" s="1"/>
  <c r="AH81" i="10"/>
  <c r="AI24" i="10"/>
  <c r="E24" i="94" s="1"/>
  <c r="D24" i="94" s="1"/>
  <c r="AI132" i="10"/>
  <c r="AI40" i="10"/>
  <c r="E40" i="94" s="1"/>
  <c r="D40" i="94" s="1"/>
  <c r="AI140" i="10"/>
  <c r="AI142" i="10"/>
  <c r="AI184" i="10"/>
  <c r="D65" i="10"/>
  <c r="AI65" i="10" s="1"/>
  <c r="E65" i="94" s="1"/>
  <c r="D65" i="94" s="1"/>
  <c r="AI73" i="10"/>
  <c r="E73" i="94" s="1"/>
  <c r="D73" i="94" s="1"/>
  <c r="AI143" i="10"/>
  <c r="AI107" i="10"/>
  <c r="E107" i="94" s="1"/>
  <c r="D107" i="94" s="1"/>
  <c r="AI88" i="10"/>
  <c r="E88" i="94" s="1"/>
  <c r="D88" i="94" s="1"/>
  <c r="AI23" i="10"/>
  <c r="E23" i="94" s="1"/>
  <c r="D23" i="94" s="1"/>
  <c r="AI34" i="10"/>
  <c r="E34" i="94" s="1"/>
  <c r="D34" i="94" s="1"/>
  <c r="AI50" i="10"/>
  <c r="E50" i="94" s="1"/>
  <c r="D50" i="94" s="1"/>
  <c r="AI72" i="10"/>
  <c r="E72" i="94" s="1"/>
  <c r="D72" i="94" s="1"/>
  <c r="AI89" i="10"/>
  <c r="E89" i="94" s="1"/>
  <c r="D89" i="94" s="1"/>
  <c r="AI28" i="10"/>
  <c r="E28" i="94" s="1"/>
  <c r="D28" i="94" s="1"/>
  <c r="AI106" i="10"/>
  <c r="E106" i="94" s="1"/>
  <c r="D106" i="94" s="1"/>
  <c r="AI122" i="10"/>
  <c r="AI150" i="10"/>
  <c r="AI79" i="10"/>
  <c r="E79" i="94" s="1"/>
  <c r="D79" i="94" s="1"/>
  <c r="AI109" i="10"/>
  <c r="E109" i="94" s="1"/>
  <c r="D109" i="94" s="1"/>
  <c r="AI53" i="10"/>
  <c r="E53" i="94" s="1"/>
  <c r="D53" i="94" s="1"/>
  <c r="AI68" i="10"/>
  <c r="E68" i="94" s="1"/>
  <c r="D68" i="94" s="1"/>
  <c r="AI69" i="10"/>
  <c r="E69" i="94" s="1"/>
  <c r="D69" i="94" s="1"/>
  <c r="AI178" i="10"/>
  <c r="AI101" i="10"/>
  <c r="E101" i="94" s="1"/>
  <c r="D101" i="94" s="1"/>
  <c r="AI32" i="10"/>
  <c r="E32" i="94" s="1"/>
  <c r="D32" i="94" s="1"/>
  <c r="AI92" i="10"/>
  <c r="E92" i="94" s="1"/>
  <c r="D92" i="94" s="1"/>
  <c r="AI29" i="10"/>
  <c r="E29" i="94" s="1"/>
  <c r="D29" i="94" s="1"/>
  <c r="AI112" i="10"/>
  <c r="E112" i="94" s="1"/>
  <c r="D112" i="94" s="1"/>
  <c r="AI93" i="10"/>
  <c r="E93" i="94" s="1"/>
  <c r="D93" i="94" s="1"/>
  <c r="AI59" i="10"/>
  <c r="E59" i="94" s="1"/>
  <c r="D59" i="94" s="1"/>
  <c r="AI120" i="10"/>
  <c r="AI105" i="10"/>
  <c r="E105" i="94" s="1"/>
  <c r="D105" i="94" s="1"/>
  <c r="AI129" i="10"/>
  <c r="AI127" i="10"/>
  <c r="AI31" i="10"/>
  <c r="E31" i="94" s="1"/>
  <c r="D31" i="94" s="1"/>
  <c r="AI166" i="10"/>
  <c r="AI130" i="10"/>
  <c r="AI30" i="10"/>
  <c r="E30" i="94" s="1"/>
  <c r="D30" i="94" s="1"/>
  <c r="AI156" i="10"/>
  <c r="AI75" i="10"/>
  <c r="E75" i="94" s="1"/>
  <c r="D75" i="94" s="1"/>
  <c r="AI58" i="10"/>
  <c r="E58" i="94" s="1"/>
  <c r="D58" i="94" s="1"/>
  <c r="AI138" i="10"/>
  <c r="AI167" i="10"/>
  <c r="AI173" i="10"/>
  <c r="AI22" i="10"/>
  <c r="E22" i="94" s="1"/>
  <c r="D22" i="94" s="1"/>
  <c r="AI145" i="10"/>
  <c r="AI182" i="10"/>
  <c r="AI133" i="10"/>
  <c r="AI97" i="10"/>
  <c r="E97" i="94" s="1"/>
  <c r="D97" i="94" s="1"/>
  <c r="AI125" i="10"/>
  <c r="AI102" i="10"/>
  <c r="E102" i="94" s="1"/>
  <c r="D102" i="94" s="1"/>
  <c r="AI84" i="10"/>
  <c r="E84" i="94" s="1"/>
  <c r="D84" i="94" s="1"/>
  <c r="AI164" i="10"/>
  <c r="AI27" i="10"/>
  <c r="E27" i="94" s="1"/>
  <c r="D27" i="94" s="1"/>
  <c r="AI180" i="10"/>
  <c r="AI117" i="10"/>
  <c r="AI26" i="10"/>
  <c r="E26" i="94" s="1"/>
  <c r="D26" i="94" s="1"/>
  <c r="AI45" i="10"/>
  <c r="E45" i="94" s="1"/>
  <c r="D45" i="94" s="1"/>
  <c r="AI90" i="10"/>
  <c r="E90" i="94" s="1"/>
  <c r="D90" i="94" s="1"/>
  <c r="AI121" i="10"/>
  <c r="AI114" i="10"/>
  <c r="AI158" i="10"/>
  <c r="AI33" i="10"/>
  <c r="E33" i="94" s="1"/>
  <c r="D33" i="94" s="1"/>
  <c r="AI47" i="10"/>
  <c r="E47" i="94" s="1"/>
  <c r="D47" i="94" s="1"/>
  <c r="AI81" i="10"/>
  <c r="E81" i="94" s="1"/>
  <c r="D81" i="94" s="1"/>
  <c r="AI83" i="10"/>
  <c r="E83" i="94" s="1"/>
  <c r="D83" i="94" s="1"/>
  <c r="AI116" i="10"/>
  <c r="AI124" i="10"/>
  <c r="AI148" i="10"/>
  <c r="AI57" i="10"/>
  <c r="E57" i="94" s="1"/>
  <c r="D57" i="94" s="1"/>
  <c r="AI62" i="10"/>
  <c r="E62" i="94" s="1"/>
  <c r="D62" i="94" s="1"/>
  <c r="AI99" i="10"/>
  <c r="E99" i="94" s="1"/>
  <c r="D99" i="94" s="1"/>
  <c r="AI25" i="10"/>
  <c r="E25" i="94" s="1"/>
  <c r="D25" i="94" s="1"/>
  <c r="AI161" i="10"/>
  <c r="AI63" i="10"/>
  <c r="E63" i="94" s="1"/>
  <c r="D63" i="94" s="1"/>
  <c r="AI39" i="10"/>
  <c r="E39" i="94" s="1"/>
  <c r="D39" i="94" s="1"/>
  <c r="AI66" i="10"/>
  <c r="E66" i="94" s="1"/>
  <c r="D66" i="94" s="1"/>
  <c r="AI115" i="10"/>
  <c r="AI153" i="10"/>
  <c r="AI64" i="10"/>
  <c r="E64" i="94" s="1"/>
  <c r="D64" i="94" s="1"/>
  <c r="AI48" i="10"/>
  <c r="E48" i="94" s="1"/>
  <c r="D48" i="94" s="1"/>
  <c r="AI123" i="10"/>
  <c r="AI159" i="10"/>
  <c r="AI82" i="10"/>
  <c r="E82" i="94" s="1"/>
  <c r="D82" i="94" s="1"/>
  <c r="AI49" i="10"/>
  <c r="E49" i="94" s="1"/>
  <c r="D49" i="94" s="1"/>
  <c r="AI96" i="10"/>
  <c r="E96" i="94" s="1"/>
  <c r="D96" i="94" s="1"/>
  <c r="AI137" i="10"/>
  <c r="AI131" i="10"/>
  <c r="AI126" i="10"/>
  <c r="AI183" i="10"/>
  <c r="AI149" i="10"/>
  <c r="AI91" i="10"/>
  <c r="E91" i="94" s="1"/>
  <c r="D91" i="94" s="1"/>
  <c r="AI160" i="10"/>
  <c r="AI141" i="10"/>
  <c r="AI43" i="10"/>
  <c r="E43" i="94" s="1"/>
  <c r="D43" i="94" s="1"/>
  <c r="AI51" i="10"/>
  <c r="E51" i="94" s="1"/>
  <c r="D51" i="94" s="1"/>
  <c r="AI108" i="10"/>
  <c r="E108" i="94" s="1"/>
  <c r="D108" i="94" s="1"/>
  <c r="AI98" i="10"/>
  <c r="E98" i="94" s="1"/>
  <c r="D98" i="94" s="1"/>
  <c r="AI85" i="10"/>
  <c r="E85" i="94" s="1"/>
  <c r="D85" i="94" s="1"/>
  <c r="AI128" i="10"/>
  <c r="AI144" i="10"/>
  <c r="AI35" i="10"/>
  <c r="E35" i="94" s="1"/>
  <c r="D35" i="94" s="1"/>
  <c r="AI67" i="10"/>
  <c r="E67" i="94" s="1"/>
  <c r="D67" i="94" s="1"/>
  <c r="AI94" i="10"/>
  <c r="E94" i="94" s="1"/>
  <c r="D94" i="94" s="1"/>
  <c r="AI80" i="10"/>
  <c r="E80" i="94" s="1"/>
  <c r="D80" i="94" s="1"/>
  <c r="AI170" i="10"/>
  <c r="AI100" i="10"/>
  <c r="E100" i="94" s="1"/>
  <c r="D100" i="94" s="1"/>
  <c r="AI41" i="10"/>
  <c r="E41" i="94" s="1"/>
  <c r="D41" i="94" s="1"/>
  <c r="AI110" i="10"/>
  <c r="E110" i="94" s="1"/>
  <c r="D110" i="94" s="1"/>
  <c r="AD21" i="10"/>
  <c r="D56" i="10"/>
  <c r="AI56" i="10" s="1"/>
  <c r="E56" i="94" s="1"/>
  <c r="D56" i="94" s="1"/>
  <c r="E22" i="124"/>
  <c r="AH132" i="10"/>
  <c r="AH184" i="10"/>
  <c r="D52" i="10"/>
  <c r="AI52" i="10" s="1"/>
  <c r="E52" i="94" s="1"/>
  <c r="D52" i="94" s="1"/>
  <c r="AH137" i="10"/>
  <c r="D44" i="10"/>
  <c r="AI44" i="10" s="1"/>
  <c r="E44" i="94" s="1"/>
  <c r="D44" i="94" s="1"/>
  <c r="AH23" i="10"/>
  <c r="X21" i="10"/>
  <c r="V21" i="10" s="1"/>
  <c r="X38" i="10"/>
  <c r="V38" i="10" s="1"/>
  <c r="J139" i="10"/>
  <c r="AI139" i="10" s="1"/>
  <c r="N55" i="10"/>
  <c r="AH124" i="10"/>
  <c r="J60" i="10"/>
  <c r="AI60" i="10" s="1"/>
  <c r="E60" i="94" s="1"/>
  <c r="D60" i="94" s="1"/>
  <c r="J163" i="10"/>
  <c r="AI163" i="10" s="1"/>
  <c r="AH31" i="10"/>
  <c r="AH60" i="10"/>
  <c r="AH68" i="10"/>
  <c r="AH153" i="10"/>
  <c r="J61" i="10"/>
  <c r="AI61" i="10" s="1"/>
  <c r="E61" i="94" s="1"/>
  <c r="D61" i="94" s="1"/>
  <c r="D157" i="10"/>
  <c r="AI157" i="10" s="1"/>
  <c r="AH148" i="10"/>
  <c r="AH142" i="10"/>
  <c r="AH150" i="10"/>
  <c r="AH178" i="10"/>
  <c r="AH27" i="10"/>
  <c r="J146" i="10"/>
  <c r="AI146" i="10" s="1"/>
  <c r="AH64" i="10"/>
  <c r="AH138" i="10"/>
  <c r="D113" i="10"/>
  <c r="AI113" i="10" s="1"/>
  <c r="AH183" i="10"/>
  <c r="AH156" i="10"/>
  <c r="J165" i="10"/>
  <c r="AI165" i="10" s="1"/>
  <c r="AH80" i="10"/>
  <c r="AH159" i="10"/>
  <c r="D155" i="10"/>
  <c r="AI155" i="10" s="1"/>
  <c r="AH161" i="10"/>
  <c r="E125" i="124"/>
  <c r="D46" i="10"/>
  <c r="E45" i="124" s="1"/>
  <c r="D77" i="10"/>
  <c r="AI77" i="10" s="1"/>
  <c r="E77" i="94" s="1"/>
  <c r="D77" i="94" s="1"/>
  <c r="AH29" i="10"/>
  <c r="E61" i="124"/>
  <c r="R55" i="10"/>
  <c r="P55" i="10" s="1"/>
  <c r="H55" i="10"/>
  <c r="F55" i="10" s="1"/>
  <c r="D55" i="10" s="1"/>
  <c r="E54" i="124" s="1"/>
  <c r="AH62" i="10"/>
  <c r="AH82" i="10"/>
  <c r="J78" i="10"/>
  <c r="AI78" i="10" s="1"/>
  <c r="E78" i="94" s="1"/>
  <c r="D78" i="94" s="1"/>
  <c r="AH79" i="10"/>
  <c r="X135" i="10"/>
  <c r="V135" i="10" s="1"/>
  <c r="AD135" i="10"/>
  <c r="AB135" i="10" s="1"/>
  <c r="X152" i="10"/>
  <c r="V152" i="10" s="1"/>
  <c r="AH85" i="10"/>
  <c r="AH128" i="10"/>
  <c r="AH180" i="10"/>
  <c r="AH73" i="10"/>
  <c r="E105" i="124"/>
  <c r="AD55" i="10"/>
  <c r="AB55" i="10" s="1"/>
  <c r="AD152" i="10"/>
  <c r="AB152" i="10" s="1"/>
  <c r="AD104" i="10"/>
  <c r="AB104" i="10" s="1"/>
  <c r="T104" i="10"/>
  <c r="R104" i="10" s="1"/>
  <c r="P104" i="10" s="1"/>
  <c r="H104" i="10"/>
  <c r="F104" i="10" s="1"/>
  <c r="D104" i="10" s="1"/>
  <c r="E103" i="124" s="1"/>
  <c r="X87" i="10"/>
  <c r="V87" i="10" s="1"/>
  <c r="AH66" i="10"/>
  <c r="AH182" i="10"/>
  <c r="AH84" i="10"/>
  <c r="E56" i="124"/>
  <c r="H152" i="10"/>
  <c r="F152" i="10" s="1"/>
  <c r="D152" i="10" s="1"/>
  <c r="E151" i="124" s="1"/>
  <c r="J147" i="10"/>
  <c r="AI147" i="10" s="1"/>
  <c r="E59" i="124"/>
  <c r="AH158" i="10"/>
  <c r="AD119" i="10"/>
  <c r="AB119" i="10" s="1"/>
  <c r="L55" i="10"/>
  <c r="J55" i="10" s="1"/>
  <c r="X55" i="10"/>
  <c r="V55" i="10" s="1"/>
  <c r="AD87" i="10"/>
  <c r="AB87" i="10" s="1"/>
  <c r="X119" i="10"/>
  <c r="V119" i="10" s="1"/>
  <c r="J74" i="10"/>
  <c r="AI74" i="10" s="1"/>
  <c r="E74" i="94" s="1"/>
  <c r="D74" i="94" s="1"/>
  <c r="X71" i="10"/>
  <c r="V71" i="10" s="1"/>
  <c r="H71" i="10"/>
  <c r="F71" i="10" s="1"/>
  <c r="D71" i="10" s="1"/>
  <c r="E70" i="124" s="1"/>
  <c r="AD71" i="10"/>
  <c r="AB71" i="10" s="1"/>
  <c r="D76" i="10"/>
  <c r="AI76" i="10" s="1"/>
  <c r="E76" i="94" s="1"/>
  <c r="D76" i="94" s="1"/>
  <c r="N71" i="10"/>
  <c r="L71" i="10" s="1"/>
  <c r="J71" i="10" s="1"/>
  <c r="X104" i="10"/>
  <c r="V104" i="10" s="1"/>
  <c r="AH140" i="10"/>
  <c r="H135" i="10"/>
  <c r="F135" i="10" s="1"/>
  <c r="D135" i="10" s="1"/>
  <c r="E134" i="124" s="1"/>
  <c r="L87" i="10"/>
  <c r="J87" i="10" s="1"/>
  <c r="F87" i="10"/>
  <c r="D87" i="10" s="1"/>
  <c r="E86" i="124" s="1"/>
  <c r="J95" i="10"/>
  <c r="AI95" i="10" s="1"/>
  <c r="E95" i="94" s="1"/>
  <c r="D95" i="94" s="1"/>
  <c r="R87" i="10"/>
  <c r="P87" i="10" s="1"/>
  <c r="R135" i="10"/>
  <c r="P135" i="10" s="1"/>
  <c r="R152" i="10"/>
  <c r="P152" i="10" s="1"/>
  <c r="E162" i="124"/>
  <c r="H119" i="10"/>
  <c r="F119" i="10" s="1"/>
  <c r="D119" i="10" s="1"/>
  <c r="E118" i="124" s="1"/>
  <c r="R71" i="10"/>
  <c r="P71" i="10" s="1"/>
  <c r="D176" i="10"/>
  <c r="AI176" i="10" s="1"/>
  <c r="E127" i="124"/>
  <c r="AH144" i="10"/>
  <c r="D172" i="10"/>
  <c r="E171" i="124" s="1"/>
  <c r="N119" i="10"/>
  <c r="L119" i="10" s="1"/>
  <c r="J119" i="10" s="1"/>
  <c r="AH173" i="10"/>
  <c r="J111" i="10"/>
  <c r="AI111" i="10" s="1"/>
  <c r="E111" i="94" s="1"/>
  <c r="D111" i="94" s="1"/>
  <c r="E97" i="124"/>
  <c r="D136" i="10"/>
  <c r="AI136" i="10" s="1"/>
  <c r="J162" i="10"/>
  <c r="AI162" i="10" s="1"/>
  <c r="J174" i="10"/>
  <c r="AI174" i="10" s="1"/>
  <c r="N152" i="10"/>
  <c r="L152" i="10" s="1"/>
  <c r="J152" i="10" s="1"/>
  <c r="N135" i="10"/>
  <c r="L135" i="10" s="1"/>
  <c r="J135" i="10" s="1"/>
  <c r="R119" i="10"/>
  <c r="P119" i="10" s="1"/>
  <c r="AH117" i="10"/>
  <c r="J179" i="10"/>
  <c r="AI179" i="10" s="1"/>
  <c r="J154" i="10"/>
  <c r="AI154" i="10" s="1"/>
  <c r="H169" i="10"/>
  <c r="F169" i="10" s="1"/>
  <c r="L104" i="10"/>
  <c r="J104" i="10" s="1"/>
  <c r="N21" i="10"/>
  <c r="L21" i="10" s="1"/>
  <c r="J21" i="10" s="1"/>
  <c r="H38" i="10"/>
  <c r="AI38" i="10" s="1"/>
  <c r="E110" i="124"/>
  <c r="E152" i="124"/>
  <c r="AE186" i="10"/>
  <c r="AD187" i="10" s="1"/>
  <c r="BV3" i="4" s="1"/>
  <c r="E28" i="124"/>
  <c r="E81" i="124"/>
  <c r="J171" i="10"/>
  <c r="AI171" i="10" s="1"/>
  <c r="D181" i="10"/>
  <c r="E180" i="124" s="1"/>
  <c r="AH175" i="10"/>
  <c r="D175" i="10"/>
  <c r="E174" i="124" s="1"/>
  <c r="N169" i="10"/>
  <c r="AD169" i="10"/>
  <c r="AB169" i="10" s="1"/>
  <c r="Y186" i="10"/>
  <c r="X187" i="10" s="1"/>
  <c r="BU3" i="4" s="1"/>
  <c r="R169" i="10"/>
  <c r="P169" i="10" s="1"/>
  <c r="R38" i="10"/>
  <c r="P38" i="10" s="1"/>
  <c r="D42" i="10"/>
  <c r="E41" i="124" s="1"/>
  <c r="L38" i="10"/>
  <c r="J38" i="10" s="1"/>
  <c r="H21" i="10"/>
  <c r="AH25" i="10"/>
  <c r="R21" i="10"/>
  <c r="P21" i="10" s="1"/>
  <c r="AH177" i="10"/>
  <c r="J177" i="10"/>
  <c r="AI177" i="10" s="1"/>
  <c r="E42" i="124"/>
  <c r="E40" i="124"/>
  <c r="E183" i="124"/>
  <c r="E164" i="124"/>
  <c r="E101" i="124"/>
  <c r="E93" i="124"/>
  <c r="E129" i="124"/>
  <c r="E153" i="124"/>
  <c r="E166" i="124"/>
  <c r="E79" i="124"/>
  <c r="E77" i="124"/>
  <c r="E46" i="124"/>
  <c r="V65" i="9"/>
  <c r="E169" i="124"/>
  <c r="E57" i="124"/>
  <c r="E99" i="124"/>
  <c r="E91" i="124"/>
  <c r="E104" i="124"/>
  <c r="E49" i="124"/>
  <c r="E68" i="124"/>
  <c r="E143" i="124"/>
  <c r="E159" i="124"/>
  <c r="E82" i="124"/>
  <c r="E138" i="124"/>
  <c r="E179" i="124"/>
  <c r="E132" i="124"/>
  <c r="E149" i="124"/>
  <c r="E94" i="124"/>
  <c r="E131" i="124"/>
  <c r="E147" i="124"/>
  <c r="E176" i="124"/>
  <c r="E122" i="124"/>
  <c r="E148" i="124"/>
  <c r="E47" i="124"/>
  <c r="E51" i="124"/>
  <c r="E64" i="124"/>
  <c r="E115" i="124"/>
  <c r="E113" i="124"/>
  <c r="E119" i="124"/>
  <c r="E100" i="124"/>
  <c r="E170" i="124"/>
  <c r="E65" i="124"/>
  <c r="E72" i="124"/>
  <c r="E96" i="124"/>
  <c r="E123" i="124"/>
  <c r="E126" i="124"/>
  <c r="E144" i="124"/>
  <c r="E48" i="124"/>
  <c r="E84" i="124"/>
  <c r="E146" i="124"/>
  <c r="E112" i="124"/>
  <c r="E120" i="124"/>
  <c r="E173" i="124"/>
  <c r="E83" i="124"/>
  <c r="E106" i="124"/>
  <c r="E140" i="124"/>
  <c r="E178" i="124"/>
  <c r="E74" i="124"/>
  <c r="AI87" i="10"/>
  <c r="E39" i="124"/>
  <c r="E58" i="124"/>
  <c r="E71" i="124"/>
  <c r="E60" i="124"/>
  <c r="E67" i="124"/>
  <c r="E73" i="124"/>
  <c r="E78" i="124"/>
  <c r="E62" i="124"/>
  <c r="E92" i="124"/>
  <c r="E155" i="124"/>
  <c r="E160" i="124"/>
  <c r="E130" i="124"/>
  <c r="E163" i="124"/>
  <c r="E175" i="124"/>
  <c r="E181" i="124"/>
  <c r="E89" i="124"/>
  <c r="E38" i="124"/>
  <c r="E139" i="124"/>
  <c r="E172" i="124"/>
  <c r="E158" i="124"/>
  <c r="E55" i="124"/>
  <c r="E66" i="124"/>
  <c r="E109" i="124"/>
  <c r="E111" i="124"/>
  <c r="E88" i="124"/>
  <c r="E95" i="124"/>
  <c r="E124" i="124"/>
  <c r="E128" i="124"/>
  <c r="E157" i="124"/>
  <c r="E80" i="124"/>
  <c r="E136" i="124"/>
  <c r="E116" i="124"/>
  <c r="E121" i="124"/>
  <c r="E165" i="124"/>
  <c r="E177" i="124"/>
  <c r="E141" i="124"/>
  <c r="E182" i="124"/>
  <c r="E107" i="124"/>
  <c r="E142" i="124"/>
  <c r="E24" i="124"/>
  <c r="E23" i="124"/>
  <c r="E21" i="124"/>
  <c r="E25" i="124"/>
  <c r="E33" i="124"/>
  <c r="E27" i="124"/>
  <c r="E35" i="124"/>
  <c r="E34" i="124"/>
  <c r="E26" i="124"/>
  <c r="E30" i="124"/>
  <c r="E29" i="124"/>
  <c r="E31" i="124"/>
  <c r="F38" i="10" l="1"/>
  <c r="D38" i="10" s="1"/>
  <c r="E37" i="124" s="1"/>
  <c r="E76" i="124"/>
  <c r="AI46" i="10"/>
  <c r="E46" i="94" s="1"/>
  <c r="D46" i="94" s="1"/>
  <c r="AI172" i="10"/>
  <c r="AI42" i="10"/>
  <c r="E42" i="94" s="1"/>
  <c r="D42" i="94" s="1"/>
  <c r="AI175" i="10"/>
  <c r="AI181" i="10"/>
  <c r="AI21" i="10"/>
  <c r="AB21" i="10"/>
  <c r="I19" i="124"/>
  <c r="E19" i="124"/>
  <c r="I20" i="124"/>
  <c r="H19" i="124"/>
  <c r="F19" i="124"/>
  <c r="G19" i="124"/>
  <c r="E43" i="124"/>
  <c r="W63" i="9"/>
  <c r="E75" i="124"/>
  <c r="E156" i="124"/>
  <c r="AI55" i="10"/>
  <c r="E154" i="124"/>
  <c r="S186" i="10"/>
  <c r="R187" i="10" s="1"/>
  <c r="BT3" i="4" s="1"/>
  <c r="AH152" i="10"/>
  <c r="AI71" i="10"/>
  <c r="AI152" i="10"/>
  <c r="AI104" i="10"/>
  <c r="AH55" i="10"/>
  <c r="E55" i="94" s="1"/>
  <c r="D55" i="94" s="1"/>
  <c r="G186" i="10"/>
  <c r="F187" i="10" s="1"/>
  <c r="BR3" i="4" s="1"/>
  <c r="AH71" i="10"/>
  <c r="E71" i="94" s="1"/>
  <c r="D71" i="94" s="1"/>
  <c r="AH119" i="10"/>
  <c r="AH87" i="10"/>
  <c r="E87" i="94" s="1"/>
  <c r="D87" i="94" s="1"/>
  <c r="AH135" i="10"/>
  <c r="E135" i="124"/>
  <c r="M186" i="10"/>
  <c r="L187" i="10" s="1"/>
  <c r="BS3" i="4" s="1"/>
  <c r="AI119" i="10"/>
  <c r="AI135" i="10"/>
  <c r="AH104" i="10"/>
  <c r="E104" i="94" s="1"/>
  <c r="D104" i="94" s="1"/>
  <c r="L169" i="10"/>
  <c r="J169" i="10" s="1"/>
  <c r="AI169" i="10"/>
  <c r="F21" i="10"/>
  <c r="AH21" i="10" s="1"/>
  <c r="E21" i="94" s="1"/>
  <c r="D21" i="94" s="1"/>
  <c r="W52" i="9"/>
  <c r="W64" i="9"/>
  <c r="W60" i="9"/>
  <c r="W53" i="9"/>
  <c r="W57" i="9"/>
  <c r="W62" i="9"/>
  <c r="W61" i="9"/>
  <c r="W58" i="9"/>
  <c r="W54" i="9"/>
  <c r="W55" i="9"/>
  <c r="W59" i="9"/>
  <c r="W56" i="9"/>
  <c r="D169" i="10"/>
  <c r="E168" i="124" s="1"/>
  <c r="Y28" i="4"/>
  <c r="Y27" i="4"/>
  <c r="AH38" i="10" l="1"/>
  <c r="E38" i="94" s="1"/>
  <c r="D38" i="94" s="1"/>
  <c r="AH187" i="10"/>
  <c r="B15" i="10" s="1"/>
  <c r="E20" i="94" s="1"/>
  <c r="AH169" i="10"/>
  <c r="D21" i="10"/>
  <c r="E20" i="124" s="1"/>
  <c r="U31" i="9"/>
  <c r="Z42" i="4" l="1"/>
  <c r="Z41" i="4"/>
  <c r="Z40" i="4"/>
  <c r="Z39" i="4"/>
  <c r="Z38" i="4"/>
  <c r="Z37" i="4"/>
  <c r="Z36" i="4"/>
  <c r="Z35" i="4"/>
  <c r="Z34" i="4"/>
  <c r="Z33" i="4"/>
  <c r="Z32" i="4"/>
  <c r="Z31" i="4"/>
  <c r="Z30" i="4"/>
  <c r="Z29" i="4"/>
  <c r="Z28" i="4"/>
  <c r="Z27" i="4"/>
  <c r="Z26" i="4"/>
  <c r="Z25" i="4"/>
  <c r="Z24" i="4"/>
  <c r="Z23" i="4"/>
  <c r="Z22" i="4"/>
  <c r="Z20" i="4"/>
  <c r="Z19" i="4"/>
  <c r="Z18" i="4"/>
  <c r="Z17" i="4"/>
  <c r="Z16" i="4"/>
  <c r="Z15" i="4"/>
  <c r="Z14" i="4"/>
  <c r="Z13" i="4"/>
  <c r="Z12" i="4"/>
  <c r="Z11" i="4"/>
  <c r="Z10" i="4"/>
  <c r="Z9" i="4"/>
  <c r="Z8" i="4"/>
  <c r="Z7" i="4"/>
  <c r="Z6" i="4"/>
  <c r="Z5" i="4"/>
  <c r="Z4" i="4"/>
  <c r="Z21" i="4"/>
  <c r="Z3" i="4"/>
  <c r="Y42" i="4" l="1"/>
  <c r="Y41" i="4"/>
  <c r="Y40" i="4"/>
  <c r="Y39" i="4"/>
  <c r="Y38" i="4"/>
  <c r="Y37" i="4"/>
  <c r="Y36" i="4"/>
  <c r="Y35" i="4"/>
  <c r="Y34" i="4"/>
  <c r="Y33" i="4"/>
  <c r="Y32" i="4"/>
  <c r="Y31" i="4"/>
  <c r="Y30" i="4"/>
  <c r="Y29" i="4"/>
  <c r="Y26" i="4"/>
  <c r="Y25" i="4"/>
  <c r="Y24" i="4"/>
  <c r="Y23" i="4"/>
  <c r="Y22" i="4"/>
  <c r="Y21" i="4"/>
  <c r="Y20" i="4"/>
  <c r="Y19" i="4"/>
  <c r="Y18" i="4"/>
  <c r="Y17" i="4"/>
  <c r="Y16" i="4"/>
  <c r="Y15" i="4"/>
  <c r="Y14" i="4"/>
  <c r="Y13" i="4"/>
  <c r="Y12" i="4"/>
  <c r="Y11" i="4"/>
  <c r="Y10" i="4"/>
  <c r="Y9" i="4"/>
  <c r="Y8" i="4"/>
  <c r="Y7" i="4"/>
  <c r="Y6" i="4"/>
  <c r="Y5" i="4"/>
  <c r="Y4" i="4"/>
  <c r="Y3" i="4"/>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12" i="9"/>
  <c r="AR169" i="94"/>
  <c r="AF169" i="94"/>
  <c r="Z169" i="94"/>
  <c r="W42" i="4"/>
  <c r="W41" i="4"/>
  <c r="W40" i="4"/>
  <c r="W39" i="4"/>
  <c r="W38" i="4"/>
  <c r="W37" i="4"/>
  <c r="W36" i="4"/>
  <c r="W35" i="4"/>
  <c r="W34" i="4"/>
  <c r="W33" i="4"/>
  <c r="W32" i="4"/>
  <c r="W31" i="4"/>
  <c r="W30" i="4"/>
  <c r="W29" i="4"/>
  <c r="W28" i="4"/>
  <c r="W4" i="4"/>
  <c r="W27" i="4"/>
  <c r="W26" i="4"/>
  <c r="W25" i="4"/>
  <c r="W24" i="4"/>
  <c r="W23" i="4"/>
  <c r="W22" i="4"/>
  <c r="W21" i="4"/>
  <c r="W20" i="4"/>
  <c r="W19" i="4"/>
  <c r="W18" i="4"/>
  <c r="W17" i="4"/>
  <c r="W16" i="4"/>
  <c r="W15" i="4"/>
  <c r="W14" i="4"/>
  <c r="W13" i="4"/>
  <c r="W12" i="4"/>
  <c r="W11" i="4"/>
  <c r="W10" i="4"/>
  <c r="W9" i="4"/>
  <c r="W8" i="4"/>
  <c r="W7" i="4"/>
  <c r="W6" i="4"/>
  <c r="W5" i="4"/>
  <c r="AL161" i="94"/>
  <c r="AC160" i="94"/>
  <c r="M51" i="9" l="1"/>
  <c r="M47" i="9"/>
  <c r="AD175" i="94"/>
  <c r="AB169" i="94"/>
  <c r="AH169" i="94"/>
  <c r="AC169" i="94"/>
  <c r="AM171" i="94"/>
  <c r="AN169" i="94"/>
  <c r="AA157" i="94"/>
  <c r="AJ164" i="94"/>
  <c r="AH154" i="94"/>
  <c r="AN164" i="94"/>
  <c r="AM165" i="94"/>
  <c r="AN152" i="94"/>
  <c r="AL153" i="94"/>
  <c r="AB153" i="94"/>
  <c r="AB152" i="94"/>
  <c r="AO152" i="94"/>
  <c r="AD147" i="94"/>
  <c r="AM144" i="94"/>
  <c r="AI146" i="94"/>
  <c r="AR147" i="94"/>
  <c r="X40" i="4"/>
  <c r="Z148" i="94"/>
  <c r="AA177" i="94"/>
  <c r="Z174" i="94"/>
  <c r="AA147" i="94"/>
  <c r="AB165" i="94"/>
  <c r="AC161" i="94"/>
  <c r="AD140" i="94"/>
  <c r="AA176" i="94"/>
  <c r="AB183" i="94"/>
  <c r="AC165" i="94"/>
  <c r="Z140" i="94"/>
  <c r="Z144" i="94"/>
  <c r="Z160" i="94"/>
  <c r="Z170" i="94"/>
  <c r="Z178" i="94"/>
  <c r="Z182" i="94"/>
  <c r="AA159" i="94"/>
  <c r="AB157" i="94"/>
  <c r="AC170" i="94"/>
  <c r="AD153" i="94"/>
  <c r="Z143" i="94"/>
  <c r="Z179" i="94"/>
  <c r="Z183" i="94"/>
  <c r="AA139" i="94"/>
  <c r="AA143" i="94"/>
  <c r="AA181" i="94"/>
  <c r="AB161" i="94"/>
  <c r="AE149" i="94"/>
  <c r="AE155" i="94"/>
  <c r="AF159" i="94"/>
  <c r="AF164" i="94"/>
  <c r="AC164" i="94"/>
  <c r="AD139" i="94"/>
  <c r="AD144" i="94"/>
  <c r="AD148" i="94"/>
  <c r="AD152" i="94"/>
  <c r="AD154" i="94"/>
  <c r="AD169" i="94"/>
  <c r="AD179" i="94"/>
  <c r="AE145" i="94"/>
  <c r="AE164" i="94"/>
  <c r="AE177" i="94"/>
  <c r="AE181" i="94"/>
  <c r="AF146" i="94"/>
  <c r="AG160" i="94"/>
  <c r="AG164" i="94"/>
  <c r="AA169" i="94"/>
  <c r="AD165" i="94"/>
  <c r="AD183" i="94"/>
  <c r="AE144" i="94"/>
  <c r="AE169" i="94"/>
  <c r="AE141" i="94"/>
  <c r="AE152" i="94"/>
  <c r="AF157" i="94"/>
  <c r="AF178" i="94"/>
  <c r="AF182" i="94"/>
  <c r="AF153" i="94"/>
  <c r="AF174" i="94"/>
  <c r="AG163" i="94"/>
  <c r="AG170" i="94"/>
  <c r="AG178" i="94"/>
  <c r="AI170" i="94"/>
  <c r="AF138" i="94"/>
  <c r="AF143" i="94"/>
  <c r="AF147" i="94"/>
  <c r="AF160" i="94"/>
  <c r="AF163" i="94"/>
  <c r="AH140" i="94"/>
  <c r="AI174" i="94"/>
  <c r="AF152" i="94"/>
  <c r="AF170" i="94"/>
  <c r="AF173" i="94"/>
  <c r="AI177" i="94"/>
  <c r="AI182" i="94"/>
  <c r="AG174" i="94"/>
  <c r="AI138" i="94"/>
  <c r="AI142" i="94"/>
  <c r="AI150" i="94"/>
  <c r="AI164" i="94"/>
  <c r="AH157" i="94"/>
  <c r="AI167" i="94"/>
  <c r="AH152" i="94"/>
  <c r="AI169" i="94"/>
  <c r="AH144" i="94"/>
  <c r="AH147" i="94"/>
  <c r="AI141" i="94"/>
  <c r="AI155" i="94"/>
  <c r="AI163" i="94"/>
  <c r="AI181" i="94"/>
  <c r="X33" i="4"/>
  <c r="AJ169" i="94"/>
  <c r="AJ183" i="94"/>
  <c r="AJ144" i="94"/>
  <c r="AJ160" i="94"/>
  <c r="AJ174" i="94"/>
  <c r="AJ179" i="94"/>
  <c r="AJ175" i="94"/>
  <c r="AL139" i="94"/>
  <c r="AL148" i="94"/>
  <c r="AL175" i="94"/>
  <c r="AL143" i="94"/>
  <c r="AL165" i="94"/>
  <c r="AL169" i="94"/>
  <c r="AL179" i="94"/>
  <c r="AM140" i="94"/>
  <c r="AM166" i="94"/>
  <c r="AL171" i="94"/>
  <c r="AL183" i="94"/>
  <c r="AM154" i="94"/>
  <c r="AM148" i="94"/>
  <c r="AM183" i="94"/>
  <c r="X36" i="4"/>
  <c r="AM141" i="94"/>
  <c r="AM145" i="94"/>
  <c r="AM161" i="94"/>
  <c r="AM162" i="94"/>
  <c r="AM179" i="94"/>
  <c r="AN178" i="94"/>
  <c r="AM149" i="94"/>
  <c r="AM169" i="94"/>
  <c r="AN163" i="94"/>
  <c r="AN160" i="94"/>
  <c r="AN173" i="94"/>
  <c r="AN182" i="94"/>
  <c r="X37" i="4"/>
  <c r="AN142" i="94"/>
  <c r="AN146" i="94"/>
  <c r="AN141" i="94"/>
  <c r="AN145" i="94"/>
  <c r="AN149" i="94"/>
  <c r="AN170" i="94"/>
  <c r="X38" i="4"/>
  <c r="AO163" i="94"/>
  <c r="AO173" i="94"/>
  <c r="AO169" i="94"/>
  <c r="AO177" i="94"/>
  <c r="AP161" i="94"/>
  <c r="AP175" i="94"/>
  <c r="AQ152" i="94"/>
  <c r="AP152" i="94"/>
  <c r="AP169" i="94"/>
  <c r="X39" i="4"/>
  <c r="AP154" i="94"/>
  <c r="AQ169" i="94"/>
  <c r="AQ157" i="94"/>
  <c r="AR138" i="94"/>
  <c r="AR158" i="94"/>
  <c r="AR139" i="94"/>
  <c r="M46" i="9"/>
  <c r="M50" i="9"/>
  <c r="M48" i="9"/>
  <c r="M49" i="9"/>
  <c r="M43" i="9"/>
  <c r="M44" i="9"/>
  <c r="M45" i="9"/>
  <c r="M42" i="9"/>
  <c r="AR152" i="94"/>
  <c r="AR178" i="94"/>
  <c r="AR142" i="94"/>
  <c r="AR156" i="94"/>
  <c r="AR157" i="94"/>
  <c r="AR182" i="94"/>
  <c r="AR148" i="94"/>
  <c r="AR176" i="94"/>
  <c r="X42" i="4"/>
  <c r="AQ138" i="94"/>
  <c r="AQ145" i="94"/>
  <c r="AQ161" i="94"/>
  <c r="AQ140" i="94"/>
  <c r="AQ159" i="94"/>
  <c r="AQ139" i="94"/>
  <c r="AQ143" i="94"/>
  <c r="AQ147" i="94"/>
  <c r="AQ160" i="94"/>
  <c r="AQ164" i="94"/>
  <c r="AQ167" i="94"/>
  <c r="AQ177" i="94"/>
  <c r="AQ172" i="94"/>
  <c r="AQ180" i="94"/>
  <c r="X41" i="4"/>
  <c r="AQ166" i="94"/>
  <c r="AP146" i="94"/>
  <c r="AP138" i="94"/>
  <c r="AP148" i="94"/>
  <c r="AP157" i="94"/>
  <c r="AP159" i="94"/>
  <c r="AP149" i="94"/>
  <c r="AP155" i="94"/>
  <c r="AP165" i="94"/>
  <c r="AP179" i="94"/>
  <c r="AP156" i="94"/>
  <c r="AP163" i="94"/>
  <c r="AP162" i="94"/>
  <c r="AP172" i="94"/>
  <c r="AP176" i="94"/>
  <c r="AP184" i="94"/>
  <c r="AP183" i="94"/>
  <c r="AP174" i="94"/>
  <c r="AP178" i="94"/>
  <c r="AO145" i="94"/>
  <c r="AO149" i="94"/>
  <c r="AO155" i="94"/>
  <c r="AO144" i="94"/>
  <c r="AO141" i="94"/>
  <c r="AO146" i="94"/>
  <c r="AO150" i="94"/>
  <c r="AO156" i="94"/>
  <c r="AO180" i="94"/>
  <c r="AO158" i="94"/>
  <c r="AO162" i="94"/>
  <c r="AO148" i="94"/>
  <c r="AO154" i="94"/>
  <c r="AO176" i="94"/>
  <c r="AO184" i="94"/>
  <c r="AO161" i="94"/>
  <c r="AO160" i="94"/>
  <c r="AO164" i="94"/>
  <c r="AO170" i="94"/>
  <c r="AO174" i="94"/>
  <c r="AO178" i="94"/>
  <c r="AN159" i="94"/>
  <c r="AN148" i="94"/>
  <c r="AN140" i="94"/>
  <c r="AN144" i="94"/>
  <c r="AN156" i="94"/>
  <c r="AN167" i="94"/>
  <c r="AN155" i="94"/>
  <c r="AN158" i="94"/>
  <c r="AN157" i="94"/>
  <c r="AN165" i="94"/>
  <c r="AM152" i="94"/>
  <c r="AM157" i="94"/>
  <c r="AM164" i="94"/>
  <c r="AM182" i="94"/>
  <c r="AM174" i="94"/>
  <c r="AM178" i="94"/>
  <c r="AM155" i="94"/>
  <c r="AM159" i="94"/>
  <c r="AM163" i="94"/>
  <c r="AM167" i="94"/>
  <c r="AM172" i="94"/>
  <c r="AM176" i="94"/>
  <c r="AM180" i="94"/>
  <c r="AM184" i="94"/>
  <c r="AL138" i="94"/>
  <c r="AL156" i="94"/>
  <c r="AL147" i="94"/>
  <c r="AL150" i="94"/>
  <c r="AL152" i="94"/>
  <c r="AL149" i="94"/>
  <c r="AL160" i="94"/>
  <c r="AL174" i="94"/>
  <c r="AL182" i="94"/>
  <c r="AL164" i="94"/>
  <c r="AL178" i="94"/>
  <c r="AL181" i="94"/>
  <c r="AL166" i="94"/>
  <c r="AL172" i="94"/>
  <c r="AL176" i="94"/>
  <c r="AL180" i="94"/>
  <c r="AL184" i="94"/>
  <c r="AK140" i="94"/>
  <c r="AK148" i="94"/>
  <c r="AK178" i="94"/>
  <c r="AK144" i="94"/>
  <c r="AK152" i="94"/>
  <c r="AK175" i="94"/>
  <c r="AK146" i="94"/>
  <c r="AK169" i="94"/>
  <c r="AK183" i="94"/>
  <c r="AK155" i="94"/>
  <c r="AK158" i="94"/>
  <c r="AK162" i="94"/>
  <c r="AK166" i="94"/>
  <c r="AK173" i="94"/>
  <c r="AK174" i="94"/>
  <c r="AK164" i="94"/>
  <c r="AK171" i="94"/>
  <c r="AK179" i="94"/>
  <c r="AK182" i="94"/>
  <c r="X35" i="4"/>
  <c r="AK156" i="94"/>
  <c r="AK176" i="94"/>
  <c r="AK180" i="94"/>
  <c r="AK184" i="94"/>
  <c r="AJ141" i="94"/>
  <c r="AJ147" i="94"/>
  <c r="AJ178" i="94"/>
  <c r="AJ140" i="94"/>
  <c r="AJ152" i="94"/>
  <c r="AJ182" i="94"/>
  <c r="AJ159" i="94"/>
  <c r="X34" i="4"/>
  <c r="AJ162" i="94"/>
  <c r="AJ172" i="94"/>
  <c r="AJ176" i="94"/>
  <c r="AJ184" i="94"/>
  <c r="AI140" i="94"/>
  <c r="AI156" i="94"/>
  <c r="AI148" i="94"/>
  <c r="AI152" i="94"/>
  <c r="AI154" i="94"/>
  <c r="AI158" i="94"/>
  <c r="AI173" i="94"/>
  <c r="AI145" i="94"/>
  <c r="AI149" i="94"/>
  <c r="AI139" i="94"/>
  <c r="AI159" i="94"/>
  <c r="AI161" i="94"/>
  <c r="AI175" i="94"/>
  <c r="AH173" i="94"/>
  <c r="AH145" i="94"/>
  <c r="AH139" i="94"/>
  <c r="AH141" i="94"/>
  <c r="AH143" i="94"/>
  <c r="AH164" i="94"/>
  <c r="AH171" i="94"/>
  <c r="AH150" i="94"/>
  <c r="AH170" i="94"/>
  <c r="AH155" i="94"/>
  <c r="AH177" i="94"/>
  <c r="AH181" i="94"/>
  <c r="AH179" i="94"/>
  <c r="AH180" i="94"/>
  <c r="AH183" i="94"/>
  <c r="AH184" i="94"/>
  <c r="AG152" i="94"/>
  <c r="AG138" i="94"/>
  <c r="AG142" i="94"/>
  <c r="AG155" i="94"/>
  <c r="AG141" i="94"/>
  <c r="AG149" i="94"/>
  <c r="AG159" i="94"/>
  <c r="AG167" i="94"/>
  <c r="AG156" i="94"/>
  <c r="AG157" i="94"/>
  <c r="AG181" i="94"/>
  <c r="AG169" i="94"/>
  <c r="AG173" i="94"/>
  <c r="AG166" i="94"/>
  <c r="AG172" i="94"/>
  <c r="AG176" i="94"/>
  <c r="AG180" i="94"/>
  <c r="AG165" i="94"/>
  <c r="AG171" i="94"/>
  <c r="AG175" i="94"/>
  <c r="AG179" i="94"/>
  <c r="AG183" i="94"/>
  <c r="AF142" i="94"/>
  <c r="AF150" i="94"/>
  <c r="AF167" i="94"/>
  <c r="AF144" i="94"/>
  <c r="AF154" i="94"/>
  <c r="AF184" i="94"/>
  <c r="AF181" i="94"/>
  <c r="AF183" i="94"/>
  <c r="AE154" i="94"/>
  <c r="AE159" i="94"/>
  <c r="AE167" i="94"/>
  <c r="AE174" i="94"/>
  <c r="AE148" i="94"/>
  <c r="AE140" i="94"/>
  <c r="AE162" i="94"/>
  <c r="AE172" i="94"/>
  <c r="AE176" i="94"/>
  <c r="AE180" i="94"/>
  <c r="AE160" i="94"/>
  <c r="AE184" i="94"/>
  <c r="AE178" i="94"/>
  <c r="AE161" i="94"/>
  <c r="AE183" i="94"/>
  <c r="AD138" i="94"/>
  <c r="AD159" i="94"/>
  <c r="AD157" i="94"/>
  <c r="AD174" i="94"/>
  <c r="AD156" i="94"/>
  <c r="AD155" i="94"/>
  <c r="AD160" i="94"/>
  <c r="AD164" i="94"/>
  <c r="AD170" i="94"/>
  <c r="AD177" i="94"/>
  <c r="AD181" i="94"/>
  <c r="AD166" i="94"/>
  <c r="AD172" i="94"/>
  <c r="AD176" i="94"/>
  <c r="AD180" i="94"/>
  <c r="AD184" i="94"/>
  <c r="AD178" i="94"/>
  <c r="AD182" i="94"/>
  <c r="AC143" i="94"/>
  <c r="AC148" i="94"/>
  <c r="AC139" i="94"/>
  <c r="AC140" i="94"/>
  <c r="AC144" i="94"/>
  <c r="AC152" i="94"/>
  <c r="AC173" i="94"/>
  <c r="AC147" i="94"/>
  <c r="AC154" i="94"/>
  <c r="AC171" i="94"/>
  <c r="AC184" i="94"/>
  <c r="AC138" i="94"/>
  <c r="AC181" i="94"/>
  <c r="AC155" i="94"/>
  <c r="AC159" i="94"/>
  <c r="AC177" i="94"/>
  <c r="AC172" i="94"/>
  <c r="AC175" i="94"/>
  <c r="AC176" i="94"/>
  <c r="AC179" i="94"/>
  <c r="AC180" i="94"/>
  <c r="AC156" i="94"/>
  <c r="AC182" i="94"/>
  <c r="AB156" i="94"/>
  <c r="AB142" i="94"/>
  <c r="AB148" i="94"/>
  <c r="AB150" i="94"/>
  <c r="AB146" i="94"/>
  <c r="AB164" i="94"/>
  <c r="AB139" i="94"/>
  <c r="AB143" i="94"/>
  <c r="AB147" i="94"/>
  <c r="AB160" i="94"/>
  <c r="AB159" i="94"/>
  <c r="AB158" i="94"/>
  <c r="AB182" i="94"/>
  <c r="AB178" i="94"/>
  <c r="AB173" i="94"/>
  <c r="AB162" i="94"/>
  <c r="AB166" i="94"/>
  <c r="AB172" i="94"/>
  <c r="AB176" i="94"/>
  <c r="AB180" i="94"/>
  <c r="AB184" i="94"/>
  <c r="AA142" i="94"/>
  <c r="AA148" i="94"/>
  <c r="AA150" i="94"/>
  <c r="AA152" i="94"/>
  <c r="AA156" i="94"/>
  <c r="AA160" i="94"/>
  <c r="AA144" i="94"/>
  <c r="AA146" i="94"/>
  <c r="AA170" i="94"/>
  <c r="AA158" i="94"/>
  <c r="AA162" i="94"/>
  <c r="AA166" i="94"/>
  <c r="AA172" i="94"/>
  <c r="AA184" i="94"/>
  <c r="Z141" i="94"/>
  <c r="Z139" i="94"/>
  <c r="Z153" i="94"/>
  <c r="Z167" i="94"/>
  <c r="Z157" i="94"/>
  <c r="Z159" i="94"/>
  <c r="Z163" i="94"/>
  <c r="Z175" i="94"/>
  <c r="Z177" i="94"/>
  <c r="Z147" i="94"/>
  <c r="Z150" i="94"/>
  <c r="Z152" i="94"/>
  <c r="Z173" i="94"/>
  <c r="Z181" i="94"/>
  <c r="Z158" i="94"/>
  <c r="W3" i="4"/>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78" i="94"/>
  <c r="AJ171" i="94"/>
  <c r="AD171" i="94"/>
  <c r="AB175" i="94"/>
  <c r="AA174" i="94"/>
  <c r="AC174" i="94"/>
  <c r="AE171" i="94"/>
  <c r="AN179" i="94"/>
  <c r="AG182" i="94"/>
  <c r="AB179" i="94"/>
  <c r="AB181" i="94"/>
  <c r="AN180" i="94"/>
  <c r="AN176" i="94"/>
  <c r="AO183" i="94"/>
  <c r="AP173" i="94"/>
  <c r="AA173" i="94"/>
  <c r="AF156" i="94"/>
  <c r="AH156" i="94"/>
  <c r="AL163" i="94"/>
  <c r="AN161" i="94"/>
  <c r="AO157" i="94"/>
  <c r="AQ162" i="94"/>
  <c r="AI160" i="94"/>
  <c r="AA155" i="94"/>
  <c r="AE166" i="94"/>
  <c r="AE158" i="94"/>
  <c r="AH167" i="94"/>
  <c r="AP167" i="94"/>
  <c r="AQ165" i="94"/>
  <c r="AQ155" i="94"/>
  <c r="AR162" i="94"/>
  <c r="AO167" i="94"/>
  <c r="AA167" i="94"/>
  <c r="AE156" i="94"/>
  <c r="Z154" i="94"/>
  <c r="AQ163" i="94"/>
  <c r="AH153" i="94"/>
  <c r="AA153" i="94"/>
  <c r="AO153" i="94"/>
  <c r="AQ153" i="94"/>
  <c r="AQ146" i="94"/>
  <c r="AN150" i="94"/>
  <c r="AD145" i="94"/>
  <c r="AE147" i="94"/>
  <c r="AG150" i="94"/>
  <c r="AO147" i="94"/>
  <c r="AR144" i="94"/>
  <c r="AJ148" i="94"/>
  <c r="AG146" i="94"/>
  <c r="AM147" i="94"/>
  <c r="AL142" i="94"/>
  <c r="AF139" i="94"/>
  <c r="AL159" i="94"/>
  <c r="AN181" i="94"/>
  <c r="AA163" i="94"/>
  <c r="Z164" i="94"/>
  <c r="AA180" i="94"/>
  <c r="AB163" i="94"/>
  <c r="AC163" i="94"/>
  <c r="AF165" i="94"/>
  <c r="AF140" i="94"/>
  <c r="AG143" i="94"/>
  <c r="AH163" i="94"/>
  <c r="AH146" i="94"/>
  <c r="AI144" i="94"/>
  <c r="AK150" i="94"/>
  <c r="AM173" i="94"/>
  <c r="AM160" i="94"/>
  <c r="AM150" i="94"/>
  <c r="AN175" i="94"/>
  <c r="AN162" i="94"/>
  <c r="AO165" i="94"/>
  <c r="AP182" i="94"/>
  <c r="AQ149" i="94"/>
  <c r="AR171" i="94"/>
  <c r="AR161" i="94"/>
  <c r="AR146" i="94"/>
  <c r="AR150" i="94"/>
  <c r="AP171" i="94"/>
  <c r="AM175" i="94"/>
  <c r="AN177" i="94"/>
  <c r="AL154" i="94"/>
  <c r="AJ149" i="94"/>
  <c r="AE173" i="94"/>
  <c r="AA182" i="94"/>
  <c r="AA175" i="94"/>
  <c r="AA141" i="94"/>
  <c r="AB177" i="94"/>
  <c r="AC178" i="94"/>
  <c r="AC153" i="94"/>
  <c r="AE175" i="94"/>
  <c r="AE138" i="94"/>
  <c r="AF177" i="94"/>
  <c r="AG184" i="94"/>
  <c r="AG158" i="94"/>
  <c r="AH178" i="94"/>
  <c r="AH162" i="94"/>
  <c r="AH159" i="94"/>
  <c r="AI179" i="94"/>
  <c r="AI147" i="94"/>
  <c r="AI172" i="94"/>
  <c r="AI157" i="94"/>
  <c r="AJ166" i="94"/>
  <c r="AJ143" i="94"/>
  <c r="AK159" i="94"/>
  <c r="AK138" i="94"/>
  <c r="AK154" i="94"/>
  <c r="AL173" i="94"/>
  <c r="AM146" i="94"/>
  <c r="AN154" i="94"/>
  <c r="AO182" i="94"/>
  <c r="AP170" i="94"/>
  <c r="AP160" i="94"/>
  <c r="AP147" i="94"/>
  <c r="AQ150" i="94"/>
  <c r="AQ142" i="94"/>
  <c r="AR166" i="94"/>
  <c r="AR160" i="94"/>
  <c r="AR174" i="94"/>
  <c r="AR140" i="94"/>
  <c r="AR153" i="94"/>
  <c r="AO181" i="94"/>
  <c r="AN174" i="94"/>
  <c r="AM158" i="94"/>
  <c r="AJ145" i="94"/>
  <c r="AB171" i="94"/>
  <c r="Z172" i="94"/>
  <c r="AD167" i="94"/>
  <c r="AD149" i="94"/>
  <c r="AE179" i="94"/>
  <c r="AG147" i="94"/>
  <c r="AH158" i="94"/>
  <c r="AH165" i="94"/>
  <c r="AI143" i="94"/>
  <c r="AJ180" i="94"/>
  <c r="AJ153" i="94"/>
  <c r="AJ150" i="94"/>
  <c r="AK153" i="94"/>
  <c r="AK142" i="94"/>
  <c r="AL158" i="94"/>
  <c r="AN153" i="94"/>
  <c r="AO142" i="94"/>
  <c r="AO140" i="94"/>
  <c r="AP180" i="94"/>
  <c r="AP166" i="94"/>
  <c r="AP158" i="94"/>
  <c r="AP143" i="94"/>
  <c r="AP139" i="94"/>
  <c r="AP142" i="94"/>
  <c r="AQ176" i="94"/>
  <c r="AQ141" i="94"/>
  <c r="AQ158" i="94"/>
  <c r="AR167" i="94"/>
  <c r="AR154" i="94"/>
  <c r="AR164" i="94"/>
  <c r="AR165" i="94"/>
  <c r="AR141" i="94"/>
  <c r="AR143" i="94"/>
  <c r="AO159" i="94"/>
  <c r="AL157" i="94"/>
  <c r="AJ165" i="94"/>
  <c r="AJ161" i="94"/>
  <c r="AR172" i="94"/>
  <c r="AR181" i="94"/>
  <c r="AR177" i="94"/>
  <c r="AR173" i="94"/>
  <c r="AR175" i="94"/>
  <c r="AR149" i="94"/>
  <c r="AR155" i="94"/>
  <c r="AR180" i="94"/>
  <c r="AR179" i="94"/>
  <c r="AR183" i="94"/>
  <c r="AR184" i="94"/>
  <c r="AR163" i="94"/>
  <c r="AR159" i="94"/>
  <c r="AR145" i="94"/>
  <c r="AR170" i="94"/>
  <c r="AQ181" i="94"/>
  <c r="AQ182" i="94"/>
  <c r="AQ178" i="94"/>
  <c r="AQ174" i="94"/>
  <c r="AQ170" i="94"/>
  <c r="AQ154" i="94"/>
  <c r="AQ179" i="94"/>
  <c r="AQ173" i="94"/>
  <c r="AQ148" i="94"/>
  <c r="AQ144" i="94"/>
  <c r="AQ171" i="94"/>
  <c r="AQ184" i="94"/>
  <c r="AQ183" i="94"/>
  <c r="AQ175" i="94"/>
  <c r="AQ156" i="94"/>
  <c r="AP177" i="94"/>
  <c r="AP164" i="94"/>
  <c r="AP150" i="94"/>
  <c r="AP145" i="94"/>
  <c r="AP141" i="94"/>
  <c r="AP181" i="94"/>
  <c r="AP140" i="94"/>
  <c r="AP144" i="94"/>
  <c r="AP153" i="94"/>
  <c r="AO171" i="94"/>
  <c r="AO179" i="94"/>
  <c r="AO143" i="94"/>
  <c r="AO175" i="94"/>
  <c r="AO172" i="94"/>
  <c r="AO166" i="94"/>
  <c r="AO139" i="94"/>
  <c r="AO138" i="94"/>
  <c r="AN171" i="94"/>
  <c r="AN183" i="94"/>
  <c r="AN147" i="94"/>
  <c r="AN139" i="94"/>
  <c r="AN138" i="94"/>
  <c r="AN184" i="94"/>
  <c r="AN172" i="94"/>
  <c r="AN166" i="94"/>
  <c r="AN143" i="94"/>
  <c r="AM156" i="94"/>
  <c r="AM153" i="94"/>
  <c r="AM143" i="94"/>
  <c r="AM181" i="94"/>
  <c r="AM142" i="94"/>
  <c r="AM139" i="94"/>
  <c r="AM177" i="94"/>
  <c r="AM170" i="94"/>
  <c r="AM138" i="94"/>
  <c r="AL170" i="94"/>
  <c r="AL144" i="94"/>
  <c r="AL140" i="94"/>
  <c r="AL162" i="94"/>
  <c r="AL167" i="94"/>
  <c r="AL145" i="94"/>
  <c r="AL146" i="94"/>
  <c r="AL177" i="94"/>
  <c r="AL155" i="94"/>
  <c r="AL141" i="94"/>
  <c r="AK145" i="94"/>
  <c r="AK181" i="94"/>
  <c r="AK167" i="94"/>
  <c r="AK157" i="94"/>
  <c r="AK149" i="94"/>
  <c r="AK172" i="94"/>
  <c r="AK177" i="94"/>
  <c r="AK160" i="94"/>
  <c r="AK147" i="94"/>
  <c r="AK143" i="94"/>
  <c r="AK139" i="94"/>
  <c r="AK170" i="94"/>
  <c r="AK165" i="94"/>
  <c r="AK161" i="94"/>
  <c r="AK163" i="94"/>
  <c r="AK141" i="94"/>
  <c r="AJ142" i="94"/>
  <c r="AJ177" i="94"/>
  <c r="AJ170" i="94"/>
  <c r="AJ163" i="94"/>
  <c r="AJ155" i="94"/>
  <c r="AJ173" i="94"/>
  <c r="AJ181" i="94"/>
  <c r="AJ156" i="94"/>
  <c r="AJ146" i="94"/>
  <c r="AJ138" i="94"/>
  <c r="AJ157" i="94"/>
  <c r="AJ154" i="94"/>
  <c r="AJ167" i="94"/>
  <c r="AJ158" i="94"/>
  <c r="AJ139" i="94"/>
  <c r="AI166" i="94"/>
  <c r="AI176" i="94"/>
  <c r="AI180" i="94"/>
  <c r="AI184" i="94"/>
  <c r="AI171" i="94"/>
  <c r="AI183" i="94"/>
  <c r="AI165" i="94"/>
  <c r="AI153" i="94"/>
  <c r="AI162" i="94"/>
  <c r="AH182" i="94"/>
  <c r="AH174" i="94"/>
  <c r="AH176" i="94"/>
  <c r="AH149" i="94"/>
  <c r="AH175" i="94"/>
  <c r="AH161" i="94"/>
  <c r="AH142" i="94"/>
  <c r="AH148" i="94"/>
  <c r="AH138" i="94"/>
  <c r="AH166" i="94"/>
  <c r="AH160" i="94"/>
  <c r="AH172" i="94"/>
  <c r="AG161" i="94"/>
  <c r="AG177" i="94"/>
  <c r="AG145" i="94"/>
  <c r="AG140" i="94"/>
  <c r="AG162" i="94"/>
  <c r="AG139" i="94"/>
  <c r="AG153" i="94"/>
  <c r="AG154" i="94"/>
  <c r="AG148" i="94"/>
  <c r="AG144" i="94"/>
  <c r="AF179" i="94"/>
  <c r="AF161" i="94"/>
  <c r="AF149" i="94"/>
  <c r="AF180" i="94"/>
  <c r="AF158" i="94"/>
  <c r="AF141" i="94"/>
  <c r="AF175" i="94"/>
  <c r="AF162" i="94"/>
  <c r="AF148" i="94"/>
  <c r="AF145" i="94"/>
  <c r="AF171" i="94"/>
  <c r="AF172" i="94"/>
  <c r="AF176" i="94"/>
  <c r="AF166" i="94"/>
  <c r="AF155" i="94"/>
  <c r="AE163" i="94"/>
  <c r="AE139" i="94"/>
  <c r="AE143" i="94"/>
  <c r="AE142" i="94"/>
  <c r="AE146" i="94"/>
  <c r="AE153" i="94"/>
  <c r="AE150" i="94"/>
  <c r="AE170" i="94"/>
  <c r="AE182" i="94"/>
  <c r="AE165" i="94"/>
  <c r="AE157" i="94"/>
  <c r="AD150" i="94"/>
  <c r="AD161" i="94"/>
  <c r="AD163" i="94"/>
  <c r="AD158" i="94"/>
  <c r="AD162" i="94"/>
  <c r="AD141" i="94"/>
  <c r="AD142" i="94"/>
  <c r="AD173" i="94"/>
  <c r="AD146" i="94"/>
  <c r="AD143" i="94"/>
  <c r="AC183" i="94"/>
  <c r="AC167" i="94"/>
  <c r="AC150" i="94"/>
  <c r="AC141" i="94"/>
  <c r="AC157" i="94"/>
  <c r="AC166" i="94"/>
  <c r="AC158" i="94"/>
  <c r="AC142" i="94"/>
  <c r="AC149" i="94"/>
  <c r="AC145" i="94"/>
  <c r="AC146" i="94"/>
  <c r="AC162" i="94"/>
  <c r="AB140" i="94"/>
  <c r="AB170" i="94"/>
  <c r="AB149" i="94"/>
  <c r="AB145" i="94"/>
  <c r="AB141" i="94"/>
  <c r="AB155" i="94"/>
  <c r="AB138" i="94"/>
  <c r="AB167" i="94"/>
  <c r="AB174" i="94"/>
  <c r="AB154" i="94"/>
  <c r="AB144" i="94"/>
  <c r="AA165" i="94"/>
  <c r="AA183" i="94"/>
  <c r="AA138" i="94"/>
  <c r="AA161" i="94"/>
  <c r="AA164" i="94"/>
  <c r="AA179" i="94"/>
  <c r="AA145" i="94"/>
  <c r="AA140" i="94"/>
  <c r="AA154" i="94"/>
  <c r="AA171" i="94"/>
  <c r="AA149" i="94"/>
  <c r="AA178" i="94"/>
  <c r="Z162" i="94"/>
  <c r="Z176" i="94"/>
  <c r="Z146" i="94"/>
  <c r="Z180" i="94"/>
  <c r="Z166" i="94"/>
  <c r="Z161" i="94"/>
  <c r="Z171" i="94"/>
  <c r="Z142" i="94"/>
  <c r="Z165" i="94"/>
  <c r="Z156" i="94"/>
  <c r="Z145" i="94"/>
  <c r="Z149" i="94"/>
  <c r="Z184" i="94"/>
  <c r="Z155" i="94"/>
  <c r="Z138" i="94"/>
  <c r="K52" i="9" l="1"/>
  <c r="V31" i="9" s="1"/>
  <c r="W31" i="9" s="1"/>
  <c r="C183" i="124"/>
  <c r="C182" i="124"/>
  <c r="C181" i="124"/>
  <c r="C180" i="124"/>
  <c r="C179" i="124"/>
  <c r="C178" i="124"/>
  <c r="C177" i="124"/>
  <c r="C176" i="124"/>
  <c r="C175" i="124"/>
  <c r="C174" i="124"/>
  <c r="C173" i="124"/>
  <c r="C172" i="124"/>
  <c r="C171" i="124"/>
  <c r="C170" i="124"/>
  <c r="C169" i="124"/>
  <c r="C168" i="124"/>
  <c r="C166" i="124"/>
  <c r="C165" i="124"/>
  <c r="C164" i="124"/>
  <c r="C163" i="124"/>
  <c r="C162" i="124"/>
  <c r="C161" i="124"/>
  <c r="C160" i="124"/>
  <c r="C159" i="124"/>
  <c r="C158" i="124"/>
  <c r="C157" i="124"/>
  <c r="C156" i="124"/>
  <c r="C155" i="124"/>
  <c r="C154" i="124"/>
  <c r="C153" i="124"/>
  <c r="C152" i="124"/>
  <c r="C151" i="124"/>
  <c r="C149" i="124"/>
  <c r="C148" i="124"/>
  <c r="C147" i="124"/>
  <c r="C146" i="124"/>
  <c r="C145" i="124"/>
  <c r="C144" i="124"/>
  <c r="C143" i="124"/>
  <c r="C142" i="124"/>
  <c r="C141" i="124"/>
  <c r="C140" i="124"/>
  <c r="C139" i="124"/>
  <c r="C138" i="124"/>
  <c r="C137" i="124"/>
  <c r="C136" i="124"/>
  <c r="C135" i="124"/>
  <c r="C134" i="124"/>
  <c r="C132" i="124"/>
  <c r="C131" i="124"/>
  <c r="C130" i="124"/>
  <c r="C129" i="124"/>
  <c r="C128" i="124"/>
  <c r="C127" i="124"/>
  <c r="C126" i="124"/>
  <c r="C125" i="124"/>
  <c r="C124" i="124"/>
  <c r="C123" i="124"/>
  <c r="C122" i="124"/>
  <c r="C121" i="124"/>
  <c r="C120" i="124"/>
  <c r="C119" i="124"/>
  <c r="C116" i="124"/>
  <c r="C115" i="124"/>
  <c r="C114" i="124"/>
  <c r="C113" i="124"/>
  <c r="C112" i="124"/>
  <c r="C111" i="124"/>
  <c r="C110" i="124"/>
  <c r="C109" i="124"/>
  <c r="C108" i="124"/>
  <c r="C107" i="124"/>
  <c r="C106" i="124"/>
  <c r="C105" i="124"/>
  <c r="C104" i="124"/>
  <c r="C103" i="124"/>
  <c r="C101" i="124"/>
  <c r="C100" i="124"/>
  <c r="C99" i="124"/>
  <c r="C98" i="124"/>
  <c r="C97" i="124"/>
  <c r="C96" i="124"/>
  <c r="C95" i="124"/>
  <c r="C94" i="124"/>
  <c r="C93" i="124"/>
  <c r="C92" i="124"/>
  <c r="C91" i="124"/>
  <c r="C90" i="124"/>
  <c r="C89" i="124"/>
  <c r="C88" i="124"/>
  <c r="C87" i="124"/>
  <c r="C86" i="124"/>
  <c r="C84" i="124"/>
  <c r="C83" i="124"/>
  <c r="C82" i="124"/>
  <c r="C81" i="124"/>
  <c r="C80" i="124"/>
  <c r="C79" i="124"/>
  <c r="C78" i="124"/>
  <c r="C77" i="124"/>
  <c r="C76" i="124"/>
  <c r="C75" i="124"/>
  <c r="C74" i="124"/>
  <c r="C73" i="124"/>
  <c r="C72" i="124"/>
  <c r="C71" i="124"/>
  <c r="C70" i="124"/>
  <c r="C68" i="124"/>
  <c r="C67" i="124"/>
  <c r="C66" i="124"/>
  <c r="C65" i="124"/>
  <c r="C64" i="124"/>
  <c r="C63" i="124"/>
  <c r="C62" i="124"/>
  <c r="C61" i="124"/>
  <c r="C60" i="124"/>
  <c r="C59" i="124"/>
  <c r="C58" i="124"/>
  <c r="C57" i="124"/>
  <c r="C56" i="124"/>
  <c r="C55" i="124"/>
  <c r="C54" i="124"/>
  <c r="C52" i="124"/>
  <c r="C51" i="124"/>
  <c r="C50" i="124"/>
  <c r="C49" i="124"/>
  <c r="C48" i="124"/>
  <c r="C47" i="124"/>
  <c r="C46" i="124"/>
  <c r="C45" i="124"/>
  <c r="C44" i="124"/>
  <c r="C43" i="124"/>
  <c r="C42" i="124"/>
  <c r="C41" i="124"/>
  <c r="C40" i="124"/>
  <c r="C39" i="124"/>
  <c r="C38" i="124"/>
  <c r="C37" i="124"/>
  <c r="C35" i="124"/>
  <c r="C34" i="124"/>
  <c r="C33" i="124"/>
  <c r="C32" i="124"/>
  <c r="C31" i="124"/>
  <c r="C30" i="124"/>
  <c r="C29" i="124"/>
  <c r="C28" i="124"/>
  <c r="C27" i="124"/>
  <c r="C26" i="124"/>
  <c r="C25" i="124"/>
  <c r="C24" i="124"/>
  <c r="C23" i="124"/>
  <c r="C22" i="124"/>
  <c r="C21" i="124"/>
  <c r="C89" i="9" l="1"/>
  <c r="C88" i="9"/>
  <c r="C87" i="9"/>
  <c r="C86" i="9"/>
  <c r="C85" i="9"/>
  <c r="C91" i="9" l="1"/>
  <c r="C90" i="9"/>
  <c r="J52" i="9" l="1"/>
  <c r="V13" i="9" s="1"/>
  <c r="W13" i="9" s="1"/>
  <c r="C38" i="94" l="1"/>
  <c r="C112" i="94"/>
  <c r="C188" i="9" s="1"/>
  <c r="C111" i="94"/>
  <c r="C187" i="9" s="1"/>
  <c r="C110" i="94"/>
  <c r="C186" i="9" s="1"/>
  <c r="C109" i="94"/>
  <c r="C185" i="9" s="1"/>
  <c r="C108" i="94"/>
  <c r="C184" i="9" s="1"/>
  <c r="C107" i="94"/>
  <c r="C183" i="9" s="1"/>
  <c r="C106" i="94"/>
  <c r="C182" i="9" s="1"/>
  <c r="C105" i="94"/>
  <c r="C181" i="9" s="1"/>
  <c r="C104" i="94"/>
  <c r="C180" i="9" s="1"/>
  <c r="C102" i="94"/>
  <c r="C178" i="9" s="1"/>
  <c r="C101" i="94"/>
  <c r="C177" i="9" s="1"/>
  <c r="C100" i="94"/>
  <c r="C176" i="9" s="1"/>
  <c r="C99" i="94"/>
  <c r="C175" i="9" s="1"/>
  <c r="C98" i="94"/>
  <c r="C174" i="9" s="1"/>
  <c r="C97" i="94"/>
  <c r="C173" i="9" s="1"/>
  <c r="C96" i="94"/>
  <c r="C172" i="9" s="1"/>
  <c r="C95" i="94"/>
  <c r="C171" i="9" s="1"/>
  <c r="C94" i="94"/>
  <c r="C170" i="9" s="1"/>
  <c r="C93" i="94"/>
  <c r="C169" i="9" s="1"/>
  <c r="C92" i="94"/>
  <c r="C168" i="9" s="1"/>
  <c r="C91" i="94"/>
  <c r="C167" i="9" s="1"/>
  <c r="C90" i="94"/>
  <c r="C166" i="9" s="1"/>
  <c r="C89" i="94"/>
  <c r="C165" i="9" s="1"/>
  <c r="C88" i="94"/>
  <c r="C164" i="9" s="1"/>
  <c r="C87" i="94"/>
  <c r="C163" i="9" s="1"/>
  <c r="C85" i="94"/>
  <c r="C161" i="9" s="1"/>
  <c r="C84" i="94"/>
  <c r="C160" i="9" s="1"/>
  <c r="C83" i="94"/>
  <c r="C159" i="9" s="1"/>
  <c r="C82" i="94"/>
  <c r="C158" i="9" s="1"/>
  <c r="C81" i="94"/>
  <c r="C157" i="9" s="1"/>
  <c r="C80" i="94"/>
  <c r="C156" i="9" s="1"/>
  <c r="C79" i="94"/>
  <c r="C155" i="9" s="1"/>
  <c r="C78" i="94"/>
  <c r="C154" i="9" s="1"/>
  <c r="C77" i="94"/>
  <c r="C153" i="9" s="1"/>
  <c r="C76" i="94"/>
  <c r="C152" i="9" s="1"/>
  <c r="C75" i="94"/>
  <c r="C151" i="9" s="1"/>
  <c r="C74" i="94"/>
  <c r="C150" i="9" s="1"/>
  <c r="C73" i="94"/>
  <c r="C149" i="9" s="1"/>
  <c r="C72" i="94"/>
  <c r="C148" i="9" s="1"/>
  <c r="C71" i="94"/>
  <c r="C147" i="9" s="1"/>
  <c r="C69" i="94"/>
  <c r="C145" i="9" s="1"/>
  <c r="C68" i="94"/>
  <c r="C144" i="9" s="1"/>
  <c r="C67" i="94"/>
  <c r="C143" i="9" s="1"/>
  <c r="C66" i="94"/>
  <c r="C142" i="9" s="1"/>
  <c r="C65" i="94"/>
  <c r="C141" i="9" s="1"/>
  <c r="C64" i="94"/>
  <c r="C140" i="9" s="1"/>
  <c r="C63" i="94"/>
  <c r="C139" i="9" s="1"/>
  <c r="C62" i="94"/>
  <c r="C138" i="9" s="1"/>
  <c r="C61" i="94"/>
  <c r="C137" i="9" s="1"/>
  <c r="C60" i="94"/>
  <c r="C136" i="9" s="1"/>
  <c r="C59" i="94"/>
  <c r="C135" i="9" s="1"/>
  <c r="C58" i="94"/>
  <c r="C134" i="9" s="1"/>
  <c r="C57" i="94"/>
  <c r="C133" i="9" s="1"/>
  <c r="C56" i="94"/>
  <c r="C132" i="9" s="1"/>
  <c r="C55" i="94"/>
  <c r="C53" i="94"/>
  <c r="C129" i="9" s="1"/>
  <c r="C52" i="94"/>
  <c r="C128" i="9" s="1"/>
  <c r="C51" i="94"/>
  <c r="C127" i="9" s="1"/>
  <c r="C50" i="94"/>
  <c r="C126" i="9" s="1"/>
  <c r="C49" i="94"/>
  <c r="C125" i="9" s="1"/>
  <c r="C48" i="94"/>
  <c r="C124" i="9" s="1"/>
  <c r="C47" i="94"/>
  <c r="C123" i="9" s="1"/>
  <c r="C46" i="94"/>
  <c r="C122" i="9" s="1"/>
  <c r="C45" i="94"/>
  <c r="C121" i="9" s="1"/>
  <c r="C44" i="94"/>
  <c r="C120" i="9" s="1"/>
  <c r="C43" i="94"/>
  <c r="C119" i="9" s="1"/>
  <c r="C42" i="94"/>
  <c r="C118" i="9" s="1"/>
  <c r="C41" i="94"/>
  <c r="C117" i="9" s="1"/>
  <c r="C40" i="94"/>
  <c r="C116" i="9" s="1"/>
  <c r="C39" i="94"/>
  <c r="C115" i="9" s="1"/>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84" i="9" l="1"/>
  <c r="C131" i="9"/>
  <c r="C83" i="9"/>
  <c r="C114"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121" i="124" l="1"/>
  <c r="D57" i="124"/>
  <c r="D80" i="124"/>
  <c r="D84" i="124"/>
  <c r="D148" i="124"/>
  <c r="D146" i="124" l="1"/>
  <c r="D111" i="124"/>
  <c r="D83" i="124"/>
  <c r="D66" i="124"/>
  <c r="D58" i="124"/>
  <c r="D46" i="124"/>
  <c r="D91" i="124"/>
  <c r="D76" i="124"/>
  <c r="D74" i="124"/>
  <c r="D140" i="124"/>
  <c r="D42" i="124"/>
  <c r="D71" i="124"/>
  <c r="D95" i="124"/>
  <c r="D141" i="124"/>
  <c r="D124" i="124"/>
  <c r="D40" i="124"/>
  <c r="D41" i="124"/>
  <c r="D122" i="124"/>
  <c r="D87" i="124"/>
  <c r="D137" i="124" l="1"/>
  <c r="D136" i="124"/>
  <c r="D72" i="124"/>
  <c r="D144" i="124"/>
  <c r="D110" i="124"/>
  <c r="D55" i="124"/>
  <c r="D147" i="124"/>
  <c r="D183" i="124"/>
  <c r="D51" i="124"/>
  <c r="D149" i="124"/>
  <c r="D38" i="124"/>
  <c r="D156" i="124"/>
  <c r="D73" i="124"/>
  <c r="D79" i="124"/>
  <c r="D88" i="124"/>
  <c r="D130" i="124"/>
  <c r="D127" i="124"/>
  <c r="D68" i="124"/>
  <c r="D161" i="124"/>
  <c r="D96" i="124"/>
  <c r="D47" i="124"/>
  <c r="D158" i="124"/>
  <c r="D154" i="124"/>
  <c r="D178" i="124"/>
  <c r="D50" i="124"/>
  <c r="D93" i="124"/>
  <c r="D61" i="124"/>
  <c r="D123" i="124"/>
  <c r="D64" i="124"/>
  <c r="D157" i="124"/>
  <c r="D159" i="124"/>
  <c r="D81" i="124"/>
  <c r="D45" i="124"/>
  <c r="D39" i="124"/>
  <c r="D52" i="124"/>
  <c r="D105" i="124"/>
  <c r="D171" i="124"/>
  <c r="D98" i="124"/>
  <c r="D103" i="124"/>
  <c r="D56" i="124"/>
  <c r="D65" i="124"/>
  <c r="D166" i="124"/>
  <c r="D132" i="124"/>
  <c r="D162" i="124"/>
  <c r="D152" i="124"/>
  <c r="D106" i="124"/>
  <c r="D155" i="124"/>
  <c r="D44" i="124"/>
  <c r="D119" i="124"/>
  <c r="D99" i="124"/>
  <c r="D82" i="124"/>
  <c r="D169" i="124"/>
  <c r="D120" i="124"/>
  <c r="D174" i="124"/>
  <c r="D101" i="124"/>
  <c r="D104" i="124"/>
  <c r="D139" i="124"/>
  <c r="D179" i="124"/>
  <c r="D77" i="124"/>
  <c r="D143" i="124"/>
  <c r="D59" i="124"/>
  <c r="D67" i="124"/>
  <c r="D176" i="124"/>
  <c r="D172" i="124"/>
  <c r="D160" i="124"/>
  <c r="D135" i="124"/>
  <c r="D89" i="124"/>
  <c r="D78" i="124"/>
  <c r="D63" i="124"/>
  <c r="D145" i="124"/>
  <c r="D165" i="124"/>
  <c r="D28" i="124"/>
  <c r="D43" i="124"/>
  <c r="D126" i="124"/>
  <c r="D94" i="124"/>
  <c r="D48" i="124"/>
  <c r="D142" i="124"/>
  <c r="D175" i="124"/>
  <c r="D90" i="124"/>
  <c r="D49" i="124"/>
  <c r="D97" i="124"/>
  <c r="D177" i="124"/>
  <c r="D128" i="124"/>
  <c r="D182" i="124"/>
  <c r="D27" i="124"/>
  <c r="D75" i="124"/>
  <c r="D60" i="124"/>
  <c r="D153" i="124"/>
  <c r="D100" i="124"/>
  <c r="D92" i="124"/>
  <c r="D170" i="124"/>
  <c r="D62" i="124"/>
  <c r="D173" i="124"/>
  <c r="D134" i="124" l="1"/>
  <c r="D118" i="124"/>
  <c r="D115" i="124"/>
  <c r="D138" i="124"/>
  <c r="D129" i="124"/>
  <c r="D116" i="124"/>
  <c r="D112" i="124"/>
  <c r="D107" i="124"/>
  <c r="D108" i="124"/>
  <c r="D131" i="124"/>
  <c r="D125" i="124"/>
  <c r="D113" i="124"/>
  <c r="D109" i="124"/>
  <c r="D114" i="124"/>
  <c r="D163" i="124" l="1"/>
  <c r="D164" i="124"/>
  <c r="X30" i="4"/>
  <c r="X26" i="4"/>
  <c r="X22" i="4"/>
  <c r="X18" i="4"/>
  <c r="X14" i="4"/>
  <c r="X10" i="4"/>
  <c r="X6" i="4"/>
  <c r="X31" i="4"/>
  <c r="X27" i="4"/>
  <c r="X23" i="4"/>
  <c r="X19" i="4"/>
  <c r="X15" i="4"/>
  <c r="X11" i="4"/>
  <c r="X7" i="4"/>
  <c r="X29" i="4"/>
  <c r="X25" i="4"/>
  <c r="X21" i="4"/>
  <c r="X17" i="4"/>
  <c r="X13" i="4"/>
  <c r="X9" i="4"/>
  <c r="X5" i="4"/>
  <c r="X32" i="4"/>
  <c r="X28" i="4"/>
  <c r="X24" i="4"/>
  <c r="X20" i="4"/>
  <c r="X16" i="4"/>
  <c r="X12" i="4"/>
  <c r="X8" i="4"/>
  <c r="X4" i="4"/>
  <c r="D37" i="124"/>
  <c r="D86" i="124"/>
  <c r="C92" i="9"/>
  <c r="D151" i="124" l="1"/>
  <c r="D180" i="124" l="1"/>
  <c r="D181" i="124"/>
  <c r="D168" i="124" l="1"/>
  <c r="D33" i="124" l="1"/>
  <c r="D23" i="124"/>
  <c r="D30" i="124"/>
  <c r="D32" i="124"/>
  <c r="D25" i="124"/>
  <c r="D26" i="124"/>
  <c r="D29" i="124"/>
  <c r="D35" i="124" l="1"/>
  <c r="D34" i="124"/>
  <c r="D24" i="124"/>
  <c r="D31" i="124"/>
  <c r="D22" i="124"/>
  <c r="D21" i="124" l="1"/>
  <c r="X3" i="4" l="1"/>
  <c r="D20" i="124"/>
  <c r="D82" i="9" l="1"/>
  <c r="E82" i="9" s="1"/>
  <c r="D87" i="9"/>
  <c r="E87" i="9" s="1"/>
  <c r="D88" i="9"/>
  <c r="E88" i="9" s="1"/>
  <c r="D89" i="9"/>
  <c r="E89" i="9" s="1"/>
  <c r="D83" i="9"/>
  <c r="E83" i="9" s="1"/>
  <c r="D85" i="9"/>
  <c r="E85"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46" i="9"/>
  <c r="E146" i="9" s="1"/>
  <c r="D130" i="9"/>
  <c r="E130"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L41" i="9"/>
  <c r="N41" i="9" s="1"/>
  <c r="L26" i="9"/>
  <c r="N26" i="9" s="1"/>
  <c r="L12" i="9"/>
  <c r="L25" i="9"/>
  <c r="N25" i="9" s="1"/>
  <c r="L24" i="9"/>
  <c r="N24" i="9" s="1"/>
  <c r="L20" i="9"/>
  <c r="N20" i="9" s="1"/>
  <c r="L38" i="9"/>
  <c r="N38" i="9" s="1"/>
  <c r="L13" i="9"/>
  <c r="N13" i="9" s="1"/>
  <c r="L16" i="9"/>
  <c r="N16" i="9" s="1"/>
  <c r="L50" i="9"/>
  <c r="N50" i="9" s="1"/>
  <c r="L34" i="9"/>
  <c r="N34" i="9" s="1"/>
  <c r="L33" i="9"/>
  <c r="N33" i="9" s="1"/>
  <c r="L22" i="9"/>
  <c r="N22" i="9" s="1"/>
  <c r="L14" i="9"/>
  <c r="N14" i="9" s="1"/>
  <c r="L43" i="9"/>
  <c r="N43" i="9" s="1"/>
  <c r="L15" i="9"/>
  <c r="N15" i="9" s="1"/>
  <c r="L17" i="9"/>
  <c r="N17" i="9" s="1"/>
  <c r="L29" i="9"/>
  <c r="N29" i="9" s="1"/>
  <c r="L37" i="9"/>
  <c r="N37" i="9" s="1"/>
  <c r="L44" i="9"/>
  <c r="N44" i="9" s="1"/>
  <c r="L31" i="9"/>
  <c r="N31" i="9" s="1"/>
  <c r="L19" i="9"/>
  <c r="N19" i="9" s="1"/>
  <c r="L18" i="9"/>
  <c r="N18" i="9" s="1"/>
  <c r="L45" i="9"/>
  <c r="N45" i="9" s="1"/>
  <c r="L28" i="9"/>
  <c r="N28" i="9" s="1"/>
  <c r="L42" i="9"/>
  <c r="N42" i="9" s="1"/>
  <c r="L23" i="9"/>
  <c r="N23" i="9" s="1"/>
  <c r="L27" i="9"/>
  <c r="N27" i="9" s="1"/>
  <c r="L30" i="9"/>
  <c r="N30" i="9" s="1"/>
  <c r="L21" i="9"/>
  <c r="N21" i="9" s="1"/>
  <c r="L46" i="9"/>
  <c r="N46" i="9" s="1"/>
  <c r="L51" i="9"/>
  <c r="N51" i="9" s="1"/>
  <c r="L48" i="9"/>
  <c r="N48" i="9" s="1"/>
  <c r="L35" i="9"/>
  <c r="N35" i="9" s="1"/>
  <c r="L39" i="9"/>
  <c r="N39" i="9" s="1"/>
  <c r="L40" i="9"/>
  <c r="N40" i="9" s="1"/>
  <c r="L32" i="9"/>
  <c r="N32" i="9" s="1"/>
  <c r="L49" i="9"/>
  <c r="N49" i="9" s="1"/>
  <c r="L36" i="9"/>
  <c r="N36" i="9" s="1"/>
  <c r="L47" i="9"/>
  <c r="N47" i="9" s="1"/>
  <c r="D248" i="9" l="1"/>
  <c r="E248" i="9"/>
  <c r="D92" i="9"/>
  <c r="E92" i="9"/>
  <c r="E13" i="9"/>
  <c r="F13" i="9" s="1"/>
  <c r="N12" i="9"/>
  <c r="N52" i="9" s="1"/>
  <c r="L52" i="9"/>
  <c r="E12" i="9"/>
  <c r="F12" i="9" s="1"/>
  <c r="D70" i="124"/>
  <c r="D54" i="124"/>
  <c r="D12" i="9" l="1"/>
  <c r="D13" i="9"/>
</calcChain>
</file>

<file path=xl/sharedStrings.xml><?xml version="1.0" encoding="utf-8"?>
<sst xmlns="http://schemas.openxmlformats.org/spreadsheetml/2006/main" count="4968" uniqueCount="663">
  <si>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</si>
  <si>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</si>
  <si>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</si>
  <si>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</si>
  <si>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</si>
  <si>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</si>
  <si>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</si>
  <si>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</si>
  <si>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</si>
  <si>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</si>
  <si>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</si>
  <si>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</si>
  <si>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</si>
  <si>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</si>
  <si>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</si>
  <si>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</si>
  <si>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</si>
  <si>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</si>
  <si>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</si>
  <si>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</si>
  <si>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</si>
  <si>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</si>
  <si>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</si>
  <si>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</si>
  <si>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</si>
  <si>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</si>
  <si>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</si>
  <si>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</si>
  <si>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</si>
  <si>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</si>
  <si>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</si>
  <si>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</si>
  <si>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</si>
  <si>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</si>
  <si>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</si>
  <si>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</si>
  <si>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</si>
  <si>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</si>
  <si>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</si>
  <si>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</si>
  <si>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</si>
  <si>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</si>
  <si>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</si>
  <si>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</si>
  <si>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</si>
  <si>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</si>
  <si>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</si>
  <si>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</si>
  <si>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</si>
  <si>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</si>
  <si>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Suivi parItem</t>
  </si>
  <si>
    <t xml:space="preserve">Suivi Qualité </t>
  </si>
  <si>
    <t>OUI</t>
  </si>
  <si>
    <t>NON</t>
  </si>
  <si>
    <t>Ecart</t>
  </si>
  <si>
    <t>Atteind</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</si>
  <si>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</si>
  <si>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</si>
  <si>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</si>
  <si>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</si>
  <si>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</si>
  <si>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</si>
  <si>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</si>
  <si>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</si>
  <si>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</si>
  <si>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</si>
  <si>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</si>
  <si>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</si>
  <si>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</si>
  <si>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</si>
  <si>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</si>
  <si>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</si>
  <si>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</si>
  <si>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</si>
  <si>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</si>
  <si>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</si>
  <si>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</si>
  <si>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</si>
  <si>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</si>
  <si>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</si>
  <si>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</si>
  <si>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</si>
  <si>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</si>
  <si>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Partiellement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</si>
  <si>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</si>
  <si>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</si>
  <si>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</si>
  <si>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</si>
  <si>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</si>
  <si>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</si>
  <si>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</si>
  <si>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</si>
  <si>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</si>
  <si>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</si>
  <si>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</si>
  <si>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</si>
  <si>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</si>
  <si>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</si>
  <si>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</si>
  <si>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DirectLines
Emetteur: Lobna Majjedi
Date: 03/10/2018
Version: 5</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</si>
  <si>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</si>
  <si>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</si>
  <si>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</si>
  <si>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</si>
  <si>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</si>
  <si>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</si>
  <si>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</si>
  <si>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</si>
  <si>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</si>
  <si>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</si>
  <si>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Traitement des objections</t>
  </si>
  <si>
    <t>Gestion de la mise en attente</t>
  </si>
  <si>
    <t>Mise en attente</t>
  </si>
  <si>
    <t>Prise de congé</t>
  </si>
  <si>
    <t>Situation inacceptable</t>
  </si>
  <si>
    <t>Accueil du client</t>
  </si>
  <si>
    <t>Présentation</t>
  </si>
  <si>
    <t>Identification</t>
  </si>
  <si>
    <t>Disponibilité 
Passage des barrages / Prise de RDV</t>
  </si>
  <si>
    <t>Présentation de l'objet de l'appel 
Rappel du contexte</t>
  </si>
  <si>
    <t xml:space="preserve"> Présentation incomplète : manque un des éléments prérequis
Ton automatique, manque de sourire, présentation peu compréhensible.</t>
  </si>
  <si>
    <t>Le conseiller est manifestement incorrect dès le début de l'appel et le reste tout au long de l'appel</t>
  </si>
  <si>
    <t>La non disponibilité du client n'est pas prise en compte par le chargé de clientèle</t>
  </si>
  <si>
    <t>L'objet de l'appel n'est pas présenté.
Les objections ne sont pas prises en compte par le chargé de clientèle.</t>
  </si>
  <si>
    <t>Traitement de la demande</t>
  </si>
  <si>
    <t>Diagnostic / Questionnement</t>
  </si>
  <si>
    <t>Proposition / Réponse adaptée</t>
  </si>
  <si>
    <t>Proposition / Conseil / Solution</t>
  </si>
  <si>
    <t>Ne tient pas compte des réponses de l'interlocuteur, échange superficiel, interrogatoire</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</si>
  <si>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</si>
  <si>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Synthèse du contact et conclusion</t>
  </si>
  <si>
    <t xml:space="preserve">Prise de congé de l'accord </t>
  </si>
  <si>
    <t>Le chargé de clientèle assure une prise de congé courtoise sans respecter la trame définie par l'accord. Prise de congé rapide ne respectant pas la structure définie : 
ex. : "Merci, au revoir", "Au revoir Monsieur / Madame"</t>
  </si>
  <si>
    <t>La prise de congé est incorrecte. Le conseiller raccroche sans informer le correspondant</t>
  </si>
  <si>
    <t>Annonce de la mise en attente</t>
  </si>
  <si>
    <t>Pertinence de la mise en attente</t>
  </si>
  <si>
    <t>Reprise définitive de la communication</t>
  </si>
  <si>
    <t>Temps d'attente</t>
  </si>
  <si>
    <t xml:space="preserve"> L'interlocuteur est mis en attente sans formule de politesse :
Exemple : "je reprends la ligne tout de suite"</t>
  </si>
  <si>
    <t xml:space="preserve"> Mise en attente injustifiée : traçage de la communication précédente, simple recherche dans le dossier ou dans l'Intranet, accès au dossier de l'interlocuteur, accès à un applicatif, …
Mauvaise exploitation de la mise en attente générant son renouvellement (non justifié)</t>
  </si>
  <si>
    <t xml:space="preserve"> Utilisation de la touche secret
Absence de reprise intermédiaire / d'indication de la durée de la mise en attente alors que nécessaire</t>
  </si>
  <si>
    <t>Reprise de la communication non personnalisée : 
ex. : « Je vous remercie d'avoir patienté ! » Reprise de la communication par la poursuite de la conversation initiale (absence de reprise de la communication normée)</t>
  </si>
  <si>
    <t xml:space="preserve"> La durée d'une des mises en attente est supérieure au délai défini sur l'activité</t>
  </si>
  <si>
    <t>Le chargé de clientèle interrompt le client en le mettant en attente.</t>
  </si>
  <si>
    <t>L'interlocuteur raccroche pendant le temps d'attente</t>
  </si>
  <si>
    <t>Le chargé de clientèle annonce clairement au client, le cas échéant, la mise en attente.</t>
  </si>
  <si>
    <t>=&gt; avertissement de la mise en attente
Exemple : « Je vous remercie de bien vouloir patienter quelques instants / merci de patienter quelques instants,  je recherche votre information / je vérifie votre dossier »</t>
  </si>
  <si>
    <t>Mise en attente justifiée et pertinente permettant une réelle exploitation du dossier client (cas complexes) / recherche d'information /  validation (cas particulier, process dégradé, …)
Bonne exploitation de la mise en attente : anticipation des besoins</t>
  </si>
  <si>
    <t>Reprise de la communication personnalisée et comprenant une formule de politesse : 
ex. : « M. / Mme X ? Je vous remercie d'avoir patienté ! »</t>
  </si>
  <si>
    <t>Savoir ëtre téléphonique</t>
  </si>
  <si>
    <t>Personnalisation</t>
  </si>
  <si>
    <t>Expression orale</t>
  </si>
  <si>
    <t>Convivialité, ton</t>
  </si>
  <si>
    <t>Rythme</t>
  </si>
  <si>
    <t>Écoute active / Empathie</t>
  </si>
  <si>
    <t>Directivité / Gestion de l'entretien</t>
  </si>
  <si>
    <t>Pro activité &amp; valorisation</t>
  </si>
  <si>
    <t>Capital confiance / Qualité relationnelle</t>
  </si>
  <si>
    <t>Personnalisation suffisante (identification, prise de congé, suite à une mise en attente, ...)</t>
  </si>
  <si>
    <t>Attitude ouverte et disponible
Voix parfaitement compréhensible
Ton chaleureux, souriant, agréable, rassurant, résistant à l'agressivité</t>
  </si>
  <si>
    <t>Écoute active (ponctuation) et attentive (ne fait pas répéter l'interlocuteur), tient compte des suggestions de l'interlocuteur (rebond)</t>
  </si>
  <si>
    <t>Rassure l'interlocuteur avec des mots positifs, valorise le produit
Attitude sûre et professionnelle, bon accompagnement pédagogique, sentiment de prise en charge de la demande</t>
  </si>
  <si>
    <t xml:space="preserve">Personnalisation insuffisante Absence de personnalisation ou abusive </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</si>
  <si>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</si>
  <si>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Attitude ouverte et disponible
Ton parfois neutre, manque de sourire Ton familier, soporifique, désinvolte, sec, désagréable, expéditif
Absence de sourire, mauvaise articulation
Absence d'intérêt pour l'interlocuteur, attitude fermée</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</si>
  <si>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</si>
  <si>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inégale, ponctuations nombreuses mais non variées pouvant générer un doute sur la capacité d'écoute Absence d'intérêt porté à l'interlocuteur : le fait répéter, lui coupe la parole, ne ponctue pas l'écoute</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</si>
  <si>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</si>
  <si>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</si>
  <si>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t>
  </si>
  <si>
    <t>Le conseiller s'exprime mal en français, parle dans une autre langue qu'en français
Le chargé de clientèle est incorrect avec le client.</t>
  </si>
  <si>
    <t>Respect des process de traitement</t>
  </si>
  <si>
    <t>Maîtrise des procédures</t>
  </si>
  <si>
    <t>Maîtrise des offres</t>
  </si>
  <si>
    <t>Rappel</t>
  </si>
  <si>
    <t>Traçage de la demande dans le SI</t>
  </si>
  <si>
    <t>Traçage adapté à la demande</t>
  </si>
  <si>
    <t>Respect des engagements pris</t>
  </si>
  <si>
    <t>Clarté des commentaires</t>
  </si>
  <si>
    <t>Jugement de valeur</t>
  </si>
  <si>
    <t>Connaissance parfaite des offres et des services du parteniare permettant de valoriser le produit et de proposer le service le plus adapté au client / prospect.</t>
  </si>
  <si>
    <t>Dans le cas d'une réponse différée, le client est recontacté dans les délais convenus avec le chargé de clientèle.
Respect du délai X défini sur l'accord.</t>
  </si>
  <si>
    <t>Traçage de la communication réalisé dans l'outil d'historisation</t>
  </si>
  <si>
    <t>Commentaire pertinent, compréhensible par tous, orthographe et syntaxe conformes</t>
  </si>
  <si>
    <t>Absence de jugement de valeur</t>
  </si>
  <si>
    <t>Respect partiel des process de traitement n'ayant pas ou peu d'impact sur le client</t>
  </si>
  <si>
    <t>Connaissance partielle ou méconnaissace des offres et des services</t>
  </si>
  <si>
    <t>Délai de traitement non respecté mais hors délai jugé critique</t>
  </si>
  <si>
    <t>Traçage partiel</t>
  </si>
  <si>
    <t>Absence de commentaire alors que nécessaire, incompréhensible, fautes de syntaxe et d'orthographe</t>
  </si>
  <si>
    <t>Existence d'un jugement de valeur dans le traçage informatique</t>
  </si>
  <si>
    <t>Non respect des process définis (impact dans le traitement, impact financier, risque d'insatisfaction Partenaire et/ou Client Final, …)
Personnalisation à tort des process générant une gestion non équitable des clients / prospects (sans accord du superviseur)
Application abusive des process dégradés (discours de crise,...)</t>
  </si>
  <si>
    <t>Le client n'est jamais recontacté.
=&gt; La réponse apportée intervient au delà du délai critique</t>
  </si>
  <si>
    <t>Absence de traçage</t>
  </si>
  <si>
    <t>Propos insultant ou discriminant contraire aux réglements lois nationales ou internationales</t>
  </si>
  <si>
    <t>Note 1</t>
  </si>
  <si>
    <t>Note 2</t>
  </si>
  <si>
    <t>Note 3</t>
  </si>
  <si>
    <t>Note 4</t>
  </si>
  <si>
    <t>Note 5</t>
  </si>
  <si>
    <t>Fatma Mtiraoui</t>
  </si>
  <si>
    <t>MAT</t>
  </si>
  <si>
    <t>#'23'!AI110</t>
  </si>
  <si>
    <t>#'24'!AI110</t>
  </si>
  <si>
    <t>#'25'!AI110</t>
  </si>
  <si>
    <t>#'26'!AI110</t>
  </si>
  <si>
    <t>#'27'!AI110</t>
  </si>
  <si>
    <t>#'28'!AI110</t>
  </si>
  <si>
    <t>#'29'!AI110</t>
  </si>
  <si>
    <t>#'30'!AI110</t>
  </si>
  <si>
    <t>#'31'!AI110</t>
  </si>
  <si>
    <t>#'32'!AI110</t>
  </si>
  <si>
    <t>#'33'!AI110</t>
  </si>
  <si>
    <t>#'34'!AI110</t>
  </si>
  <si>
    <t>#'35'!AI110</t>
  </si>
  <si>
    <t>#'36'!AI110</t>
  </si>
  <si>
    <t>#'37'!AI110</t>
  </si>
  <si>
    <t>#'38'!AI110</t>
  </si>
  <si>
    <t>#'39'!AI110</t>
  </si>
  <si>
    <t>#'40'!AI110</t>
  </si>
  <si>
    <t>#'23'!AI115</t>
  </si>
  <si>
    <t>#'24'!AI115</t>
  </si>
  <si>
    <t>#'25'!AI115</t>
  </si>
  <si>
    <t>#'26'!AI115</t>
  </si>
  <si>
    <t>#'27'!AI115</t>
  </si>
  <si>
    <t>#'28'!AI115</t>
  </si>
  <si>
    <t>#'29'!AI115</t>
  </si>
  <si>
    <t>#'30'!AI115</t>
  </si>
  <si>
    <t>#'31'!AI115</t>
  </si>
  <si>
    <t>#'32'!AI115</t>
  </si>
  <si>
    <t>#'33'!AI115</t>
  </si>
  <si>
    <t>#'34'!AI115</t>
  </si>
  <si>
    <t>#'35'!AI115</t>
  </si>
  <si>
    <t>#'36'!AI115</t>
  </si>
  <si>
    <t>#'37'!AI115</t>
  </si>
  <si>
    <t>#'38'!AI115</t>
  </si>
  <si>
    <t>#'39'!AI115</t>
  </si>
  <si>
    <t>#'40'!AI115</t>
  </si>
  <si>
    <t>#'23'!AI116</t>
  </si>
  <si>
    <t>#'24'!AI116</t>
  </si>
  <si>
    <t>#'25'!AI116</t>
  </si>
  <si>
    <t>#'26'!AI116</t>
  </si>
  <si>
    <t>#'27'!AI116</t>
  </si>
  <si>
    <t>#'28'!AI116</t>
  </si>
  <si>
    <t>#'29'!AI116</t>
  </si>
  <si>
    <t>#'30'!AI116</t>
  </si>
  <si>
    <t>#'31'!AI116</t>
  </si>
  <si>
    <t>#'32'!AI116</t>
  </si>
  <si>
    <t>#'33'!AI116</t>
  </si>
  <si>
    <t>#'34'!AI116</t>
  </si>
  <si>
    <t>#'35'!AI116</t>
  </si>
  <si>
    <t>#'36'!AI116</t>
  </si>
  <si>
    <t>#'37'!AI116</t>
  </si>
  <si>
    <t>#'38'!AI116</t>
  </si>
  <si>
    <t>#'39'!AI116</t>
  </si>
  <si>
    <t>#'40'!AI116</t>
  </si>
  <si>
    <t>#'23'!AI117</t>
  </si>
  <si>
    <t>#'24'!AI117</t>
  </si>
  <si>
    <t>#'25'!AI117</t>
  </si>
  <si>
    <t>#'26'!AI117</t>
  </si>
  <si>
    <t>#'27'!AI117</t>
  </si>
  <si>
    <t>#'28'!AI117</t>
  </si>
  <si>
    <t>#'29'!AI117</t>
  </si>
  <si>
    <t>#'30'!AI117</t>
  </si>
  <si>
    <t>#'31'!AI117</t>
  </si>
  <si>
    <t>#'32'!AI117</t>
  </si>
  <si>
    <t>#'33'!AI117</t>
  </si>
  <si>
    <t>#'34'!AI117</t>
  </si>
  <si>
    <t>#'35'!AI117</t>
  </si>
  <si>
    <t>#'36'!AI117</t>
  </si>
  <si>
    <t>#'37'!AI117</t>
  </si>
  <si>
    <t>#'38'!AI117</t>
  </si>
  <si>
    <t>#'39'!AI117</t>
  </si>
  <si>
    <t>#'40'!AI117</t>
  </si>
  <si>
    <t>#'23'!AH119</t>
  </si>
  <si>
    <t>#'24'!AH119</t>
  </si>
  <si>
    <t>#'25'!AH119</t>
  </si>
  <si>
    <t>#'26'!AH119</t>
  </si>
  <si>
    <t>#'27'!AH119</t>
  </si>
  <si>
    <t>#'28'!AH119</t>
  </si>
  <si>
    <t>#'29'!AH119</t>
  </si>
  <si>
    <t>#'30'!AH119</t>
  </si>
  <si>
    <t>#'31'!AH119</t>
  </si>
  <si>
    <t>#'32'!AH119</t>
  </si>
  <si>
    <t>#'33'!AH119</t>
  </si>
  <si>
    <t>#'34'!AH119</t>
  </si>
  <si>
    <t>#'35'!AH119</t>
  </si>
  <si>
    <t>#'36'!AH119</t>
  </si>
  <si>
    <t>#'37'!AH119</t>
  </si>
  <si>
    <t>#'38'!AH119</t>
  </si>
  <si>
    <t>#'39'!AH119</t>
  </si>
  <si>
    <t>#'40'!AH119</t>
  </si>
  <si>
    <t>#'23'!AI120</t>
  </si>
  <si>
    <t>#'24'!AI120</t>
  </si>
  <si>
    <t>#'25'!AI120</t>
  </si>
  <si>
    <t>#'26'!AI120</t>
  </si>
  <si>
    <t>#'27'!AI120</t>
  </si>
  <si>
    <t>#'28'!AI120</t>
  </si>
  <si>
    <t>#'29'!AI120</t>
  </si>
  <si>
    <t>#'30'!AI120</t>
  </si>
  <si>
    <t>#'31'!AI120</t>
  </si>
  <si>
    <t>#'32'!AI120</t>
  </si>
  <si>
    <t>#'33'!AI120</t>
  </si>
  <si>
    <t>#'34'!AI120</t>
  </si>
  <si>
    <t>#'35'!AI120</t>
  </si>
  <si>
    <t>#'36'!AI120</t>
  </si>
  <si>
    <t>#'37'!AI120</t>
  </si>
  <si>
    <t>#'38'!AI120</t>
  </si>
  <si>
    <t>#'39'!AI120</t>
  </si>
  <si>
    <t>#'40'!AI120</t>
  </si>
  <si>
    <t>#'23'!AI121</t>
  </si>
  <si>
    <t>#'24'!AI121</t>
  </si>
  <si>
    <t>#'25'!AI121</t>
  </si>
  <si>
    <t>#'26'!AI121</t>
  </si>
  <si>
    <t>#'27'!AI121</t>
  </si>
  <si>
    <t>#'28'!AI121</t>
  </si>
  <si>
    <t>#'29'!AI121</t>
  </si>
  <si>
    <t>#'30'!AI121</t>
  </si>
  <si>
    <t>#'31'!AI121</t>
  </si>
  <si>
    <t>#'32'!AI121</t>
  </si>
  <si>
    <t>#'33'!AI121</t>
  </si>
  <si>
    <t>#'34'!AI121</t>
  </si>
  <si>
    <t>#'35'!AI121</t>
  </si>
  <si>
    <t>#'36'!AI121</t>
  </si>
  <si>
    <t>#'37'!AI121</t>
  </si>
  <si>
    <t>#'38'!AI121</t>
  </si>
  <si>
    <t>#'39'!AI121</t>
  </si>
  <si>
    <t>#'40'!AI121</t>
  </si>
  <si>
    <t>#'23'!AI122</t>
  </si>
  <si>
    <t>#'24'!AI122</t>
  </si>
  <si>
    <t>#'25'!AI122</t>
  </si>
  <si>
    <t>#'26'!AI122</t>
  </si>
  <si>
    <t>#'27'!AI122</t>
  </si>
  <si>
    <t>#'28'!AI122</t>
  </si>
  <si>
    <t>#'29'!AI122</t>
  </si>
  <si>
    <t>#'30'!AI122</t>
  </si>
  <si>
    <t>#'31'!AI122</t>
  </si>
  <si>
    <t>#'32'!AI122</t>
  </si>
  <si>
    <t>#'33'!AI122</t>
  </si>
  <si>
    <t>#'34'!AI122</t>
  </si>
  <si>
    <t>#'35'!AI122</t>
  </si>
  <si>
    <t>#'36'!AI122</t>
  </si>
  <si>
    <t>#'37'!AI122</t>
  </si>
  <si>
    <t>#'38'!AI122</t>
  </si>
  <si>
    <t>#'39'!AI122</t>
  </si>
  <si>
    <t>#'40'!AI122</t>
  </si>
  <si>
    <t>#'23'!AI123</t>
  </si>
  <si>
    <t>#'24'!AI123</t>
  </si>
  <si>
    <t>#'25'!AI123</t>
  </si>
  <si>
    <t>#'26'!AI123</t>
  </si>
  <si>
    <t>#'27'!AI123</t>
  </si>
  <si>
    <t>#'28'!AI123</t>
  </si>
  <si>
    <t>#'29'!AI123</t>
  </si>
  <si>
    <t>#'30'!AI123</t>
  </si>
  <si>
    <t>#'31'!AI123</t>
  </si>
  <si>
    <t>#'32'!AI123</t>
  </si>
  <si>
    <t>#'33'!AI123</t>
  </si>
  <si>
    <t>#'34'!AI123</t>
  </si>
  <si>
    <t>#'35'!AI123</t>
  </si>
  <si>
    <t>#'36'!AI123</t>
  </si>
  <si>
    <t>#'37'!AI123</t>
  </si>
  <si>
    <t>#'38'!AI123</t>
  </si>
  <si>
    <t>#'39'!AI123</t>
  </si>
  <si>
    <t>#'40'!AI123</t>
  </si>
  <si>
    <t>#'23'!AI124</t>
  </si>
  <si>
    <t>#'24'!AI124</t>
  </si>
  <si>
    <t>#'25'!AI124</t>
  </si>
  <si>
    <t>#'26'!AI124</t>
  </si>
  <si>
    <t>#'27'!AI124</t>
  </si>
  <si>
    <t>#'28'!AI124</t>
  </si>
  <si>
    <t>#'29'!AI124</t>
  </si>
  <si>
    <t>#'30'!AI124</t>
  </si>
  <si>
    <t>#'31'!AI124</t>
  </si>
  <si>
    <t>#'32'!AI124</t>
  </si>
  <si>
    <t>#'33'!AI124</t>
  </si>
  <si>
    <t>#'34'!AI124</t>
  </si>
  <si>
    <t>#'35'!AI124</t>
  </si>
  <si>
    <t>#'36'!AI124</t>
  </si>
  <si>
    <t>#'37'!AI124</t>
  </si>
  <si>
    <t>#'38'!AI124</t>
  </si>
  <si>
    <t>#'39'!AI124</t>
  </si>
  <si>
    <t>#'40'!AI124</t>
  </si>
  <si>
    <t>#'23'!AI125</t>
  </si>
  <si>
    <t>#'24'!AI125</t>
  </si>
  <si>
    <t>#'25'!AI125</t>
  </si>
  <si>
    <t>#'26'!AI125</t>
  </si>
  <si>
    <t>#'27'!AI125</t>
  </si>
  <si>
    <t>#'28'!AI125</t>
  </si>
  <si>
    <t>#'29'!AI125</t>
  </si>
  <si>
    <t>#'30'!AI125</t>
  </si>
  <si>
    <t>#'31'!AI125</t>
  </si>
  <si>
    <t>#'32'!AI125</t>
  </si>
  <si>
    <t>#'33'!AI125</t>
  </si>
  <si>
    <t>#'34'!AI125</t>
  </si>
  <si>
    <t>#'35'!AI125</t>
  </si>
  <si>
    <t>#'36'!AI125</t>
  </si>
  <si>
    <t>#'37'!AI125</t>
  </si>
  <si>
    <t>#'38'!AI125</t>
  </si>
  <si>
    <t>#'39'!AI125</t>
  </si>
  <si>
    <t>#'40'!AI125</t>
  </si>
  <si>
    <t>#'23'!AI126</t>
  </si>
  <si>
    <t>#'24'!AI126</t>
  </si>
  <si>
    <t>#'25'!AI126</t>
  </si>
  <si>
    <t>#'26'!AI126</t>
  </si>
  <si>
    <t>#'27'!AI126</t>
  </si>
  <si>
    <t>#'28'!AI126</t>
  </si>
  <si>
    <t>#'29'!AI126</t>
  </si>
  <si>
    <t>#'30'!AI126</t>
  </si>
  <si>
    <t>#'31'!AI126</t>
  </si>
  <si>
    <t>#'32'!AI126</t>
  </si>
  <si>
    <t>#'33'!AI126</t>
  </si>
  <si>
    <t>#'34'!AI126</t>
  </si>
  <si>
    <t>#'35'!AI126</t>
  </si>
  <si>
    <t>#'36'!AI126</t>
  </si>
  <si>
    <t>#'37'!AI126</t>
  </si>
  <si>
    <t>#'38'!AI126</t>
  </si>
  <si>
    <t>#'39'!AI126</t>
  </si>
  <si>
    <t>#'40'!AI126</t>
  </si>
  <si>
    <t>#'23'!AI127</t>
  </si>
  <si>
    <t>#'24'!AI127</t>
  </si>
  <si>
    <t>#'25'!AI127</t>
  </si>
  <si>
    <t>#'26'!AI127</t>
  </si>
  <si>
    <t>#'27'!AI127</t>
  </si>
  <si>
    <t>#'28'!AI127</t>
  </si>
  <si>
    <t>#'29'!AI127</t>
  </si>
  <si>
    <t>#'30'!AI127</t>
  </si>
  <si>
    <t>#'31'!AI127</t>
  </si>
  <si>
    <t>#'32'!AI127</t>
  </si>
  <si>
    <t>#'33'!AI127</t>
  </si>
  <si>
    <t>#'34'!AI127</t>
  </si>
  <si>
    <t>#'35'!AI127</t>
  </si>
  <si>
    <t>#'36'!AI127</t>
  </si>
  <si>
    <t>#'37'!AI127</t>
  </si>
  <si>
    <t>#'38'!AI127</t>
  </si>
  <si>
    <t>#'39'!AI127</t>
  </si>
  <si>
    <t>#'40'!AI127</t>
  </si>
  <si>
    <t>#'23'!AI128</t>
  </si>
  <si>
    <t>#'24'!AI128</t>
  </si>
  <si>
    <t>#'25'!AI128</t>
  </si>
  <si>
    <t>#'26'!AI128</t>
  </si>
  <si>
    <t>#'27'!AI128</t>
  </si>
  <si>
    <t>#'28'!AI128</t>
  </si>
  <si>
    <t>#'29'!AI128</t>
  </si>
  <si>
    <t>#'30'!AI128</t>
  </si>
  <si>
    <t>#'31'!AI128</t>
  </si>
  <si>
    <t>#'32'!AI128</t>
  </si>
  <si>
    <t>#'33'!AI128</t>
  </si>
  <si>
    <t>#'34'!AI128</t>
  </si>
  <si>
    <t>#'35'!AI128</t>
  </si>
  <si>
    <t>#'36'!AI128</t>
  </si>
  <si>
    <t>#'37'!AI128</t>
  </si>
  <si>
    <t>#'38'!AI128</t>
  </si>
  <si>
    <t>#'39'!AI128</t>
  </si>
  <si>
    <t>#'40'!AI128</t>
  </si>
  <si>
    <t>#'23'!AI129</t>
  </si>
  <si>
    <t>#'24'!AI129</t>
  </si>
  <si>
    <t>#'25'!AI129</t>
  </si>
  <si>
    <t>#'26'!AI129</t>
  </si>
  <si>
    <t>#'27'!AI129</t>
  </si>
  <si>
    <t>#'28'!AI129</t>
  </si>
  <si>
    <t>#'29'!AI129</t>
  </si>
  <si>
    <t>#'30'!AI129</t>
  </si>
  <si>
    <t>#'31'!AI129</t>
  </si>
  <si>
    <t>#'32'!AI129</t>
  </si>
  <si>
    <t>#'33'!AI129</t>
  </si>
  <si>
    <t>#'34'!AI129</t>
  </si>
  <si>
    <t>#'35'!AI129</t>
  </si>
  <si>
    <t>#'36'!AI129</t>
  </si>
  <si>
    <t>#'37'!AI129</t>
  </si>
  <si>
    <t>#'38'!AI129</t>
  </si>
  <si>
    <t>#'39'!AI129</t>
  </si>
  <si>
    <t>#'40'!AI129</t>
  </si>
  <si>
    <t>#'23'!AI130</t>
  </si>
  <si>
    <t>#'24'!AI130</t>
  </si>
  <si>
    <t>#'25'!AI130</t>
  </si>
  <si>
    <t>#'26'!AI130</t>
  </si>
  <si>
    <t>#'27'!AI130</t>
  </si>
  <si>
    <t>#'28'!AI130</t>
  </si>
  <si>
    <t>#'29'!AI130</t>
  </si>
  <si>
    <t>#'30'!AI130</t>
  </si>
  <si>
    <t>#'31'!AI130</t>
  </si>
  <si>
    <t>#'32'!AI130</t>
  </si>
  <si>
    <t>#'33'!AI130</t>
  </si>
  <si>
    <t>#'34'!AI130</t>
  </si>
  <si>
    <t>#'35'!AI130</t>
  </si>
  <si>
    <t>#'36'!AI130</t>
  </si>
  <si>
    <t>#'37'!AI130</t>
  </si>
  <si>
    <t>#'38'!AI130</t>
  </si>
  <si>
    <t>#'39'!AI130</t>
  </si>
  <si>
    <t>#'40'!AI130</t>
  </si>
  <si>
    <t>#'23'!AI131</t>
  </si>
  <si>
    <t>#'24'!AI131</t>
  </si>
  <si>
    <t>#'25'!AI131</t>
  </si>
  <si>
    <t>#'26'!AI131</t>
  </si>
  <si>
    <t>#'27'!AI131</t>
  </si>
  <si>
    <t>#'28'!AI131</t>
  </si>
  <si>
    <t>#'29'!AI131</t>
  </si>
  <si>
    <t>#'30'!AI131</t>
  </si>
  <si>
    <t>#'31'!AI131</t>
  </si>
  <si>
    <t>#'32'!AI131</t>
  </si>
  <si>
    <t>#'33'!AI131</t>
  </si>
  <si>
    <t>#'34'!AI131</t>
  </si>
  <si>
    <t>#'35'!AI131</t>
  </si>
  <si>
    <t>#'36'!AI131</t>
  </si>
  <si>
    <t>#'37'!AI131</t>
  </si>
  <si>
    <t>#'38'!AI131</t>
  </si>
  <si>
    <t>#'39'!AI131</t>
  </si>
  <si>
    <t>#'40'!AI131</t>
  </si>
  <si>
    <t>#'23'!AI132</t>
  </si>
  <si>
    <t>#'24'!AI132</t>
  </si>
  <si>
    <t>#'25'!AI132</t>
  </si>
  <si>
    <t>#'26'!AI132</t>
  </si>
  <si>
    <t>#'27'!AI132</t>
  </si>
  <si>
    <t>#'28'!AI132</t>
  </si>
  <si>
    <t>#'29'!AI132</t>
  </si>
  <si>
    <t>#'30'!AI132</t>
  </si>
  <si>
    <t>#'31'!AI132</t>
  </si>
  <si>
    <t>#'32'!AI132</t>
  </si>
  <si>
    <t>#'33'!AI132</t>
  </si>
  <si>
    <t>#'34'!AI132</t>
  </si>
  <si>
    <t>#'35'!AI132</t>
  </si>
  <si>
    <t>#'36'!AI132</t>
  </si>
  <si>
    <t>#'37'!AI132</t>
  </si>
  <si>
    <t>#'38'!AI132</t>
  </si>
  <si>
    <t>#'39'!AI132</t>
  </si>
  <si>
    <t>#'40'!AI132</t>
  </si>
  <si>
    <t>#'23'!AI133</t>
  </si>
  <si>
    <t>#'24'!AI133</t>
  </si>
  <si>
    <t>#'25'!AI133</t>
  </si>
  <si>
    <t>#'26'!AI133</t>
  </si>
  <si>
    <t>#'27'!AI133</t>
  </si>
  <si>
    <t>#'28'!AI133</t>
  </si>
  <si>
    <t>#'29'!AI133</t>
  </si>
  <si>
    <t>#'30'!AI133</t>
  </si>
  <si>
    <t>#'31'!AI133</t>
  </si>
  <si>
    <t>#'32'!AI133</t>
  </si>
  <si>
    <t>#'33'!AI133</t>
  </si>
  <si>
    <t>#'34'!AI133</t>
  </si>
  <si>
    <t>#'35'!AI133</t>
  </si>
  <si>
    <t>#'36'!AI133</t>
  </si>
  <si>
    <t>#'37'!AI133</t>
  </si>
  <si>
    <t>#'38'!AI133</t>
  </si>
  <si>
    <t>#'39'!AI133</t>
  </si>
  <si>
    <t>#'40'!AI133</t>
  </si>
  <si>
    <t>#'23'!AH135</t>
  </si>
  <si>
    <t>#'24'!AH135</t>
  </si>
  <si>
    <t>#'25'!AH135</t>
  </si>
  <si>
    <t>#'26'!AH135</t>
  </si>
  <si>
    <t>#'27'!AH135</t>
  </si>
  <si>
    <t>#'28'!AH135</t>
  </si>
  <si>
    <t>#'29'!AH135</t>
  </si>
  <si>
    <t>#'30'!AH135</t>
  </si>
  <si>
    <t>#'31'!AH135</t>
  </si>
  <si>
    <t>#'32'!AH135</t>
  </si>
  <si>
    <t>#'33'!AH135</t>
  </si>
  <si>
    <t>#'34'!AH135</t>
  </si>
  <si>
    <t>#'35'!AH135</t>
  </si>
  <si>
    <t>#'36'!AH135</t>
  </si>
  <si>
    <t>#'37'!AH135</t>
  </si>
  <si>
    <t>#'38'!AH135</t>
  </si>
  <si>
    <t>#'39'!AH135</t>
  </si>
  <si>
    <t>#'40'!AH135</t>
  </si>
  <si>
    <t>#'23'!AI136</t>
  </si>
  <si>
    <t>#'24'!AI136</t>
  </si>
  <si>
    <t>#'25'!AI136</t>
  </si>
  <si>
    <t>#'26'!AI136</t>
  </si>
  <si>
    <t>#'27'!AI136</t>
  </si>
  <si>
    <t>#'28'!AI136</t>
  </si>
  <si>
    <t>#'29'!AI136</t>
  </si>
  <si>
    <t>#'30'!AI136</t>
  </si>
  <si>
    <t>#'31'!AI136</t>
  </si>
  <si>
    <t>#'32'!AI136</t>
  </si>
  <si>
    <t>#'33'!AI136</t>
  </si>
  <si>
    <t>#'34'!AI136</t>
  </si>
  <si>
    <t>#'35'!AI136</t>
  </si>
  <si>
    <t>#'36'!AI136</t>
  </si>
  <si>
    <t>#'37'!AI136</t>
  </si>
  <si>
    <t>#'38'!AI136</t>
  </si>
  <si>
    <t>#'39'!AI136</t>
  </si>
  <si>
    <t>#'40'!AI136</t>
  </si>
  <si>
    <t>#'23'!AI137</t>
  </si>
  <si>
    <t>#'24'!AI137</t>
  </si>
  <si>
    <t>#'25'!AI137</t>
  </si>
  <si>
    <t>#'26'!AI137</t>
  </si>
  <si>
    <t>#'27'!AI137</t>
  </si>
  <si>
    <t>#'28'!AI137</t>
  </si>
  <si>
    <t>#'29'!AI137</t>
  </si>
  <si>
    <t>#'30'!AI137</t>
  </si>
  <si>
    <t>#'31'!AI137</t>
  </si>
  <si>
    <t>#'32'!AI137</t>
  </si>
  <si>
    <t>#'33'!AI137</t>
  </si>
  <si>
    <t>#'34'!AI137</t>
  </si>
  <si>
    <t>#'35'!AI137</t>
  </si>
  <si>
    <t>#'36'!AI137</t>
  </si>
  <si>
    <t>#'37'!AI137</t>
  </si>
  <si>
    <t>#'38'!AI137</t>
  </si>
  <si>
    <t>#'39'!AI137</t>
  </si>
  <si>
    <t>#'40'!AI137</t>
  </si>
  <si>
    <t xml:space="preserve"> Présentation incomplète ne respectant pas la structure d'accueil définie sur l'accord
Ton automatique, manque de sourire, présentation peu compréhensible.</t>
  </si>
  <si>
    <t>Identification incomplète, manque de sourire et de chaleur Absence d'identification ou incomplète
Impression d'interrogatoire, ton automatique</t>
  </si>
  <si>
    <t>Absence d'identification ou incomplète pour les RRC, ANN et ANC</t>
  </si>
  <si>
    <r>
      <rPr>
        <b/>
        <sz val="11"/>
        <color rgb="FFFF0000"/>
        <rFont val="Arial"/>
        <family val="2"/>
      </rPr>
      <t xml:space="preserve">Absence de </t>
    </r>
    <r>
      <rPr>
        <sz val="11"/>
        <color theme="1" tint="0.249977111117893"/>
        <rFont val="Arial"/>
        <family val="2"/>
      </rPr>
      <t xml:space="preserve">validation avec l’interlocuteur de sa disponibilité. 
Maladresses dans le traitement des objections liées au barrage d'un tiers, dans  la proposition ou la validation du rendez-vous Fuit les objections, ne propose pas un rendez-vous ou ne valide pas le créneau pour </t>
    </r>
    <r>
      <rPr>
        <b/>
        <sz val="11"/>
        <color rgb="FFFF0000"/>
        <rFont val="Arial"/>
        <family val="2"/>
      </rPr>
      <t>le rappeler.</t>
    </r>
  </si>
  <si>
    <r>
      <t xml:space="preserve"> </t>
    </r>
    <r>
      <rPr>
        <b/>
        <sz val="11"/>
        <color rgb="FFFF0000"/>
        <rFont val="Arial"/>
        <family val="2"/>
      </rPr>
      <t>Absence ou</t>
    </r>
    <r>
      <rPr>
        <sz val="11"/>
        <color theme="1" tint="0.249977111117893"/>
        <rFont val="Arial"/>
        <family val="2"/>
      </rPr>
      <t xml:space="preserve"> Présentation trop rapide de l'objet de l'appel, présentation erronée 
 (complexité des informations communiquées)</t>
    </r>
  </si>
  <si>
    <r>
      <t xml:space="preserve">L'appelé est induit en erreur par le chargé de clientèle. Description de l'intervention erronée </t>
    </r>
    <r>
      <rPr>
        <b/>
        <sz val="11"/>
        <color rgb="FFFF0000"/>
        <rFont val="Arial"/>
        <family val="2"/>
      </rPr>
      <t>Exp : Le client doit brancher tout seul ses éqipements mais le conseiller lui confirme que le technicien le fera</t>
    </r>
    <r>
      <rPr>
        <sz val="11"/>
        <color theme="1" tint="0.249977111117893"/>
        <rFont val="Arial"/>
        <family val="2"/>
      </rPr>
      <t>.</t>
    </r>
  </si>
  <si>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du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</si>
  <si>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Verrouillage de l'appel complet, clair et fondé (Reconfirmation du RDV date + plage horaire + informer le client que le technicien le contactera 10 à 15min avant d'arriver + inciter le client à rappeler en cas d'empechement ou d'indisponibilités + indiquer verbalement et explicitement les numéro pour nous joindre</t>
  </si>
  <si>
    <t>Synthèse partielle ou incomplète (absence de l'un ou plusieurs des éléments clés du verrouillage de l'appel)</t>
  </si>
  <si>
    <r>
      <t xml:space="preserve">L'absence de synthèse </t>
    </r>
    <r>
      <rPr>
        <b/>
        <sz val="11"/>
        <color rgb="FFFF0000"/>
        <rFont val="Arial"/>
        <family val="2"/>
      </rPr>
      <t>/ verrouillage de l'appel et passage direct à la prise de congé.</t>
    </r>
  </si>
  <si>
    <r>
      <t>Le chargé de clientèle assure une prise de congé courtoise avec au minimum une formule de politesse et laisse l'initiative au client de raccrocher.
Exemples : « Je vous remercie pour</t>
    </r>
    <r>
      <rPr>
        <b/>
        <sz val="11"/>
        <color rgb="FFFF0000"/>
        <rFont val="Arial"/>
        <family val="2"/>
      </rPr>
      <t xml:space="preserve"> votre temps / pour le temps accordé</t>
    </r>
    <r>
      <rPr>
        <sz val="11"/>
        <color theme="1" tint="0.249977111117893"/>
        <rFont val="Arial"/>
        <family val="2"/>
      </rPr>
      <t xml:space="preserve"> et vous souhaite une excellente journée / une excellente soirée /un excellent week-end..  Au revoir M / Mme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anglais, allemand, italien)</t>
    </r>
  </si>
  <si>
    <t>Logique et pertinence du questionnement, maîtrise de la méthode (questions ouvertes, entonnoir, …), efficacité du questionnement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</si>
  <si>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t>Questionnement maladroit : logique et pertinence des questions pouvant être optimisées (meilleur ciblage permettant de réaliser un gain de temps) Questionnement insuffisant ne permettant pas de cerner exactement la situation du client</t>
  </si>
  <si>
    <r>
      <t xml:space="preserve">Traçage en cohérence avec la demande et dans le respect des procédures </t>
    </r>
    <r>
      <rPr>
        <b/>
        <sz val="11"/>
        <color rgb="FFFF0000"/>
        <rFont val="Arial"/>
        <family val="2"/>
      </rPr>
      <t>(respect de la trame)</t>
    </r>
  </si>
  <si>
    <t xml:space="preserve"> Réponse juste mais hors périmètre d'action (répond à la place du service concerné) ex. : "Précision sur des offres"</t>
  </si>
  <si>
    <t>La description adéquate et précise de l'intervention selon le type de produit.</t>
  </si>
  <si>
    <t xml:space="preserve"> Description de l'intervention incompréhensible  ou manquante. Le conseiller ne confirme pas avec le client si c'est la prmeière instalation de fibre optique avant de passer à la description.</t>
  </si>
  <si>
    <t>Le conseiller ne prend pas note des propos client (absence d'historisation) et anticipe les réponses sans les verrouiller avec son interlocuteur.
Ne cherche pas la satisfaction de son interlocuteur lors d'une confusion quant à une question incomprise.</t>
  </si>
  <si>
    <r>
      <t xml:space="preserve">Commentaires inexploitables ou sans rapport avec l'objet d'appel, </t>
    </r>
    <r>
      <rPr>
        <b/>
        <sz val="11"/>
        <color rgb="FFFF0000"/>
        <rFont val="Arial"/>
        <family val="2"/>
      </rPr>
      <t>absence d'historisation</t>
    </r>
  </si>
  <si>
    <r>
      <t xml:space="preserve">Les actions sont conformes aux engagements pris : </t>
    </r>
    <r>
      <rPr>
        <b/>
        <sz val="11"/>
        <color rgb="FFFF0000"/>
        <rFont val="Arial"/>
        <family val="2"/>
      </rPr>
      <t>Report de RDV, Décalage de l'heure du RDV, demande spécifique du client (Besoin binome ou nacelle stipulé)</t>
    </r>
    <r>
      <rPr>
        <sz val="11"/>
        <color theme="1" tint="0.249977111117893"/>
        <rFont val="Arial"/>
        <family val="2"/>
      </rPr>
      <t xml:space="preserve"> …</t>
    </r>
  </si>
  <si>
    <r>
      <t xml:space="preserve">Les actions menées ne sont pas conformes aux engagements pris avec l'interlocuteur, </t>
    </r>
    <r>
      <rPr>
        <b/>
        <sz val="11"/>
        <color rgb="FFFF0000"/>
        <rFont val="Arial"/>
        <family val="2"/>
      </rPr>
      <t>absence d'action sur l'outil de travail, pas d'envoi de mail si nécessaire.</t>
    </r>
  </si>
  <si>
    <r>
      <t xml:space="preserve">Le chargé de clientèle se présente au client  :
- de façon claire et compréhensible.
- identification de l'appelant et de l'appelé *
* les exceptions devront être justifiées pour la non-identification de l'appelé              </t>
    </r>
    <r>
      <rPr>
        <sz val="11"/>
        <color rgb="FFFF0000"/>
        <rFont val="Arial"/>
        <family val="2"/>
      </rPr>
      <t>Commencez la conversation par Bonjour, en adoptant un ton chaleureux et dynamique</t>
    </r>
  </si>
  <si>
    <t>S’assure de l’identité de son correspondant via une identification complète, ton chaleureux et dynamique
Exemple : "Je souhaiterais parler à Mme/Mr X / Vous êtes bien Mme/Mr X"</t>
  </si>
  <si>
    <r>
      <t xml:space="preserve">Validation avec l’interlocuteur de sa disponibilité :
ex. "Avez-vous </t>
    </r>
    <r>
      <rPr>
        <b/>
        <sz val="11"/>
        <color rgb="FFFF0000"/>
        <rFont val="Arial"/>
        <family val="2"/>
      </rPr>
      <t>2</t>
    </r>
    <r>
      <rPr>
        <sz val="11"/>
        <color theme="1" tint="0.249977111117893"/>
        <rFont val="Arial"/>
        <family val="2"/>
      </rPr>
      <t xml:space="preserve"> minutes à m’accorder ?</t>
    </r>
    <r>
      <rPr>
        <b/>
        <sz val="11"/>
        <color theme="7" tint="-0.499984740745262"/>
        <rFont val="Arial"/>
        <family val="2"/>
      </rPr>
      <t>" / " Je vous rassure, cela ne prendra que quelques minutes"</t>
    </r>
    <r>
      <rPr>
        <sz val="11"/>
        <color theme="1" tint="0.249977111117893"/>
        <rFont val="Arial"/>
        <family val="2"/>
      </rPr>
      <t xml:space="preserve">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r>
  </si>
  <si>
    <r>
      <t xml:space="preserve">Le chargé de clientèle présente l'objet de l'appel de façon claire et compréhensible par le client . </t>
    </r>
    <r>
      <rPr>
        <b/>
        <sz val="11"/>
        <color rgb="FFFF0000"/>
        <rFont val="Arial"/>
        <family val="2"/>
      </rPr>
      <t>Annonce le motif de l'appel et confirme la date du RDV + le créneau horaire.</t>
    </r>
    <r>
      <rPr>
        <sz val="11"/>
        <color theme="1" tint="0.249977111117893"/>
        <rFont val="Arial"/>
        <family val="2"/>
      </rPr>
      <t xml:space="preserve">
</t>
    </r>
    <r>
      <rPr>
        <b/>
        <sz val="11"/>
        <color rgb="FFFF0000"/>
        <rFont val="Arial"/>
        <family val="2"/>
      </rPr>
      <t>"Je vous appelle concernant votre RDV d'installation de Fibre optique qui aura lieu le *** à partir de XH"</t>
    </r>
  </si>
  <si>
    <r>
      <t xml:space="preserve">Le chargé de clientèle fournit, transmet des informations claires et conformes à la situation ex. : l'intervention prendra 2 à 4h + </t>
    </r>
    <r>
      <rPr>
        <b/>
        <sz val="11"/>
        <color rgb="FFFF0000"/>
        <rFont val="Arial"/>
        <family val="2"/>
      </rPr>
      <t>vérification de livraison matériel si besoin</t>
    </r>
    <r>
      <rPr>
        <sz val="11"/>
        <color theme="1" tint="0.249977111117893"/>
        <rFont val="Arial"/>
        <family val="2"/>
      </rPr>
      <t>"</t>
    </r>
  </si>
  <si>
    <r>
      <t xml:space="preserve">Le client est pris en charge par un chargé de clientèle qui s'exprime de façon claire et compréhensible et qui respecte au minimum une formule d'accueil définie en fonction du service.
Présentation dynamique, souriante et complète
</t>
    </r>
    <r>
      <rPr>
        <sz val="11"/>
        <color rgb="FFFF0000"/>
        <rFont val="Arial"/>
        <family val="2"/>
      </rPr>
      <t>Utilisez la charte mise en place par le service: "Je suis XX de Solutions30 partenaire d'Orange". D'une façon claire et complete avec un ton chaleureux et dynamique</t>
    </r>
  </si>
  <si>
    <r>
      <t xml:space="preserve">Utilisation de la touche musicale + Reprise de la communication si  &gt; </t>
    </r>
    <r>
      <rPr>
        <b/>
        <sz val="11"/>
        <color rgb="FFFF0000"/>
        <rFont val="Arial"/>
        <family val="2"/>
      </rPr>
      <t>2</t>
    </r>
    <r>
      <rPr>
        <sz val="11"/>
        <color theme="1" tint="0.249977111117893"/>
        <rFont val="Arial"/>
        <family val="2"/>
      </rPr>
      <t xml:space="preserve">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t>
    </r>
    <r>
      <rPr>
        <b/>
        <sz val="11"/>
        <color rgb="FFFF0000"/>
        <rFont val="Arial"/>
        <family val="2"/>
      </rPr>
      <t>un réferent,</t>
    </r>
    <r>
      <rPr>
        <sz val="11"/>
        <color rgb="FFFF0000"/>
        <rFont val="Arial"/>
        <family val="2"/>
      </rPr>
      <t xml:space="preserve"> </t>
    </r>
    <r>
      <rPr>
        <sz val="11"/>
        <color theme="1" tint="0.249977111117893"/>
        <rFont val="Arial"/>
        <family val="2"/>
      </rPr>
      <t>…</t>
    </r>
  </si>
  <si>
    <r>
      <t xml:space="preserve">Le temps d'attente maximum du client lors de la mise en attente est fixé à </t>
    </r>
    <r>
      <rPr>
        <b/>
        <sz val="11"/>
        <color rgb="FFFF0000"/>
        <rFont val="Arial"/>
        <family val="2"/>
      </rPr>
      <t>2</t>
    </r>
    <r>
      <rPr>
        <sz val="11"/>
        <color theme="1" tint="0.249977111117893"/>
        <rFont val="Arial"/>
        <family val="2"/>
      </rPr>
      <t xml:space="preserve"> min.
=&gt; La durée de chaque mise en attente n'excède pas le temps défini</t>
    </r>
  </si>
  <si>
    <r>
      <t xml:space="preserve">Communication efficace : phrases courtes, claires et concises, utilisation de verbes d'action, présent. </t>
    </r>
    <r>
      <rPr>
        <b/>
        <sz val="11"/>
        <color rgb="FFFF0000"/>
        <rFont val="Arial"/>
        <family val="2"/>
      </rPr>
      <t>Le conseiller parle au présent, il a un discours positif tout au long de l'appel, sans mots noirs, ni parasite, ni technique.</t>
    </r>
    <r>
      <rPr>
        <sz val="11"/>
        <color theme="1" tint="0.249977111117893"/>
        <rFont val="Arial"/>
        <family val="2"/>
      </rPr>
      <t xml:space="preserve">
Clarté du langage : vocabulaire  percutant, positif, imagé, adapté à l'interlocuteur et au contexte de l'appel </t>
    </r>
    <r>
      <rPr>
        <b/>
        <sz val="11"/>
        <color rgb="FFFF0000"/>
        <rFont val="Arial"/>
        <family val="2"/>
      </rPr>
      <t>syntaxe, vocabulaire, langage non familier.</t>
    </r>
    <r>
      <rPr>
        <sz val="11"/>
        <color theme="1" tint="0.249977111117893"/>
        <rFont val="Arial"/>
        <family val="2"/>
      </rPr>
      <t xml:space="preserve">
Personnalisation et formules de politesse suffisantes.</t>
    </r>
  </si>
  <si>
    <r>
      <t xml:space="preserve">Débit adapté, dynamique
Variation de l'intonation </t>
    </r>
    <r>
      <rPr>
        <b/>
        <sz val="11"/>
        <color rgb="FFFF0000"/>
        <rFont val="Arial"/>
        <family val="2"/>
      </rPr>
      <t>/Débit ponctué tout au long de l'appel, adapté au client, pas trop rapide et pas trop lent, le conseiller ne récite pas.</t>
    </r>
  </si>
  <si>
    <r>
      <t xml:space="preserve">Conduit l'entretien avec souplesse et tact en s'adaptant à l'interlocuteur, maîtrise le temps de parole </t>
    </r>
    <r>
      <rPr>
        <b/>
        <sz val="11"/>
        <color rgb="FFFF0000"/>
        <rFont val="Arial"/>
        <family val="2"/>
      </rPr>
      <t>(gestion des blancs)</t>
    </r>
    <r>
      <rPr>
        <sz val="11"/>
        <color theme="1" tint="0.249977111117893"/>
        <rFont val="Arial"/>
        <family val="2"/>
      </rPr>
      <t xml:space="preserve">
Attitude active : guide parfaitement l'interlocuteur au cours des échanges
Bonne anticipation et / ou priorisation des demandes</t>
    </r>
  </si>
  <si>
    <r>
      <t xml:space="preserve">
Bonne exploitation des données du dossier informatique.
</t>
    </r>
    <r>
      <rPr>
        <b/>
        <sz val="11"/>
        <color rgb="FFFF0000"/>
        <rFont val="Arial"/>
        <family val="2"/>
      </rPr>
      <t>Capacité à anticiper et rebondir au moment opportun avec l'argument ou la solution adéquate.</t>
    </r>
  </si>
  <si>
    <t xml:space="preserve">                                                                                                                                    1-validation de l'adresse et du complement d'adresse                                               2-validation de la disponibilité client                                                                             3-Vérification de la portabilité du numéro fixe (sauf pour IDF)                                                                                                     4-validation de l'accés au PM                                                                        5-Vérification de la présence de la prise optique et si c'est la première installation FTTH au domicile du client</t>
  </si>
  <si>
    <t>Sonia LAABIDI</t>
  </si>
  <si>
    <t>Wifek Aouinet</t>
  </si>
  <si>
    <t>Hajer MAALI</t>
  </si>
  <si>
    <t>TOUATI  SABRINE</t>
  </si>
  <si>
    <t>Aymen Sassi</t>
  </si>
  <si>
    <t>Najla Bouselmi</t>
  </si>
  <si>
    <t>Houda HAJJI</t>
  </si>
  <si>
    <t>Sahar RIAHI</t>
  </si>
  <si>
    <t>Nada SAMAANI</t>
  </si>
  <si>
    <t>Nessrine BELHADI</t>
  </si>
  <si>
    <t>Fathia SASSI</t>
  </si>
  <si>
    <t>Nesrine FARHANI</t>
  </si>
  <si>
    <t>KHMIRI Mechket</t>
  </si>
  <si>
    <t>Emna BEN NEJEM</t>
  </si>
  <si>
    <t>Fatma JENDOUBI</t>
  </si>
  <si>
    <t>Chaima FERCHICHI</t>
  </si>
  <si>
    <t>Emna TURKI</t>
  </si>
  <si>
    <t>Haythem OBICHE</t>
  </si>
  <si>
    <t>TAHARI Rania</t>
  </si>
  <si>
    <t>Mariem SASSI</t>
  </si>
  <si>
    <t>Mohamed Ali BOUMAIZA</t>
  </si>
  <si>
    <t>RABAH Ithar</t>
  </si>
  <si>
    <t xml:space="preserve">TALEB Chiheb </t>
  </si>
  <si>
    <t>Nesrine DRIDI</t>
  </si>
  <si>
    <t>Maher BEN MBAREK</t>
  </si>
  <si>
    <t>Dorsaf KHALDI</t>
  </si>
  <si>
    <t>Khadija TMANI</t>
  </si>
  <si>
    <t>OMAR KHMIRI</t>
  </si>
  <si>
    <t>HAYFA BEN AMMAR</t>
  </si>
  <si>
    <t>Fatma SELLEMI</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</si>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</sst>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92">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9"/>
      <color theme="1" tint="0.249977111117893"/>
      <name val="Calibri"/>
      <family val="2"/>
      <scheme val="minor"/>
    </font>
    <font>
      <sz val="11"/>
      <color theme="1" tint="0.249977111117893"/>
      <name val="Calibri"/>
      <family val="2"/>
      <scheme val="minor"/>
    </font>
    <font>
      <b/>
      <sz val="11"/>
      <color rgb="FFFF0000"/>
      <name val="Arial"/>
      <family val="2"/>
    </font>
    <font>
      <sz val="11"/>
      <color rgb="FFFF0000"/>
      <name val="Arial"/>
      <family val="2"/>
    </font>
    <font>
      <b/>
      <sz val="11"/>
      <color theme="7" tint="-0.499984740745262"/>
      <name val="Arial"/>
      <family val="2"/>
    </font>
    <font>
      <sz val="8"/>
      <color rgb="FF002060"/>
      <name val="Calibri"/>
      <family val="2"/>
      <scheme val="minor"/>
    </font>
  </fonts>
  <fills count="29">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FFF00"/>
        <bgColor indexed="64"/>
      </patternFill>
    </fill>
    <fill>
      <patternFill patternType="solid">
        <fgColor rgb="FFDDEBF7"/>
        <bgColor rgb="FF000000"/>
      </patternFill>
    </fill>
  </fills>
  <borders count="68">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09">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0" fontId="25" fillId="0" borderId="0" xfId="2" applyFont="1" applyAlignment="1" applyProtection="1">
      <alignment wrapText="1"/>
    </xf>
    <xf numFmtId="2" fontId="28" fillId="0" borderId="0" xfId="3" applyNumberFormat="1" applyFont="1" applyAlignment="1">
      <alignment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34" fillId="10" borderId="3" xfId="3" applyFont="1" applyFill="1" applyBorder="1" applyAlignment="1">
      <alignment vertical="center" wrapText="1"/>
    </xf>
    <xf numFmtId="0" fontId="0" fillId="0" borderId="0" xfId="0" applyAlignment="1">
      <alignment wrapText="1"/>
    </xf>
    <xf numFmtId="0" fontId="24" fillId="0" borderId="0" xfId="2" applyFont="1" applyFill="1" applyBorder="1" applyAlignment="1" applyProtection="1">
      <alignment wrapText="1"/>
    </xf>
    <xf numFmtId="0" fontId="24" fillId="0" borderId="0" xfId="2" applyFont="1" applyFill="1" applyAlignment="1" applyProtection="1">
      <alignment vertical="center" wrapText="1"/>
    </xf>
    <xf numFmtId="0" fontId="24" fillId="0" borderId="0" xfId="3" applyFont="1" applyFill="1" applyAlignment="1" applyProtection="1">
      <alignment wrapText="1"/>
    </xf>
    <xf numFmtId="1" fontId="8" fillId="11" borderId="3" xfId="0" applyNumberFormat="1" applyFont="1" applyFill="1" applyBorder="1" applyAlignment="1" applyProtection="1">
      <alignment horizontal="center" vertical="center" wrapText="1"/>
    </xf>
    <xf numFmtId="0" fontId="28" fillId="0" borderId="0" xfId="3" applyFont="1" applyAlignment="1" applyProtection="1">
      <alignment wrapText="1"/>
    </xf>
    <xf numFmtId="0" fontId="24" fillId="0" borderId="0" xfId="3" applyFont="1" applyAlignment="1" applyProtection="1">
      <alignment wrapText="1"/>
    </xf>
    <xf numFmtId="0" fontId="86" fillId="6" borderId="0" xfId="0" applyFont="1" applyFill="1" applyAlignment="1" applyProtection="1">
      <alignment horizontal="center" vertical="center" wrapText="1"/>
    </xf>
    <xf numFmtId="10" fontId="87" fillId="6" borderId="0" xfId="0" applyNumberFormat="1" applyFont="1" applyFill="1" applyAlignment="1" applyProtection="1">
      <alignment horizontal="center" vertical="center"/>
    </xf>
    <xf numFmtId="10" fontId="27" fillId="0" borderId="0" xfId="3" applyNumberFormat="1" applyAlignment="1">
      <alignment horizontal="center" vertical="center"/>
    </xf>
    <xf numFmtId="0" fontId="88" fillId="10" borderId="3" xfId="3" applyFont="1" applyFill="1" applyBorder="1" applyAlignment="1">
      <alignment vertical="center" wrapText="1"/>
    </xf>
    <xf numFmtId="0" fontId="88" fillId="10" borderId="3" xfId="3" applyNumberFormat="1" applyFont="1" applyFill="1" applyBorder="1" applyAlignment="1">
      <alignment vertical="center" wrapText="1"/>
    </xf>
    <xf numFmtId="49" fontId="88" fillId="10" borderId="3" xfId="3" applyNumberFormat="1" applyFont="1" applyFill="1" applyBorder="1" applyAlignment="1">
      <alignment vertical="center" wrapText="1"/>
    </xf>
    <xf numFmtId="0" fontId="89" fillId="10" borderId="3" xfId="3" applyFont="1" applyFill="1" applyBorder="1" applyAlignment="1">
      <alignment vertical="center" wrapText="1"/>
    </xf>
    <xf numFmtId="0" fontId="4" fillId="0" borderId="0" xfId="0" applyFont="1" applyAlignment="1" applyProtection="1">
      <alignment vertical="center" wrapText="1"/>
      <protection locked="0"/>
    </xf>
    <xf numFmtId="165" fontId="3" fillId="0" borderId="13" xfId="0" applyNumberFormat="1" applyFont="1" applyBorder="1" applyAlignment="1" applyProtection="1">
      <alignment vertical="center" wrapText="1"/>
      <protection locked="0"/>
    </xf>
    <xf numFmtId="2" fontId="30" fillId="15" borderId="3" xfId="3" applyNumberFormat="1" applyFont="1" applyFill="1" applyBorder="1" applyAlignment="1">
      <alignment horizontal="center" vertical="center" wrapText="1"/>
    </xf>
    <xf numFmtId="2" fontId="12" fillId="11" borderId="3" xfId="3" applyNumberFormat="1" applyFont="1" applyFill="1" applyBorder="1" applyAlignment="1">
      <alignment horizontal="center" vertical="center" wrapText="1"/>
    </xf>
    <xf numFmtId="2" fontId="32" fillId="10" borderId="3" xfId="3" applyNumberFormat="1" applyFont="1" applyFill="1" applyBorder="1" applyAlignment="1">
      <alignment horizontal="center" vertical="center" wrapText="1"/>
    </xf>
    <xf numFmtId="2" fontId="29" fillId="8" borderId="0" xfId="3" applyNumberFormat="1" applyFont="1" applyFill="1" applyAlignment="1">
      <alignment horizontal="center" vertical="center" wrapText="1"/>
    </xf>
    <xf numFmtId="2" fontId="29" fillId="0" borderId="0" xfId="3" applyNumberFormat="1" applyFont="1" applyAlignment="1">
      <alignment horizontal="center" vertical="center" wrapText="1"/>
    </xf>
    <xf numFmtId="2" fontId="24" fillId="0" borderId="0" xfId="3" applyNumberFormat="1" applyFont="1" applyAlignment="1">
      <alignment horizontal="left" vertical="center" wrapText="1"/>
    </xf>
    <xf numFmtId="2" fontId="26" fillId="14" borderId="0" xfId="3" applyNumberFormat="1" applyFont="1" applyFill="1" applyAlignment="1">
      <alignment horizontal="center" vertical="center" wrapText="1"/>
    </xf>
    <xf numFmtId="2" fontId="33" fillId="14" borderId="0" xfId="3" applyNumberFormat="1" applyFont="1" applyFill="1" applyAlignment="1">
      <alignment vertical="center" wrapText="1"/>
    </xf>
    <xf numFmtId="2" fontId="24" fillId="0" borderId="0" xfId="3" applyNumberFormat="1" applyFont="1" applyAlignment="1">
      <alignment horizontal="center" vertical="center"/>
    </xf>
    <xf numFmtId="2" fontId="83" fillId="0" borderId="0" xfId="3" applyNumberFormat="1" applyFont="1" applyAlignment="1">
      <alignment horizontal="center" vertical="center" wrapText="1"/>
    </xf>
    <xf numFmtId="2" fontId="32" fillId="27" borderId="3" xfId="3" applyNumberFormat="1" applyFont="1" applyFill="1" applyBorder="1" applyAlignment="1">
      <alignment horizontal="center" vertical="center" wrapText="1"/>
    </xf>
    <xf numFmtId="0" fontId="91" fillId="28" borderId="47" xfId="0" applyFont="1" applyFill="1" applyBorder="1" applyAlignment="1">
      <alignment horizontal="center" vertical="center"/>
    </xf>
    <xf numFmtId="0" fontId="91" fillId="10" borderId="47" xfId="2" applyFont="1" applyFill="1" applyBorder="1" applyAlignment="1" applyProtection="1">
      <alignment horizontal="center" vertical="center"/>
      <protection hidden="1"/>
    </xf>
    <xf numFmtId="0" fontId="91" fillId="17" borderId="47" xfId="2" applyFont="1" applyFill="1" applyBorder="1" applyAlignment="1" applyProtection="1">
      <alignment horizontal="center" vertical="center"/>
      <protection hidden="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1" fontId="6" fillId="5" borderId="4"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73" fillId="0" borderId="22" xfId="0" applyNumberFormat="1" applyFont="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0" fontId="9" fillId="2" borderId="20"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7037">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7036"/>
      <tableStyleElement type="headerRow" dxfId="7035"/>
      <tableStyleElement type="totalRow" dxfId="7034"/>
      <tableStyleElement type="lastColumn" dxfId="7033"/>
      <tableStyleElement type="firstRowStripe" dxfId="7032"/>
    </tableStyle>
    <tableStyle name="Monthly Budget 2" pivot="0" count="5" xr9:uid="{00000000-0011-0000-FFFF-FFFF01000000}">
      <tableStyleElement type="wholeTable" dxfId="7031"/>
      <tableStyleElement type="headerRow" dxfId="7030"/>
      <tableStyleElement type="totalRow" dxfId="7029"/>
      <tableStyleElement type="lastColumn" dxfId="7028"/>
      <tableStyleElement type="firstRowStripe" dxfId="7027"/>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Sonia LAABIDI</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Wifek Aouinet</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Hajer MAALI</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TOUATI  SABRINE</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Aymen Sassi</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Najla Bouselmi</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Houda HAJJI</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Sahar RIAHI</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Nada SAMAANI</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Nessrine BELHADI</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Fathia SASSI</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Nesrine FARHANI</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KHMIRI Mechket</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Emna BEN NEJEM</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Fatma JENDOUBI</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Chaima FERCHICHI</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Emna TURKI</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Haythem OBICHE</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TAHARI Rania</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Mariem SASSI</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Mohamed Ali BOUMAIZA</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RABAH Ithar</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TALEB Chiheb </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Nesrine DRIDI</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Maher BEN MBAREK</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Dorsaf KHALDI</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Khadija TMANI</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OMAR KHMIRI</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HAYFA BEN AMMAR</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Nesrine DRIDI</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Fatma SELLEMI</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1926200976"/>
        <c:axId val="-1926200432"/>
      </c:barChart>
      <c:catAx>
        <c:axId val="-1926200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6200432"/>
        <c:crosses val="autoZero"/>
        <c:auto val="1"/>
        <c:lblAlgn val="ctr"/>
        <c:lblOffset val="100"/>
        <c:noMultiLvlLbl val="0"/>
      </c:catAx>
      <c:valAx>
        <c:axId val="-1926200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6200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1926998752"/>
        <c:axId val="-1926997664"/>
      </c:barChart>
      <c:catAx>
        <c:axId val="-192699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6997664"/>
        <c:crosses val="autoZero"/>
        <c:auto val="1"/>
        <c:lblAlgn val="ctr"/>
        <c:lblOffset val="100"/>
        <c:noMultiLvlLbl val="0"/>
      </c:catAx>
      <c:valAx>
        <c:axId val="-1926997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26998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Atteind</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ëtre téléphonique</c:v>
                </c:pt>
                <c:pt idx="5">
                  <c:v>Respect des process de traitement</c:v>
                </c:pt>
              </c:strCache>
            </c:strRef>
          </c:cat>
          <c:val>
            <c:numRef>
              <c:f>Global!$D$82:$D$91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ëtre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1722440768"/>
        <c:axId val="-1722435328"/>
      </c:barChart>
      <c:catAx>
        <c:axId val="-17224407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35328"/>
        <c:crosses val="autoZero"/>
        <c:auto val="1"/>
        <c:lblAlgn val="ctr"/>
        <c:lblOffset val="100"/>
        <c:noMultiLvlLbl val="0"/>
      </c:catAx>
      <c:valAx>
        <c:axId val="-1722435328"/>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07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Atteind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8"/>
                <c:pt idx="0">
                  <c:v>Accueil du client</c:v>
                </c:pt>
                <c:pt idx="1">
                  <c:v>Présentation</c:v>
                </c:pt>
                <c:pt idx="2">
                  <c:v>Identification</c:v>
                </c:pt>
                <c:pt idx="3">
                  <c:v>Disponibilité 
Passage des barrages / Prise de RDV</c:v>
                </c:pt>
                <c:pt idx="4">
                  <c:v>Présentation de l'objet de l'appel 
Rappel du contexte</c:v>
                </c:pt>
                <c:pt idx="5">
                  <c:v>Traitement de la demande</c:v>
                </c:pt>
                <c:pt idx="6">
                  <c:v>Diagnostic / Questionnement</c:v>
                </c:pt>
                <c:pt idx="7">
                  <c:v>Proposition / Réponse adaptée</c:v>
                </c:pt>
                <c:pt idx="8">
                  <c:v>Proposition / Conseil / Solution</c:v>
                </c:pt>
                <c:pt idx="9">
                  <c:v>Traitement des objections</c:v>
                </c:pt>
                <c:pt idx="10">
                  <c:v>Prise de congé</c:v>
                </c:pt>
                <c:pt idx="11">
                  <c:v>Synthèse du contact et conclusion</c:v>
                </c:pt>
                <c:pt idx="12">
                  <c:v>Prise de congé de l'accord </c:v>
                </c:pt>
                <c:pt idx="13">
                  <c:v>Mise en attente</c:v>
                </c:pt>
                <c:pt idx="14">
                  <c:v>Mise en attente</c:v>
                </c:pt>
                <c:pt idx="15">
                  <c:v>Annonce de la mise en attente</c:v>
                </c:pt>
                <c:pt idx="16">
                  <c:v>Pertinence de la mise en attente</c:v>
                </c:pt>
                <c:pt idx="17">
                  <c:v>Gestion de la mise en attente</c:v>
                </c:pt>
                <c:pt idx="18">
                  <c:v>Reprise définitive de la communication</c:v>
                </c:pt>
                <c:pt idx="19">
                  <c:v>Temps d'attente</c:v>
                </c:pt>
                <c:pt idx="20">
                  <c:v>Savoir ëtre téléphonique</c:v>
                </c:pt>
                <c:pt idx="21">
                  <c:v>Personnalisation</c:v>
                </c:pt>
                <c:pt idx="22">
                  <c:v>Expression orale</c:v>
                </c:pt>
                <c:pt idx="23">
                  <c:v>Convivialité, ton</c:v>
                </c:pt>
                <c:pt idx="24">
                  <c:v>Rythme</c:v>
                </c:pt>
                <c:pt idx="25">
                  <c:v>Écoute active / Empathie</c:v>
                </c:pt>
                <c:pt idx="26">
                  <c:v>Directivité / Gestion de l'entretien</c:v>
                </c:pt>
                <c:pt idx="27">
                  <c:v>Pro activité &amp; valorisation</c:v>
                </c:pt>
                <c:pt idx="28">
                  <c:v>Capital confiance / Qualité relationnelle</c:v>
                </c:pt>
                <c:pt idx="29">
                  <c:v>Respect des process de traitement</c:v>
                </c:pt>
                <c:pt idx="30">
                  <c:v>Maîtrise des procédures</c:v>
                </c:pt>
                <c:pt idx="31">
                  <c:v>Maîtrise des offres</c:v>
                </c:pt>
                <c:pt idx="32">
                  <c:v>Rappel</c:v>
                </c:pt>
                <c:pt idx="33">
                  <c:v>Traçage de la demande dans le SI</c:v>
                </c:pt>
                <c:pt idx="34">
                  <c:v>Traçage adapté à la demande</c:v>
                </c:pt>
                <c:pt idx="35">
                  <c:v>Respect des engagements pris</c:v>
                </c:pt>
                <c:pt idx="36">
                  <c:v>Clarté des commentaires</c:v>
                </c:pt>
                <c:pt idx="37">
                  <c:v>Jugement de valeur</c:v>
                </c:pt>
              </c:strCache>
            </c:strRef>
          </c:cat>
          <c:val>
            <c:numRef>
              <c:f>Global!$D$98:$D$247</c:f>
              <c:numCache>
                <c:formatCode>0.00%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8"/>
                <c:pt idx="0">
                  <c:v>Accueil du client</c:v>
                </c:pt>
                <c:pt idx="1">
                  <c:v>Présentation</c:v>
                </c:pt>
                <c:pt idx="2">
                  <c:v>Identification</c:v>
                </c:pt>
                <c:pt idx="3">
                  <c:v>Disponibilité 
Passage des barrages / Prise de RDV</c:v>
                </c:pt>
                <c:pt idx="4">
                  <c:v>Présentation de l'objet de l'appel 
Rappel du contexte</c:v>
                </c:pt>
                <c:pt idx="5">
                  <c:v>Traitement de la demande</c:v>
                </c:pt>
                <c:pt idx="6">
                  <c:v>Diagnostic / Questionnement</c:v>
                </c:pt>
                <c:pt idx="7">
                  <c:v>Proposition / Réponse adaptée</c:v>
                </c:pt>
                <c:pt idx="8">
                  <c:v>Proposition / Conseil / Solution</c:v>
                </c:pt>
                <c:pt idx="9">
                  <c:v>Traitement des objections</c:v>
                </c:pt>
                <c:pt idx="10">
                  <c:v>Prise de congé</c:v>
                </c:pt>
                <c:pt idx="11">
                  <c:v>Synthèse du contact et conclusion</c:v>
                </c:pt>
                <c:pt idx="12">
                  <c:v>Prise de congé de l'accord </c:v>
                </c:pt>
                <c:pt idx="13">
                  <c:v>Mise en attente</c:v>
                </c:pt>
                <c:pt idx="14">
                  <c:v>Mise en attente</c:v>
                </c:pt>
                <c:pt idx="15">
                  <c:v>Annonce de la mise en attente</c:v>
                </c:pt>
                <c:pt idx="16">
                  <c:v>Pertinence de la mise en attente</c:v>
                </c:pt>
                <c:pt idx="17">
                  <c:v>Gestion de la mise en attente</c:v>
                </c:pt>
                <c:pt idx="18">
                  <c:v>Reprise définitive de la communication</c:v>
                </c:pt>
                <c:pt idx="19">
                  <c:v>Temps d'attente</c:v>
                </c:pt>
                <c:pt idx="20">
                  <c:v>Savoir ëtre téléphonique</c:v>
                </c:pt>
                <c:pt idx="21">
                  <c:v>Personnalisation</c:v>
                </c:pt>
                <c:pt idx="22">
                  <c:v>Expression orale</c:v>
                </c:pt>
                <c:pt idx="23">
                  <c:v>Convivialité, ton</c:v>
                </c:pt>
                <c:pt idx="24">
                  <c:v>Rythme</c:v>
                </c:pt>
                <c:pt idx="25">
                  <c:v>Écoute active / Empathie</c:v>
                </c:pt>
                <c:pt idx="26">
                  <c:v>Directivité / Gestion de l'entretien</c:v>
                </c:pt>
                <c:pt idx="27">
                  <c:v>Pro activité &amp; valorisation</c:v>
                </c:pt>
                <c:pt idx="28">
                  <c:v>Capital confiance / Qualité relationnelle</c:v>
                </c:pt>
                <c:pt idx="29">
                  <c:v>Respect des process de traitement</c:v>
                </c:pt>
                <c:pt idx="30">
                  <c:v>Maîtrise des procédures</c:v>
                </c:pt>
                <c:pt idx="31">
                  <c:v>Maîtrise des offres</c:v>
                </c:pt>
                <c:pt idx="32">
                  <c:v>Rappel</c:v>
                </c:pt>
                <c:pt idx="33">
                  <c:v>Traçage de la demande dans le SI</c:v>
                </c:pt>
                <c:pt idx="34">
                  <c:v>Traçage adapté à la demande</c:v>
                </c:pt>
                <c:pt idx="35">
                  <c:v>Respect des engagements pris</c:v>
                </c:pt>
                <c:pt idx="36">
                  <c:v>Clarté des commentaires</c:v>
                </c:pt>
                <c:pt idx="37">
                  <c:v>Jugement de valeur</c:v>
                </c:pt>
              </c:strCache>
            </c:strRef>
          </c:cat>
          <c:val>
            <c:numRef>
              <c:f>Global!$E$98:$E$247</c:f>
              <c:numCache>
                <c:formatCode>0.00%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1722434240"/>
        <c:axId val="-1722436416"/>
      </c:barChart>
      <c:catAx>
        <c:axId val="-172243424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36416"/>
        <c:crosses val="autoZero"/>
        <c:auto val="1"/>
        <c:lblAlgn val="ctr"/>
        <c:lblOffset val="100"/>
        <c:noMultiLvlLbl val="0"/>
      </c:catAx>
      <c:valAx>
        <c:axId val="-172243641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34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9</c:v>
                </c:pt>
                <c:pt idx="1">
                  <c:v>-115</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-93</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1</c:v>
                </c:pt>
                <c:pt idx="1">
                  <c:v>2</c:v>
                </c:pt>
                <c:pt idx="2">
                  <c:v>3</c:v>
                </c:pt>
                <c:pt idx="3">
                  <c:v>4</c:v>
                </c:pt>
                <c:pt idx="4">
                  <c:v>5</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5E4-489E-BC08-3BF7ABBA0656}"/>
            </c:ext>
          </c:extLst>
        </c:ser>
        <c:dLbls>
          <c:showLegendKey val="0"/>
          <c:showVal val="0"/>
          <c:showCatName val="0"/>
          <c:showSerName val="0"/>
          <c:showPercent val="0"/>
          <c:showBubbleSize val="0"/>
        </c:dLbls>
        <c:gapWidth val="219"/>
        <c:overlap val="-27"/>
        <c:axId val="-1722441856"/>
        <c:axId val="-1722446752"/>
      </c:barChart>
      <c:catAx>
        <c:axId val="-172244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6752"/>
        <c:crosses val="autoZero"/>
        <c:auto val="1"/>
        <c:lblAlgn val="ctr"/>
        <c:lblOffset val="100"/>
        <c:noMultiLvlLbl val="0"/>
      </c:catAx>
      <c:valAx>
        <c:axId val="-17224467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1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80FC-4941-BD4E-969EF75C4034}"/>
            </c:ext>
          </c:extLst>
        </c:ser>
        <c:dLbls>
          <c:showLegendKey val="0"/>
          <c:showVal val="0"/>
          <c:showCatName val="0"/>
          <c:showSerName val="0"/>
          <c:showPercent val="0"/>
          <c:showBubbleSize val="0"/>
        </c:dLbls>
        <c:gapWidth val="219"/>
        <c:overlap val="-27"/>
        <c:axId val="-1722445664"/>
        <c:axId val="-1722440224"/>
      </c:barChart>
      <c:catAx>
        <c:axId val="-172244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0224"/>
        <c:crosses val="autoZero"/>
        <c:auto val="1"/>
        <c:lblAlgn val="ctr"/>
        <c:lblOffset val="100"/>
        <c:noMultiLvlLbl val="0"/>
      </c:catAx>
      <c:valAx>
        <c:axId val="-17224402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5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5DF5-4BB5-954B-E62835E7037C}"/>
            </c:ext>
          </c:extLst>
        </c:ser>
        <c:dLbls>
          <c:showLegendKey val="0"/>
          <c:showVal val="0"/>
          <c:showCatName val="0"/>
          <c:showSerName val="0"/>
          <c:showPercent val="0"/>
          <c:showBubbleSize val="0"/>
        </c:dLbls>
        <c:gapWidth val="219"/>
        <c:overlap val="-27"/>
        <c:axId val="-1722444576"/>
        <c:axId val="-1722439680"/>
      </c:barChart>
      <c:catAx>
        <c:axId val="-172244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39680"/>
        <c:crosses val="autoZero"/>
        <c:auto val="1"/>
        <c:lblAlgn val="ctr"/>
        <c:lblOffset val="100"/>
        <c:noMultiLvlLbl val="0"/>
      </c:catAx>
      <c:valAx>
        <c:axId val="-17224396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22444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81642</xdr:colOff>
      <xdr:row>95</xdr:row>
      <xdr:rowOff>95248</xdr:rowOff>
    </xdr:from>
    <xdr:to>
      <xdr:col>27</xdr:col>
      <xdr:colOff>607218</xdr:colOff>
      <xdr:row>248</xdr:row>
      <xdr:rowOff>11906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1068917</xdr:colOff>
      <xdr:row>0</xdr:row>
      <xdr:rowOff>0</xdr:rowOff>
    </xdr:from>
    <xdr:to>
      <xdr:col>11</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7</xdr:col>
      <xdr:colOff>894290</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7</xdr:col>
      <xdr:colOff>0</xdr:colOff>
      <xdr:row>0</xdr:row>
      <xdr:rowOff>0</xdr:rowOff>
    </xdr:from>
    <xdr:to>
      <xdr:col>7</xdr:col>
      <xdr:colOff>894290</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7</xdr:col>
      <xdr:colOff>0</xdr:colOff>
      <xdr:row>0</xdr:row>
      <xdr:rowOff>11906</xdr:rowOff>
    </xdr:from>
    <xdr:to>
      <xdr:col>7</xdr:col>
      <xdr:colOff>978957</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E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1F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2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7026" dataDxfId="7025" totalsRowDxfId="7024" totalsRowCellStyle="Pourcentage">
  <sortState xmlns:xlrd2="http://schemas.microsoft.com/office/spreadsheetml/2017/richdata2" ref="I7:M27">
    <sortCondition ref="I16:I37"/>
  </sortState>
  <tableColumns count="6">
    <tableColumn id="1" xr3:uid="{00000000-0010-0000-0000-000001000000}" name="Agents" totalsRowFunction="count" dataDxfId="7023" totalsRowDxfId="7022">
      <calculatedColumnFormula>Données!E14</calculatedColumnFormula>
    </tableColumn>
    <tableColumn id="3" xr3:uid="{00000000-0010-0000-0000-000003000000}" name="N °Ecoute" totalsRowFunction="sum" dataDxfId="7021" totalsRowDxfId="7020">
      <calculatedColumnFormula>IFERROR(VLOOKUP(TableauFraisExploitation8[[#This Row],[Agents]],Données!W3:Y42,3,),"")</calculatedColumnFormula>
    </tableColumn>
    <tableColumn id="5" xr3:uid="{00000000-0010-0000-0000-000005000000}" name="N° de briéfe" totalsRowFunction="sum" dataDxfId="7019" totalsRowDxfId="7018">
      <calculatedColumnFormula>VLOOKUP(TableauFraisExploitation8[[#This Row],[Agents]],Données!W3:Z42,4,0)</calculatedColumnFormula>
    </tableColumn>
    <tableColumn id="2" xr3:uid="{00000000-0010-0000-0000-000002000000}" name="Moyenne" totalsRowFunction="custom" dataDxfId="7017" totalsRowDxfId="7016" dataCellStyle="Pourcentage">
      <calculatedColumnFormula>IFERROR(VLOOKUP(TableauFraisExploitation8[[#This Row],[Agents]],Données!W3:Y42,2,0),"NE")</calculatedColumnFormula>
      <totalsRowFormula>IFERROR(SUBTOTAL(101,TableauFraisExploitation8[Moyenne]),"")</totalsRowFormula>
    </tableColumn>
    <tableColumn id="6" xr3:uid="{00000000-0010-0000-0000-000006000000}" name="Agents2" dataDxfId="7015" totalsRowDxfId="7014" dataCellStyle="Pourcentage">
      <calculatedColumnFormula>TableauFraisExploitation8[[#This Row],[Agents]]</calculatedColumnFormula>
    </tableColumn>
    <tableColumn id="4" xr3:uid="{00000000-0010-0000-0000-000004000000}" name="Ecart" totalsRowFunction="custom" dataDxfId="7013" totalsRowDxfId="7012"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7011" dataDxfId="7010" totalsRowDxfId="7009">
  <autoFilter ref="C11:F13" xr:uid="{00000000-0009-0000-0100-000007000000}"/>
  <tableColumns count="4">
    <tableColumn id="1" xr3:uid="{00000000-0010-0000-0100-000001000000}" name="Global" dataDxfId="7008" totalsRowDxfId="7007"/>
    <tableColumn id="2" xr3:uid="{00000000-0010-0000-0100-000002000000}" name="Agent" dataDxfId="7006" totalsRowDxfId="7005" dataCellStyle="Pourcentage">
      <calculatedColumnFormula>VLOOKUP(TableauTotaux10[[#This Row],[Moyenne]],TableauFraisExploitation8[[#Headers],[#Data],[Moyenne]:[Ecart]],2,0)</calculatedColumnFormula>
    </tableColumn>
    <tableColumn id="3" xr3:uid="{00000000-0010-0000-0100-000003000000}" name="Moyenne" dataDxfId="7004" totalsRowDxfId="7003" dataCellStyle="Pourcentage"/>
    <tableColumn id="4" xr3:uid="{00000000-0010-0000-0100-000004000000}" name="Ecart" dataDxfId="7002" totalsRowDxfId="7001"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7000" dataDxfId="6999" totalsRowDxfId="6997" tableBorderDxfId="6998">
  <tableColumns count="3">
    <tableColumn id="1" xr3:uid="{00000000-0010-0000-0200-000001000000}" name="Item" totalsRowFunction="count" dataDxfId="6996" totalsRowDxfId="6995"/>
    <tableColumn id="2" xr3:uid="{00000000-0010-0000-0200-000002000000}" name="Atteind" totalsRowFunction="custom" dataDxfId="6994" totalsRowDxfId="6993">
      <calculatedColumnFormula>IFERROR(VLOOKUP(Tableau5[[#This Row],[Item]],'Suivi  Détaillé'!C21:D120,2,0),"")</calculatedColumnFormula>
      <totalsRowFormula>IFERROR(SUBTOTAL(101,Tableau5[Atteind]),"")</totalsRowFormula>
    </tableColumn>
    <tableColumn id="3" xr3:uid="{00000000-0010-0000-0200-000003000000}" name="Ecart de l'objectif" totalsRowFunction="custom" dataDxfId="6992" totalsRowDxfId="6991">
      <calculatedColumnFormula>IFERROR(100%-Tableau5[[#This Row],[Atteind]],"")</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6990" dataDxfId="6989" totalsRowDxfId="6988" totalsRowCellStyle="Pourcentage">
  <tableColumns count="3">
    <tableColumn id="1" xr3:uid="{00000000-0010-0000-0300-000001000000}" name="Sous  Item" totalsRowFunction="count" dataDxfId="6987" totalsRowDxfId="6986">
      <calculatedColumnFormula>'Suivi  Détaillé'!C22</calculatedColumnFormula>
    </tableColumn>
    <tableColumn id="2" xr3:uid="{00000000-0010-0000-0300-000002000000}" name="Atteind" totalsRowFunction="custom" dataDxfId="6985" totalsRowDxfId="6984" dataCellStyle="Pourcentage">
      <calculatedColumnFormula>IFERROR(VLOOKUP(TableauFraisExploitation814[[#This Row],[Sous  Item]],'Suivi  Détaillé'!C:D,2,0),"")</calculatedColumnFormula>
      <totalsRowFormula>IFERROR(SUBTOTAL(101,TableauFraisExploitation814[Atteind]),"")</totalsRowFormula>
    </tableColumn>
    <tableColumn id="6" xr3:uid="{00000000-0010-0000-0300-000006000000}" name="Ecart de l'objectif" totalsRowFunction="custom" dataDxfId="6983" totalsRowDxfId="6982" dataCellStyle="Pourcentage">
      <calculatedColumnFormula>IFERROR(100%-TableauFraisExploitation814[[#This Row],[Atteind]],"")</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6981" dataDxfId="6980" tableBorderDxfId="6979">
  <tableColumns count="3">
    <tableColumn id="1" xr3:uid="{00000000-0010-0000-0400-000001000000}" name="Objectif" dataDxfId="6978">
      <calculatedColumnFormula>(40-(COUNTBLANK(Données!E14:E53)))*4</calculatedColumnFormula>
    </tableColumn>
    <tableColumn id="2" xr3:uid="{00000000-0010-0000-0400-000002000000}" name="Atteint" dataDxfId="6977">
      <calculatedColumnFormula>TableauFraisExploitation8[[#Totals],[N °Ecoute]]</calculatedColumnFormula>
    </tableColumn>
    <tableColumn id="3" xr3:uid="{00000000-0010-0000-0400-000003000000}" name="Ecart de l'objectif" dataDxfId="6976"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6975" dataDxfId="6974" tableBorderDxfId="6973">
  <tableColumns count="3">
    <tableColumn id="1" xr3:uid="{00000000-0010-0000-0500-000001000000}" name="Objectif" dataDxfId="6972">
      <calculatedColumnFormula>(40-(COUNTBLANK(Données!E14:E53)))*3</calculatedColumnFormula>
    </tableColumn>
    <tableColumn id="2" xr3:uid="{00000000-0010-0000-0500-000002000000}" name="Atteint" dataDxfId="6971">
      <calculatedColumnFormula>TableauFraisExploitation8[[#Totals],[N° de briéfe]]</calculatedColumnFormula>
    </tableColumn>
    <tableColumn id="3" xr3:uid="{00000000-0010-0000-0500-000003000000}" name="Ecart de l'objectif" dataDxfId="6970"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6969">
  <tableColumns count="2">
    <tableColumn id="1" xr3:uid="{00000000-0010-0000-0600-000001000000}" name="Typologie d'appel" totalsRowLabel="Total" dataDxfId="6968" totalsRowDxfId="6967">
      <calculatedColumnFormula>Données!K14</calculatedColumnFormula>
    </tableColumn>
    <tableColumn id="2" xr3:uid="{00000000-0010-0000-0600-000002000000}" name="NB Ecoutes" totalsRowFunction="sum" dataDxfId="6966" totalsRowDxfId="6965">
      <calculatedColumnFormula>IFERROR(VLOOKUP(Tableau3[[#This Row],[Typologie d''appel]],Données!AB:AC,2,0),"")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6964" dataDxfId="6963">
  <tableColumns count="2">
    <tableColumn id="1" xr3:uid="{00000000-0010-0000-0700-000001000000}" name="Périmétre" totalsRowLabel="Total" dataDxfId="6962" totalsRowDxfId="6961">
      <calculatedColumnFormula>Données!AB25</calculatedColumnFormula>
    </tableColumn>
    <tableColumn id="2" xr3:uid="{00000000-0010-0000-0700-000002000000}" name="NB Ecoutes" totalsRowFunction="count" dataDxfId="6960" totalsRowDxfId="6959">
      <calculatedColumnFormula>Données!AC25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6958" dataDxfId="6957" tableBorderDxfId="6956">
  <autoFilter ref="U81:V87" xr:uid="{00000000-0009-0000-0100-000006000000}"/>
  <tableColumns count="2">
    <tableColumn id="1" xr3:uid="{00000000-0010-0000-0800-000001000000}" name="Périmétre" totalsRowLabel="Total" dataDxfId="6955" totalsRowDxfId="6954">
      <calculatedColumnFormula>Données!AB34</calculatedColumnFormula>
    </tableColumn>
    <tableColumn id="2" xr3:uid="{00000000-0010-0000-0800-000002000000}" name="NB Ecoutes" totalsRowFunction="sum" dataDxfId="6953" totalsRowDxfId="6952">
      <calculatedColumnFormula>Données!AC34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68" zoomScaleNormal="100" workbookViewId="0">
      <selection activeCell="C82" sqref="C82:D87"/>
    </sheetView>
  </sheetViews>
  <sheetFormatPr baseColWidth="10" defaultColWidth="10.28515625" defaultRowHeight="15.95" customHeight="1"/>
  <cols>
    <col min="1" max="1" width="2.28515625" style="72" customWidth="1"/>
    <col min="2" max="2" width="0.7109375" style="11" customWidth="1"/>
    <col min="3" max="3" width="45.85546875" style="72" customWidth="1"/>
    <col min="4" max="4" width="26.42578125" style="72" bestFit="1" customWidth="1"/>
    <col min="5" max="6" width="21.7109375" style="72" customWidth="1"/>
    <col min="7" max="7" width="3" style="72" customWidth="1"/>
    <col min="8" max="8" width="4.28515625" style="73" customWidth="1"/>
    <col min="9" max="9" width="43.5703125" style="73" customWidth="1"/>
    <col min="10" max="10" width="12.140625" style="73" customWidth="1"/>
    <col min="11" max="11" width="13.28515625" style="73" customWidth="1"/>
    <col min="12" max="12" width="14.85546875" style="73" customWidth="1"/>
    <col min="13" max="13" width="1.5703125" style="73" hidden="1" customWidth="1"/>
    <col min="14" max="14" width="15.140625" style="73" customWidth="1"/>
    <col min="15" max="15" width="3.42578125" style="2" customWidth="1"/>
    <col min="16" max="16" width="0.7109375" style="11" customWidth="1"/>
    <col min="17" max="17" width="3" style="2" customWidth="1"/>
    <col min="18" max="18" width="0.5703125" style="11" customWidth="1"/>
    <col min="19" max="19" width="2.7109375" style="88"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c r="A1" s="494" t="s">
        <v>99</v>
      </c>
      <c r="B1" s="495"/>
      <c r="C1" s="496"/>
      <c r="D1" s="500" t="s">
        <v>61</v>
      </c>
      <c r="E1" s="501"/>
      <c r="F1" s="501"/>
      <c r="G1" s="501"/>
      <c r="H1" s="501"/>
      <c r="I1" s="501"/>
      <c r="J1" s="501"/>
      <c r="K1" s="501"/>
      <c r="L1" s="501"/>
      <c r="M1" s="501"/>
      <c r="N1" s="501"/>
      <c r="O1" s="501"/>
      <c r="P1" s="501"/>
      <c r="Q1" s="501"/>
      <c r="R1" s="501"/>
      <c r="S1" s="501"/>
      <c r="T1" s="501"/>
      <c r="U1" s="501"/>
      <c r="V1" s="501"/>
      <c r="W1" s="501"/>
      <c r="X1" s="501"/>
      <c r="Y1" s="501"/>
      <c r="Z1" s="501"/>
      <c r="AA1" s="501"/>
      <c r="AB1" s="501"/>
      <c r="AC1" s="57"/>
      <c r="AD1" s="57"/>
    </row>
    <row r="2" spans="1:30" s="11" customFormat="1" ht="37.5" customHeight="1">
      <c r="A2" s="497"/>
      <c r="B2" s="498"/>
      <c r="C2" s="499"/>
      <c r="D2" s="500"/>
      <c r="E2" s="501"/>
      <c r="F2" s="501"/>
      <c r="G2" s="501"/>
      <c r="H2" s="501"/>
      <c r="I2" s="501"/>
      <c r="J2" s="501"/>
      <c r="K2" s="501"/>
      <c r="L2" s="501"/>
      <c r="M2" s="501"/>
      <c r="N2" s="501"/>
      <c r="O2" s="501"/>
      <c r="P2" s="501"/>
      <c r="Q2" s="501"/>
      <c r="R2" s="501"/>
      <c r="S2" s="501"/>
      <c r="T2" s="501"/>
      <c r="U2" s="501"/>
      <c r="V2" s="501"/>
      <c r="W2" s="501"/>
      <c r="X2" s="501"/>
      <c r="Y2" s="501"/>
      <c r="Z2" s="501"/>
      <c r="AA2" s="501"/>
      <c r="AB2" s="501"/>
      <c r="AC2" s="57"/>
      <c r="AD2" s="57"/>
    </row>
    <row r="3" spans="1:30" s="11" customFormat="1" ht="53.25" customHeight="1">
      <c r="A3" s="58"/>
      <c r="B3" s="59"/>
      <c r="C3" s="59"/>
      <c r="D3" s="60"/>
      <c r="E3" s="60"/>
      <c r="F3" s="60"/>
      <c r="G3" s="60"/>
      <c r="H3" s="60"/>
      <c r="I3" s="60"/>
      <c r="J3" s="60"/>
      <c r="K3" s="60"/>
      <c r="L3" s="60"/>
      <c r="M3" s="60"/>
      <c r="N3" s="60"/>
      <c r="O3" s="60"/>
      <c r="P3" s="60"/>
      <c r="Q3" s="60"/>
      <c r="R3" s="60"/>
      <c r="S3" s="61"/>
    </row>
    <row r="4" spans="1:30" s="11" customFormat="1" ht="53.25" hidden="1" customHeight="1">
      <c r="A4" s="58"/>
      <c r="B4" s="59"/>
      <c r="C4" s="59"/>
      <c r="D4" s="60"/>
      <c r="E4" s="60"/>
      <c r="F4" s="60"/>
      <c r="G4" s="60"/>
      <c r="H4" s="60"/>
      <c r="I4" s="60"/>
      <c r="J4" s="60"/>
      <c r="K4" s="60"/>
      <c r="L4" s="60"/>
      <c r="M4" s="60"/>
      <c r="N4" s="60"/>
      <c r="O4" s="60"/>
      <c r="P4" s="60"/>
      <c r="Q4" s="60"/>
      <c r="R4" s="60"/>
      <c r="S4" s="61"/>
    </row>
    <row r="5" spans="1:30" s="11" customFormat="1" ht="53.25" hidden="1" customHeight="1">
      <c r="A5" s="58"/>
      <c r="B5" s="59"/>
      <c r="C5" s="59"/>
      <c r="D5" s="60"/>
      <c r="E5" s="60"/>
      <c r="F5" s="60"/>
      <c r="G5" s="60"/>
      <c r="H5" s="60"/>
      <c r="I5" s="60"/>
      <c r="J5" s="60"/>
      <c r="K5" s="60"/>
      <c r="L5" s="60"/>
      <c r="M5" s="60"/>
      <c r="N5" s="60"/>
      <c r="O5" s="60"/>
      <c r="P5" s="60"/>
      <c r="Q5" s="60"/>
      <c r="R5" s="60"/>
      <c r="S5" s="61"/>
    </row>
    <row r="6" spans="1:30" s="11" customFormat="1" ht="53.25" hidden="1" customHeight="1">
      <c r="A6" s="58"/>
      <c r="B6" s="59"/>
      <c r="C6" s="59"/>
      <c r="D6" s="60"/>
      <c r="E6" s="60"/>
      <c r="F6" s="60"/>
      <c r="G6" s="60"/>
      <c r="H6" s="60"/>
      <c r="I6" s="60"/>
      <c r="J6" s="60"/>
      <c r="K6" s="60"/>
      <c r="L6" s="60"/>
      <c r="M6" s="60"/>
      <c r="N6" s="60"/>
      <c r="O6" s="60"/>
      <c r="P6" s="60"/>
      <c r="Q6" s="60"/>
      <c r="R6" s="60"/>
      <c r="S6" s="61"/>
    </row>
    <row r="7" spans="1:30" s="63" customFormat="1" ht="45.75" hidden="1" customHeight="1">
      <c r="A7" s="58"/>
      <c r="B7" s="59"/>
      <c r="C7" s="59"/>
      <c r="D7" s="59"/>
      <c r="E7" s="59"/>
      <c r="F7" s="59"/>
      <c r="G7" s="59"/>
      <c r="H7" s="59"/>
      <c r="I7" s="59"/>
      <c r="J7" s="59"/>
      <c r="K7" s="59"/>
      <c r="L7" s="59"/>
      <c r="M7" s="59"/>
      <c r="N7" s="59"/>
      <c r="O7" s="59"/>
      <c r="P7" s="59"/>
      <c r="Q7" s="59"/>
      <c r="R7" s="59"/>
      <c r="S7" s="62"/>
      <c r="T7" s="59"/>
      <c r="U7" s="59"/>
      <c r="V7" s="59"/>
      <c r="W7" s="59"/>
      <c r="X7" s="59"/>
      <c r="Y7" s="59"/>
      <c r="Z7" s="59"/>
      <c r="AA7" s="59"/>
      <c r="AB7" s="59"/>
      <c r="AC7" s="59"/>
      <c r="AD7" s="59"/>
    </row>
    <row r="8" spans="1:30" s="11" customFormat="1" ht="18" customHeight="1">
      <c r="A8" s="64"/>
      <c r="B8" s="65"/>
      <c r="C8" s="65"/>
      <c r="D8" s="65"/>
      <c r="E8" s="65"/>
      <c r="F8" s="65"/>
      <c r="G8" s="65"/>
      <c r="H8" s="65"/>
      <c r="I8" s="65"/>
      <c r="J8" s="65"/>
      <c r="K8" s="65"/>
      <c r="L8" s="65"/>
      <c r="M8" s="65"/>
      <c r="N8" s="65"/>
      <c r="O8" s="65"/>
      <c r="P8" s="66"/>
      <c r="Q8" s="67"/>
      <c r="R8" s="66"/>
      <c r="S8" s="64"/>
      <c r="T8" s="65"/>
      <c r="U8" s="65"/>
      <c r="V8" s="65"/>
      <c r="W8" s="65"/>
      <c r="X8" s="224"/>
      <c r="Y8" s="224"/>
    </row>
    <row r="9" spans="1:30" s="11" customFormat="1" ht="4.5" customHeight="1">
      <c r="A9" s="69"/>
      <c r="B9" s="69"/>
      <c r="C9" s="69"/>
      <c r="D9" s="69"/>
      <c r="E9" s="69"/>
      <c r="F9" s="69"/>
      <c r="G9" s="69"/>
      <c r="H9" s="69"/>
      <c r="I9" s="69"/>
      <c r="J9" s="69"/>
      <c r="K9" s="69"/>
      <c r="L9" s="69"/>
      <c r="M9" s="69"/>
      <c r="N9" s="69"/>
      <c r="O9" s="69"/>
      <c r="P9" s="69"/>
      <c r="Q9" s="70"/>
      <c r="R9" s="69"/>
    </row>
    <row r="10" spans="1:30" ht="31.5">
      <c r="C10" s="493" t="s">
        <v>57</v>
      </c>
      <c r="D10" s="493"/>
      <c r="E10" s="493"/>
      <c r="F10" s="493"/>
      <c r="O10" s="73"/>
      <c r="Q10" s="70"/>
      <c r="R10" s="74"/>
      <c r="S10" s="226"/>
      <c r="U10" s="502" t="s">
        <v>79</v>
      </c>
      <c r="V10" s="502"/>
      <c r="W10" s="502"/>
      <c r="Y10" s="67"/>
    </row>
    <row r="11" spans="1:30" s="83" customFormat="1" ht="15.75">
      <c r="A11" s="75"/>
      <c r="B11" s="76"/>
      <c r="C11" s="77" t="s">
        <v>33</v>
      </c>
      <c r="D11" s="77" t="s">
        <v>34</v>
      </c>
      <c r="E11" s="78" t="s">
        <v>35</v>
      </c>
      <c r="F11" s="77" t="s">
        <v>54</v>
      </c>
      <c r="G11" s="79"/>
      <c r="H11" s="80"/>
      <c r="I11" s="77" t="s">
        <v>36</v>
      </c>
      <c r="J11" s="77" t="s">
        <v>62</v>
      </c>
      <c r="K11" s="77" t="s">
        <v>75</v>
      </c>
      <c r="L11" s="78" t="s">
        <v>35</v>
      </c>
      <c r="M11" s="78" t="s">
        <v>58</v>
      </c>
      <c r="N11" s="77" t="s">
        <v>54</v>
      </c>
      <c r="O11" s="80"/>
      <c r="P11" s="76"/>
      <c r="Q11" s="70"/>
      <c r="R11" s="74"/>
      <c r="S11" s="227"/>
      <c r="Y11" s="70"/>
    </row>
    <row r="12" spans="1:30" ht="16.5" customHeight="1">
      <c r="C12" s="84" t="s">
        <v>37</v>
      </c>
      <c r="D12" s="180" t="str">
        <f>IFERROR(VLOOKUP(TableauTotaux10[[#This Row],[Moyenne]],TableauFraisExploitation8[[#Headers],[#Data],[Moyenne]:[Ecart]],2,0),"")</f>
        <v/>
      </c>
      <c r="E12" s="85">
        <f>MAX(TableauFraisExploitation8[Moyenne])</f>
        <v>0</v>
      </c>
      <c r="F12" s="141">
        <f>100%-TableauTotaux10[[#This Row],[Moyenne]]</f>
        <v>1</v>
      </c>
      <c r="G12" s="86"/>
      <c r="I12" s="181" t="str">
        <f>Données!E14</f>
        <v>Sonia LAABIDI</v>
      </c>
      <c r="J12" s="77" t="str">
        <f>IFERROR(VLOOKUP(TableauFraisExploitation8[[#This Row],[Agents]],Données!W3:Z42,3,),"")</f>
        <v/>
      </c>
      <c r="K12" s="77" t="str">
        <f>IFERROR(VLOOKUP(TableauFraisExploitation8[[#This Row],[Agents]],Données!W3:Z42,4,0),"")</f>
        <v/>
      </c>
      <c r="L12" s="85" t="str">
        <f>IFERROR(VLOOKUP(TableauFraisExploitation8[[#This Row],[Agents]],Données!W3:Y42,2,0),"NE")</f>
        <v>NE</v>
      </c>
      <c r="M12" s="87" t="str">
        <f>TableauFraisExploitation8[[#This Row],[Agents]]</f>
        <v>Sonia LAABIDI</v>
      </c>
      <c r="N12" s="85" t="str">
        <f>IFERROR(100%-TableauFraisExploitation8[[#This Row],[Moyenne]],"NE")</f>
        <v>NE</v>
      </c>
      <c r="O12" s="73"/>
      <c r="Q12" s="70"/>
      <c r="R12" s="74"/>
      <c r="S12" s="70"/>
      <c r="U12" s="131" t="s">
        <v>78</v>
      </c>
      <c r="V12" s="131" t="s">
        <v>102</v>
      </c>
      <c r="W12" s="131" t="s">
        <v>56</v>
      </c>
      <c r="Y12" s="70"/>
    </row>
    <row r="13" spans="1:30" ht="16.5" customHeight="1">
      <c r="C13" s="84" t="s">
        <v>0</v>
      </c>
      <c r="D13" s="180" t="str">
        <f>IFERROR(VLOOKUP(TableauTotaux10[[#This Row],[Moyenne]],TableauFraisExploitation8[[#Headers],[#Data],[Moyenne]:[Ecart]],2,0),"")</f>
        <v/>
      </c>
      <c r="E13" s="91">
        <f>MIN(TableauFraisExploitation8[Moyenne])</f>
        <v>0</v>
      </c>
      <c r="F13" s="142">
        <f>100%-TableauTotaux10[[#This Row],[Moyenne]]</f>
        <v>1</v>
      </c>
      <c r="G13" s="86"/>
      <c r="I13" s="181" t="str">
        <f>Données!E15</f>
        <v>Wifek Aouinet</v>
      </c>
      <c r="J13" s="77" t="str">
        <f>IFERROR(VLOOKUP(TableauFraisExploitation8[[#This Row],[Agents]],Données!W3:Z42,3,),"")</f>
        <v/>
      </c>
      <c r="K13" s="77" t="str">
        <f>IFERROR(VLOOKUP(TableauFraisExploitation8[[#This Row],[Agents]],Données!W3:Z42,4,0),"")</f>
        <v/>
      </c>
      <c r="L13" s="85" t="str">
        <f>IFERROR(VLOOKUP(TableauFraisExploitation8[[#This Row],[Agents]],Données!W3:Y42,2,0),"NE")</f>
        <v>NE</v>
      </c>
      <c r="M13" s="87" t="str">
        <f>TableauFraisExploitation8[[#This Row],[Agents]]</f>
        <v>Wifek Aouinet</v>
      </c>
      <c r="N13" s="85" t="str">
        <f>IFERROR(TableauFraisExploitation8[[#This Row],[Moyenne]]-100%,"NE")</f>
        <v>NE</v>
      </c>
      <c r="O13" s="73"/>
      <c r="Q13" s="70"/>
      <c r="R13" s="74"/>
      <c r="S13" s="70"/>
      <c r="U13" s="131">
        <f>(40-(COUNTBLANK(Données!E14:E53)))*4</f>
        <v>124</v>
      </c>
      <c r="V13" s="131">
        <f>TableauFraisExploitation8[[#Totals],[N °Ecoute]]</f>
        <v>9</v>
      </c>
      <c r="W13" s="228">
        <f>Tableau1[Atteint]-Tableau1[Objectif]</f>
        <v>-115</v>
      </c>
      <c r="Y13" s="70"/>
    </row>
    <row r="14" spans="1:30" ht="16.5" customHeight="1">
      <c r="C14" s="84"/>
      <c r="D14" s="94"/>
      <c r="E14" s="94"/>
      <c r="F14" s="94"/>
      <c r="G14" s="95"/>
      <c r="I14" s="181" t="str">
        <f>Données!E16</f>
        <v>Hajer MAALI</v>
      </c>
      <c r="J14" s="77" t="str">
        <f>IFERROR(VLOOKUP(TableauFraisExploitation8[[#This Row],[Agents]],Données!W3:Z42,3,),"")</f>
        <v/>
      </c>
      <c r="K14" s="77" t="str">
        <f>IFERROR(VLOOKUP(TableauFraisExploitation8[[#This Row],[Agents]],Données!W3:Z42,4,0),"")</f>
        <v/>
      </c>
      <c r="L14" s="85" t="str">
        <f>IFERROR(VLOOKUP(TableauFraisExploitation8[[#This Row],[Agents]],Données!W3:Y42,2,0),"NE")</f>
        <v>NE</v>
      </c>
      <c r="M14" s="87" t="str">
        <f>TableauFraisExploitation8[[#This Row],[Agents]]</f>
        <v>Hajer MAALI</v>
      </c>
      <c r="N14" s="85" t="str">
        <f>IFERROR(TableauFraisExploitation8[[#This Row],[Moyenne]]-100%,"NE")</f>
        <v>NE</v>
      </c>
      <c r="O14" s="73"/>
      <c r="Q14" s="70"/>
      <c r="R14" s="74"/>
      <c r="S14" s="70"/>
      <c r="Y14" s="70"/>
    </row>
    <row r="15" spans="1:30" ht="16.5" customHeight="1">
      <c r="C15" s="87"/>
      <c r="D15" s="97"/>
      <c r="E15" s="97"/>
      <c r="F15" s="98"/>
      <c r="I15" s="181" t="str">
        <f>Données!E17</f>
        <v>TOUATI  SABRINE</v>
      </c>
      <c r="J15" s="77" t="str">
        <f>IFERROR(VLOOKUP(TableauFraisExploitation8[[#This Row],[Agents]],Données!W3:Z42,3,),"")</f>
        <v/>
      </c>
      <c r="K15" s="77" t="str">
        <f>IFERROR(VLOOKUP(TableauFraisExploitation8[[#This Row],[Agents]],Données!W3:Z42,4,0),"")</f>
        <v/>
      </c>
      <c r="L15" s="85" t="str">
        <f>IFERROR(VLOOKUP(TableauFraisExploitation8[[#This Row],[Agents]],Données!W3:Y42,2,0),"NE")</f>
        <v>NE</v>
      </c>
      <c r="M15" s="87" t="str">
        <f>TableauFraisExploitation8[[#This Row],[Agents]]</f>
        <v>TOUATI  SABRINE</v>
      </c>
      <c r="N15" s="85" t="str">
        <f>IFERROR(TableauFraisExploitation8[[#This Row],[Moyenne]]-100%,"NE")</f>
        <v>NE</v>
      </c>
      <c r="O15" s="73"/>
      <c r="Q15" s="70"/>
      <c r="R15" s="74"/>
      <c r="S15" s="70"/>
      <c r="Y15" s="70"/>
    </row>
    <row r="16" spans="1:30" ht="16.5" customHeight="1">
      <c r="I16" s="181" t="str">
        <f>Données!E18</f>
        <v>Aymen Sassi</v>
      </c>
      <c r="J16" s="77" t="str">
        <f>IFERROR(VLOOKUP(TableauFraisExploitation8[[#This Row],[Agents]],Données!W3:Z42,3,),"")</f>
        <v/>
      </c>
      <c r="K16" s="77" t="str">
        <f>IFERROR(VLOOKUP(TableauFraisExploitation8[[#This Row],[Agents]],Données!W3:Z42,4,0),"")</f>
        <v/>
      </c>
      <c r="L16" s="85" t="str">
        <f>IFERROR(VLOOKUP(TableauFraisExploitation8[[#This Row],[Agents]],Données!W3:Y42,2,0),"NE")</f>
        <v>NE</v>
      </c>
      <c r="M16" s="87" t="str">
        <f>TableauFraisExploitation8[[#This Row],[Agents]]</f>
        <v>Aymen Sassi</v>
      </c>
      <c r="N16" s="85" t="str">
        <f>IFERROR(TableauFraisExploitation8[[#This Row],[Moyenne]]-100%,"NE")</f>
        <v>NE</v>
      </c>
      <c r="O16" s="73"/>
      <c r="Q16" s="70"/>
      <c r="R16" s="74"/>
      <c r="S16" s="70"/>
      <c r="Y16" s="70"/>
    </row>
    <row r="17" spans="6:25" ht="21.75" customHeight="1">
      <c r="I17" s="181" t="str">
        <f>Données!E19</f>
        <v>Najla Bouselmi</v>
      </c>
      <c r="J17" s="77" t="str">
        <f>IFERROR(VLOOKUP(TableauFraisExploitation8[[#This Row],[Agents]],Données!W3:Z42,3,),"")</f>
        <v/>
      </c>
      <c r="K17" s="77" t="str">
        <f>IFERROR(VLOOKUP(TableauFraisExploitation8[[#This Row],[Agents]],Données!W3:Z42,4,0),"")</f>
        <v/>
      </c>
      <c r="L17" s="85" t="str">
        <f>IFERROR(VLOOKUP(TableauFraisExploitation8[[#This Row],[Agents]],Données!W3:Y42,2,0),"NE")</f>
        <v>NE</v>
      </c>
      <c r="M17" s="87" t="str">
        <f>TableauFraisExploitation8[[#This Row],[Agents]]</f>
        <v>Najla Bouselmi</v>
      </c>
      <c r="N17" s="85" t="str">
        <f>IFERROR(TableauFraisExploitation8[[#This Row],[Moyenne]]-100%,"NE")</f>
        <v>NE</v>
      </c>
      <c r="O17" s="73"/>
      <c r="Q17" s="70"/>
      <c r="R17" s="74"/>
      <c r="S17" s="70"/>
      <c r="Y17" s="70"/>
    </row>
    <row r="18" spans="6:25" ht="16.5" customHeight="1">
      <c r="I18" s="181" t="str">
        <f>Données!E20</f>
        <v>Houda HAJJI</v>
      </c>
      <c r="J18" s="77" t="str">
        <f>IFERROR(VLOOKUP(TableauFraisExploitation8[[#This Row],[Agents]],Données!W3:Z42,3,),"")</f>
        <v/>
      </c>
      <c r="K18" s="77" t="str">
        <f>IFERROR(VLOOKUP(TableauFraisExploitation8[[#This Row],[Agents]],Données!W3:Z42,4,0),"")</f>
        <v/>
      </c>
      <c r="L18" s="85" t="str">
        <f>IFERROR(VLOOKUP(TableauFraisExploitation8[[#This Row],[Agents]],Données!W3:Y42,2,0),"NE")</f>
        <v>NE</v>
      </c>
      <c r="M18" s="87" t="str">
        <f>TableauFraisExploitation8[[#This Row],[Agents]]</f>
        <v>Houda HAJJI</v>
      </c>
      <c r="N18" s="85" t="str">
        <f>IFERROR(TableauFraisExploitation8[[#This Row],[Moyenne]]-100%,"NE")</f>
        <v>NE</v>
      </c>
      <c r="O18" s="73"/>
      <c r="Q18" s="70"/>
      <c r="R18" s="74"/>
      <c r="S18" s="70"/>
      <c r="Y18" s="70"/>
    </row>
    <row r="19" spans="6:25" ht="16.5" customHeight="1">
      <c r="I19" s="181" t="str">
        <f>Données!E21</f>
        <v>Sahar RIAHI</v>
      </c>
      <c r="J19" s="77" t="str">
        <f>IFERROR(VLOOKUP(TableauFraisExploitation8[[#This Row],[Agents]],Données!W3:Z42,3,),"")</f>
        <v/>
      </c>
      <c r="K19" s="77" t="str">
        <f>IFERROR(VLOOKUP(TableauFraisExploitation8[[#This Row],[Agents]],Données!W3:Z42,4,0),"")</f>
        <v/>
      </c>
      <c r="L19" s="85" t="str">
        <f>IFERROR(VLOOKUP(TableauFraisExploitation8[[#This Row],[Agents]],Données!W3:Y42,2,0),"NE")</f>
        <v>NE</v>
      </c>
      <c r="M19" s="87" t="str">
        <f>TableauFraisExploitation8[[#This Row],[Agents]]</f>
        <v>Sahar RIAHI</v>
      </c>
      <c r="N19" s="85" t="str">
        <f>IFERROR(TableauFraisExploitation8[[#This Row],[Moyenne]]-100%,"NE")</f>
        <v>NE</v>
      </c>
      <c r="O19" s="73"/>
      <c r="Q19" s="70"/>
      <c r="R19" s="74"/>
      <c r="S19" s="70"/>
      <c r="Y19" s="70"/>
    </row>
    <row r="20" spans="6:25" ht="16.5" customHeight="1">
      <c r="I20" s="181" t="str">
        <f>Données!E22</f>
        <v>Nada SAMAANI</v>
      </c>
      <c r="J20" s="77" t="str">
        <f>IFERROR(VLOOKUP(TableauFraisExploitation8[[#This Row],[Agents]],Données!W3:Z42,3,),"")</f>
        <v/>
      </c>
      <c r="K20" s="77" t="str">
        <f>IFERROR(VLOOKUP(TableauFraisExploitation8[[#This Row],[Agents]],Données!W3:Z42,4,0),"")</f>
        <v/>
      </c>
      <c r="L20" s="85" t="str">
        <f>IFERROR(VLOOKUP(TableauFraisExploitation8[[#This Row],[Agents]],Données!W3:Y42,2,0),"NE")</f>
        <v>NE</v>
      </c>
      <c r="M20" s="87" t="str">
        <f>TableauFraisExploitation8[[#This Row],[Agents]]</f>
        <v>Nada SAMAANI</v>
      </c>
      <c r="N20" s="85" t="str">
        <f>IFERROR(TableauFraisExploitation8[[#This Row],[Moyenne]]-100%,"NE")</f>
        <v>NE</v>
      </c>
      <c r="O20" s="73"/>
      <c r="Q20" s="70"/>
      <c r="R20" s="74"/>
      <c r="S20" s="70"/>
      <c r="Y20" s="70"/>
    </row>
    <row r="21" spans="6:25" ht="16.5" customHeight="1">
      <c r="I21" s="181" t="str">
        <f>Données!E23</f>
        <v>Nessrine BELHADI</v>
      </c>
      <c r="J21" s="77" t="str">
        <f>IFERROR(VLOOKUP(TableauFraisExploitation8[[#This Row],[Agents]],Données!W3:Z42,3,),"")</f>
        <v/>
      </c>
      <c r="K21" s="77" t="str">
        <f>IFERROR(VLOOKUP(TableauFraisExploitation8[[#This Row],[Agents]],Données!W3:Z42,4,0),"")</f>
        <v/>
      </c>
      <c r="L21" s="85" t="str">
        <f>IFERROR(VLOOKUP(TableauFraisExploitation8[[#This Row],[Agents]],Données!W3:Y42,2,0),"NE")</f>
        <v>NE</v>
      </c>
      <c r="M21" s="87" t="str">
        <f>TableauFraisExploitation8[[#This Row],[Agents]]</f>
        <v>Nessrine BELHADI</v>
      </c>
      <c r="N21" s="85" t="str">
        <f>IFERROR(TableauFraisExploitation8[[#This Row],[Moyenne]]-100%,"NE")</f>
        <v>NE</v>
      </c>
      <c r="O21" s="73"/>
      <c r="Q21" s="70"/>
      <c r="R21" s="69"/>
      <c r="S21" s="70"/>
      <c r="Y21" s="70"/>
    </row>
    <row r="22" spans="6:25" ht="21.75" customHeight="1">
      <c r="I22" s="181" t="str">
        <f>Données!E24</f>
        <v>Fathia SASSI</v>
      </c>
      <c r="J22" s="77" t="str">
        <f>IFERROR(VLOOKUP(TableauFraisExploitation8[[#This Row],[Agents]],Données!W3:Z42,3,),"")</f>
        <v/>
      </c>
      <c r="K22" s="77" t="str">
        <f>IFERROR(VLOOKUP(TableauFraisExploitation8[[#This Row],[Agents]],Données!W3:Z42,4,0),"")</f>
        <v/>
      </c>
      <c r="L22" s="85" t="str">
        <f>IFERROR(VLOOKUP(TableauFraisExploitation8[[#This Row],[Agents]],Données!W3:Y42,2,0),"NE")</f>
        <v>NE</v>
      </c>
      <c r="M22" s="87" t="str">
        <f>TableauFraisExploitation8[[#This Row],[Agents]]</f>
        <v>Fathia SASSI</v>
      </c>
      <c r="N22" s="85" t="str">
        <f>IFERROR(TableauFraisExploitation8[[#This Row],[Moyenne]]-100%,"NE")</f>
        <v>NE</v>
      </c>
      <c r="O22" s="73"/>
      <c r="Q22" s="70"/>
      <c r="R22" s="69"/>
      <c r="S22" s="70"/>
      <c r="Y22" s="70"/>
    </row>
    <row r="23" spans="6:25" ht="15">
      <c r="I23" s="181" t="str">
        <f>Données!E25</f>
        <v>Nesrine FARHANI</v>
      </c>
      <c r="J23" s="77" t="str">
        <f>IFERROR(VLOOKUP(TableauFraisExploitation8[[#This Row],[Agents]],Données!W3:Z42,3,),"")</f>
        <v/>
      </c>
      <c r="K23" s="77" t="str">
        <f>IFERROR(VLOOKUP(TableauFraisExploitation8[[#This Row],[Agents]],Données!W3:Z42,4,0),"")</f>
        <v/>
      </c>
      <c r="L23" s="85" t="str">
        <f>IFERROR(VLOOKUP(TableauFraisExploitation8[[#This Row],[Agents]],Données!W3:Y42,2,0),"NE")</f>
        <v>NE</v>
      </c>
      <c r="M23" s="87" t="str">
        <f>TableauFraisExploitation8[[#This Row],[Agents]]</f>
        <v>Nesrine FARHANI</v>
      </c>
      <c r="N23" s="85" t="str">
        <f>IFERROR(TableauFraisExploitation8[[#This Row],[Moyenne]]-100%,"NE")</f>
        <v>NE</v>
      </c>
      <c r="O23" s="73"/>
      <c r="Q23" s="70"/>
      <c r="R23" s="69"/>
      <c r="S23" s="70"/>
      <c r="Y23" s="70"/>
    </row>
    <row r="24" spans="6:25" ht="16.5" customHeight="1">
      <c r="I24" s="181" t="str">
        <f>Données!E26</f>
        <v>KHMIRI Mechket</v>
      </c>
      <c r="J24" s="77" t="str">
        <f>IFERROR(VLOOKUP(TableauFraisExploitation8[[#This Row],[Agents]],Données!W3:Z42,3,),"")</f>
        <v/>
      </c>
      <c r="K24" s="77" t="str">
        <f>IFERROR(VLOOKUP(TableauFraisExploitation8[[#This Row],[Agents]],Données!W3:Z42,4,0),"")</f>
        <v/>
      </c>
      <c r="L24" s="85" t="str">
        <f>IFERROR(VLOOKUP(TableauFraisExploitation8[[#This Row],[Agents]],Données!W3:Y42,2,0),"NE")</f>
        <v>NE</v>
      </c>
      <c r="M24" s="87" t="str">
        <f>TableauFraisExploitation8[[#This Row],[Agents]]</f>
        <v>KHMIRI Mechket</v>
      </c>
      <c r="N24" s="85" t="str">
        <f>IFERROR(TableauFraisExploitation8[[#This Row],[Moyenne]]-100%,"NE")</f>
        <v>NE</v>
      </c>
      <c r="O24" s="73"/>
      <c r="Q24" s="70"/>
      <c r="R24" s="69"/>
      <c r="S24" s="70"/>
      <c r="Y24" s="70"/>
    </row>
    <row r="25" spans="6:25" ht="16.5" customHeight="1">
      <c r="I25" s="181" t="str">
        <f>Données!E27</f>
        <v>Emna BEN NEJEM</v>
      </c>
      <c r="J25" s="77" t="str">
        <f>IFERROR(VLOOKUP(TableauFraisExploitation8[[#This Row],[Agents]],Données!W3:Z42,3,),"")</f>
        <v/>
      </c>
      <c r="K25" s="77" t="str">
        <f>IFERROR(VLOOKUP(TableauFraisExploitation8[[#This Row],[Agents]],Données!W3:Z42,4,0),"")</f>
        <v/>
      </c>
      <c r="L25" s="85" t="str">
        <f>IFERROR(VLOOKUP(TableauFraisExploitation8[[#This Row],[Agents]],Données!W3:Y42,2,0),"NE")</f>
        <v>NE</v>
      </c>
      <c r="M25" s="87" t="str">
        <f>TableauFraisExploitation8[[#This Row],[Agents]]</f>
        <v>Emna BEN NEJEM</v>
      </c>
      <c r="N25" s="85" t="str">
        <f>IFERROR(TableauFraisExploitation8[[#This Row],[Moyenne]]-100%,"NE")</f>
        <v>NE</v>
      </c>
      <c r="O25" s="73"/>
      <c r="Q25" s="70"/>
      <c r="R25" s="69"/>
      <c r="S25" s="70"/>
      <c r="Y25" s="70"/>
    </row>
    <row r="26" spans="6:25" ht="16.5" customHeight="1">
      <c r="I26" s="181" t="str">
        <f>Données!E28</f>
        <v>Fatma JENDOUBI</v>
      </c>
      <c r="J26" s="77" t="str">
        <f>IFERROR(VLOOKUP(TableauFraisExploitation8[[#This Row],[Agents]],Données!W3:Z42,3,),"")</f>
        <v/>
      </c>
      <c r="K26" s="77" t="str">
        <f>IFERROR(VLOOKUP(TableauFraisExploitation8[[#This Row],[Agents]],Données!W3:Z42,4,0),"")</f>
        <v/>
      </c>
      <c r="L26" s="85" t="str">
        <f>IFERROR(VLOOKUP(TableauFraisExploitation8[[#This Row],[Agents]],Données!W3:Y42,2,0),"NE")</f>
        <v>NE</v>
      </c>
      <c r="M26" s="87" t="str">
        <f>TableauFraisExploitation8[[#This Row],[Agents]]</f>
        <v>Fatma JENDOUBI</v>
      </c>
      <c r="N26" s="85" t="str">
        <f>IFERROR(TableauFraisExploitation8[[#This Row],[Moyenne]]-100%,"NE")</f>
        <v>NE</v>
      </c>
      <c r="O26" s="73"/>
      <c r="Q26" s="70"/>
      <c r="R26" s="69"/>
      <c r="S26" s="70"/>
      <c r="Y26" s="70"/>
    </row>
    <row r="27" spans="6:25" ht="16.5" customHeight="1">
      <c r="I27" s="181" t="str">
        <f>Données!E29</f>
        <v>Chaima FERCHICHI</v>
      </c>
      <c r="J27" s="77" t="str">
        <f>IFERROR(VLOOKUP(TableauFraisExploitation8[[#This Row],[Agents]],Données!W3:Z42,3,),"")</f>
        <v/>
      </c>
      <c r="K27" s="77" t="str">
        <f>IFERROR(VLOOKUP(TableauFraisExploitation8[[#This Row],[Agents]],Données!W3:Z42,4,0),"")</f>
        <v/>
      </c>
      <c r="L27" s="85" t="str">
        <f>IFERROR(VLOOKUP(TableauFraisExploitation8[[#This Row],[Agents]],Données!W3:Y42,2,0),"NE")</f>
        <v>NE</v>
      </c>
      <c r="M27" s="87" t="str">
        <f>TableauFraisExploitation8[[#This Row],[Agents]]</f>
        <v>Chaima FERCHICHI</v>
      </c>
      <c r="N27" s="85" t="str">
        <f>IFERROR(TableauFraisExploitation8[[#This Row],[Moyenne]]-100%,"NE")</f>
        <v>NE</v>
      </c>
      <c r="O27" s="73"/>
      <c r="Q27" s="70"/>
      <c r="R27" s="69"/>
      <c r="S27" s="70"/>
      <c r="Y27" s="70"/>
    </row>
    <row r="28" spans="6:25" ht="16.5" customHeight="1">
      <c r="I28" s="181" t="str">
        <f>Données!E30</f>
        <v>Emna TURKI</v>
      </c>
      <c r="J28" s="77" t="str">
        <f>IFERROR(VLOOKUP(TableauFraisExploitation8[[#This Row],[Agents]],Données!W3:Z42,3,),"")</f>
        <v/>
      </c>
      <c r="K28" s="77" t="str">
        <f>IFERROR(VLOOKUP(TableauFraisExploitation8[[#This Row],[Agents]],Données!W3:Z42,4,0),"")</f>
        <v/>
      </c>
      <c r="L28" s="85" t="str">
        <f>IFERROR(VLOOKUP(TableauFraisExploitation8[[#This Row],[Agents]],Données!W3:Y42,2,0),"NE")</f>
        <v>NE</v>
      </c>
      <c r="M28" s="87" t="str">
        <f>TableauFraisExploitation8[[#This Row],[Agents]]</f>
        <v>Emna TURKI</v>
      </c>
      <c r="N28" s="85" t="str">
        <f>IFERROR(TableauFraisExploitation8[[#This Row],[Moyenne]]-100%,"NE")</f>
        <v>NE</v>
      </c>
      <c r="O28" s="73"/>
      <c r="Q28" s="70"/>
      <c r="R28" s="69"/>
      <c r="S28" s="70"/>
      <c r="U28" s="502" t="s">
        <v>80</v>
      </c>
      <c r="V28" s="502"/>
      <c r="W28" s="502"/>
      <c r="Y28" s="70"/>
    </row>
    <row r="29" spans="6:25" ht="16.5" customHeight="1">
      <c r="I29" s="181" t="str">
        <f>Données!E31</f>
        <v>Haythem OBICHE</v>
      </c>
      <c r="J29" s="77" t="str">
        <f>IFERROR(VLOOKUP(TableauFraisExploitation8[[#This Row],[Agents]],Données!W3:Z42,3,),"")</f>
        <v/>
      </c>
      <c r="K29" s="77" t="str">
        <f>IFERROR(VLOOKUP(TableauFraisExploitation8[[#This Row],[Agents]],Données!W3:Z42,4,0),"")</f>
        <v/>
      </c>
      <c r="L29" s="85" t="str">
        <f>IFERROR(VLOOKUP(TableauFraisExploitation8[[#This Row],[Agents]],Données!W3:Y42,2,0),"NE")</f>
        <v>NE</v>
      </c>
      <c r="M29" s="87" t="str">
        <f>TableauFraisExploitation8[[#This Row],[Agents]]</f>
        <v>Haythem OBICHE</v>
      </c>
      <c r="N29" s="85" t="str">
        <f>IFERROR(TableauFraisExploitation8[[#This Row],[Moyenne]]-100%,"NE")</f>
        <v>NE</v>
      </c>
      <c r="O29" s="73"/>
      <c r="Q29" s="70"/>
      <c r="R29" s="69"/>
      <c r="S29" s="70"/>
      <c r="U29" s="83"/>
      <c r="V29" s="83"/>
      <c r="W29" s="83"/>
      <c r="Y29" s="70"/>
    </row>
    <row r="30" spans="6:25" ht="16.5" customHeight="1">
      <c r="I30" s="181" t="str">
        <f>Données!E32</f>
        <v>TAHARI Rania</v>
      </c>
      <c r="J30" s="77" t="str">
        <f>IFERROR(VLOOKUP(TableauFraisExploitation8[[#This Row],[Agents]],Données!W3:Z42,3,),"")</f>
        <v/>
      </c>
      <c r="K30" s="77" t="str">
        <f>IFERROR(VLOOKUP(TableauFraisExploitation8[[#This Row],[Agents]],Données!W3:Z42,4,0),"")</f>
        <v/>
      </c>
      <c r="L30" s="85" t="str">
        <f>IFERROR(VLOOKUP(TableauFraisExploitation8[[#This Row],[Agents]],Données!W3:Y42,2,0),"NE")</f>
        <v>NE</v>
      </c>
      <c r="M30" s="87" t="str">
        <f>TableauFraisExploitation8[[#This Row],[Agents]]</f>
        <v>TAHARI Rania</v>
      </c>
      <c r="N30" s="85" t="str">
        <f>IFERROR(TableauFraisExploitation8[[#This Row],[Moyenne]]-100%,"NE")</f>
        <v>NE</v>
      </c>
      <c r="O30" s="73"/>
      <c r="Q30" s="70"/>
      <c r="R30" s="69"/>
      <c r="S30" s="70"/>
      <c r="U30" s="131" t="s">
        <v>78</v>
      </c>
      <c r="V30" s="131" t="s">
        <v>102</v>
      </c>
      <c r="W30" s="131" t="s">
        <v>56</v>
      </c>
      <c r="Y30" s="70"/>
    </row>
    <row r="31" spans="6:25" ht="16.5" customHeight="1">
      <c r="G31" s="106"/>
      <c r="I31" s="181" t="str">
        <f>Données!E33</f>
        <v>Mariem SASSI</v>
      </c>
      <c r="J31" s="77" t="str">
        <f>IFERROR(VLOOKUP(TableauFraisExploitation8[[#This Row],[Agents]],Données!W3:Z42,3,),"")</f>
        <v/>
      </c>
      <c r="K31" s="77" t="str">
        <f>IFERROR(VLOOKUP(TableauFraisExploitation8[[#This Row],[Agents]],Données!W3:Z42,4,0),"")</f>
        <v/>
      </c>
      <c r="L31" s="85" t="str">
        <f>IFERROR(VLOOKUP(TableauFraisExploitation8[[#This Row],[Agents]],Données!W3:Y42,2,0),"NE")</f>
        <v>NE</v>
      </c>
      <c r="M31" s="87" t="str">
        <f>TableauFraisExploitation8[[#This Row],[Agents]]</f>
        <v>Mariem SASSI</v>
      </c>
      <c r="N31" s="85" t="str">
        <f>IFERROR(TableauFraisExploitation8[[#This Row],[Moyenne]]-100%,"NE")</f>
        <v>NE</v>
      </c>
      <c r="O31" s="73"/>
      <c r="Q31" s="70"/>
      <c r="R31" s="69"/>
      <c r="S31" s="70"/>
      <c r="U31" s="131">
        <f>(40-(COUNTBLANK(Données!E14:E53)))*3</f>
        <v>93</v>
      </c>
      <c r="V31" s="131">
        <f>TableauFraisExploitation8[[#Totals],[N° de briéfe]]</f>
        <v>0</v>
      </c>
      <c r="W31" s="228">
        <f>Tableau13[Atteint]-Tableau13[Objectif]</f>
        <v>-93</v>
      </c>
      <c r="Y31" s="70"/>
    </row>
    <row r="32" spans="6:25" ht="16.5" customHeight="1">
      <c r="F32" s="106"/>
      <c r="I32" s="181" t="str">
        <f>Données!E34</f>
        <v>Mohamed Ali BOUMAIZA</v>
      </c>
      <c r="J32" s="77" t="str">
        <f>IFERROR(VLOOKUP(TableauFraisExploitation8[[#This Row],[Agents]],Données!W3:Z42,3,),"")</f>
        <v/>
      </c>
      <c r="K32" s="77" t="str">
        <f>IFERROR(VLOOKUP(TableauFraisExploitation8[[#This Row],[Agents]],Données!W3:Z42,4,0),"")</f>
        <v/>
      </c>
      <c r="L32" s="85" t="str">
        <f>IFERROR(VLOOKUP(TableauFraisExploitation8[[#This Row],[Agents]],Données!W3:Y42,2,0),"NE")</f>
        <v>NE</v>
      </c>
      <c r="M32" s="87" t="str">
        <f>TableauFraisExploitation8[[#This Row],[Agents]]</f>
        <v>Mohamed Ali BOUMAIZA</v>
      </c>
      <c r="N32" s="85" t="str">
        <f>IFERROR(TableauFraisExploitation8[[#This Row],[Moyenne]]-100%,"NE")</f>
        <v>NE</v>
      </c>
      <c r="O32" s="73"/>
      <c r="Q32" s="70"/>
      <c r="R32" s="69"/>
      <c r="S32" s="70"/>
      <c r="Y32" s="70"/>
    </row>
    <row r="33" spans="2:25" ht="16.5" customHeight="1">
      <c r="E33" s="107"/>
      <c r="G33" s="106"/>
      <c r="I33" s="181" t="str">
        <f>Données!E35</f>
        <v>RABAH Ithar</v>
      </c>
      <c r="J33" s="77" t="str">
        <f>IFERROR(VLOOKUP(TableauFraisExploitation8[[#This Row],[Agents]],Données!W3:Z42,3,),"")</f>
        <v/>
      </c>
      <c r="K33" s="77" t="str">
        <f>IFERROR(VLOOKUP(TableauFraisExploitation8[[#This Row],[Agents]],Données!W3:Z42,4,0),"")</f>
        <v/>
      </c>
      <c r="L33" s="85" t="str">
        <f>IFERROR(VLOOKUP(TableauFraisExploitation8[[#This Row],[Agents]],Données!W3:Y42,2,0),"NE")</f>
        <v>NE</v>
      </c>
      <c r="M33" s="87" t="str">
        <f>TableauFraisExploitation8[[#This Row],[Agents]]</f>
        <v>RABAH Ithar</v>
      </c>
      <c r="N33" s="85" t="str">
        <f>IFERROR(TableauFraisExploitation8[[#This Row],[Moyenne]]-100%,"NE")</f>
        <v>NE</v>
      </c>
      <c r="O33" s="73"/>
      <c r="Q33" s="70"/>
      <c r="R33" s="69"/>
      <c r="S33" s="70"/>
      <c r="Y33" s="70"/>
    </row>
    <row r="34" spans="2:25" ht="16.5" customHeight="1">
      <c r="E34" s="107"/>
      <c r="G34" s="108"/>
      <c r="I34" s="181" t="str">
        <f>Données!E36</f>
        <v xml:space="preserve">TALEB Chiheb </v>
      </c>
      <c r="J34" s="77" t="str">
        <f>IFERROR(VLOOKUP(TableauFraisExploitation8[[#This Row],[Agents]],Données!W3:Z42,3,),"")</f>
        <v/>
      </c>
      <c r="K34" s="77" t="str">
        <f>IFERROR(VLOOKUP(TableauFraisExploitation8[[#This Row],[Agents]],Données!W3:Z42,4,0),"")</f>
        <v/>
      </c>
      <c r="L34" s="85" t="str">
        <f>IFERROR(VLOOKUP(TableauFraisExploitation8[[#This Row],[Agents]],Données!W3:Y42,2,0),"NE")</f>
        <v>NE</v>
      </c>
      <c r="M34" s="87" t="str">
        <f>TableauFraisExploitation8[[#This Row],[Agents]]</f>
        <v xml:space="preserve">TALEB Chiheb </v>
      </c>
      <c r="N34" s="85" t="str">
        <f>IFERROR(TableauFraisExploitation8[[#This Row],[Moyenne]]-100%,"NE")</f>
        <v>NE</v>
      </c>
      <c r="O34" s="73"/>
      <c r="Q34" s="70"/>
      <c r="R34" s="69"/>
      <c r="S34" s="70"/>
      <c r="Y34" s="70"/>
    </row>
    <row r="35" spans="2:25" ht="16.5" customHeight="1">
      <c r="E35" s="107"/>
      <c r="G35" s="106"/>
      <c r="I35" s="181" t="str">
        <f>Données!E37</f>
        <v>Nesrine DRIDI</v>
      </c>
      <c r="J35" s="77" t="str">
        <f>IFERROR(VLOOKUP(TableauFraisExploitation8[[#This Row],[Agents]],Données!W3:Z42,3,),"")</f>
        <v/>
      </c>
      <c r="K35" s="77" t="str">
        <f>IFERROR(VLOOKUP(TableauFraisExploitation8[[#This Row],[Agents]],Données!W3:Z42,4,0),"")</f>
        <v/>
      </c>
      <c r="L35" s="85" t="str">
        <f>IFERROR(VLOOKUP(TableauFraisExploitation8[[#This Row],[Agents]],Données!W3:Y42,2,0),"NE")</f>
        <v>NE</v>
      </c>
      <c r="M35" s="87" t="str">
        <f>TableauFraisExploitation8[[#This Row],[Agents]]</f>
        <v>Nesrine DRIDI</v>
      </c>
      <c r="N35" s="85" t="str">
        <f>IFERROR(TableauFraisExploitation8[[#This Row],[Moyenne]]-100%,"NE")</f>
        <v>NE</v>
      </c>
      <c r="O35" s="73"/>
      <c r="Q35" s="70"/>
      <c r="R35" s="69"/>
      <c r="S35" s="70"/>
      <c r="Y35" s="70"/>
    </row>
    <row r="36" spans="2:25" ht="16.5" customHeight="1">
      <c r="C36" s="109"/>
      <c r="D36" s="109"/>
      <c r="E36" s="109"/>
      <c r="F36" s="109"/>
      <c r="I36" s="181" t="str">
        <f>Données!E38</f>
        <v>Maher BEN MBAREK</v>
      </c>
      <c r="J36" s="77" t="str">
        <f>IFERROR(VLOOKUP(TableauFraisExploitation8[[#This Row],[Agents]],Données!W3:Z42,3,),"")</f>
        <v/>
      </c>
      <c r="K36" s="77" t="str">
        <f>IFERROR(VLOOKUP(TableauFraisExploitation8[[#This Row],[Agents]],Données!W3:Z42,4,0),"")</f>
        <v/>
      </c>
      <c r="L36" s="85" t="str">
        <f>IFERROR(VLOOKUP(TableauFraisExploitation8[[#This Row],[Agents]],Données!W3:Y42,2,0),"NE")</f>
        <v>NE</v>
      </c>
      <c r="M36" s="87" t="str">
        <f>TableauFraisExploitation8[[#This Row],[Agents]]</f>
        <v>Maher BEN MBAREK</v>
      </c>
      <c r="N36" s="85" t="str">
        <f>IFERROR(TableauFraisExploitation8[[#This Row],[Moyenne]]-100%,"NE")</f>
        <v>NE</v>
      </c>
      <c r="O36" s="73"/>
      <c r="Q36" s="70"/>
      <c r="R36" s="69"/>
      <c r="S36" s="70"/>
      <c r="Y36" s="70"/>
    </row>
    <row r="37" spans="2:25" ht="16.5" customHeight="1">
      <c r="C37" s="110"/>
      <c r="D37" s="110"/>
      <c r="E37" s="111"/>
      <c r="F37" s="110"/>
      <c r="I37" s="181" t="str">
        <f>Données!E39</f>
        <v>Dorsaf KHALDI</v>
      </c>
      <c r="J37" s="77" t="str">
        <f>IFERROR(VLOOKUP(TableauFraisExploitation8[[#This Row],[Agents]],Données!W3:Z42,3,),"")</f>
        <v/>
      </c>
      <c r="K37" s="77" t="str">
        <f>IFERROR(VLOOKUP(TableauFraisExploitation8[[#This Row],[Agents]],Données!W3:Z42,4,0),"")</f>
        <v/>
      </c>
      <c r="L37" s="85" t="str">
        <f>IFERROR(VLOOKUP(TableauFraisExploitation8[[#This Row],[Agents]],Données!W3:Y42,2,0),"NE")</f>
        <v>NE</v>
      </c>
      <c r="M37" s="87" t="str">
        <f>TableauFraisExploitation8[[#This Row],[Agents]]</f>
        <v>Dorsaf KHALDI</v>
      </c>
      <c r="N37" s="85" t="str">
        <f>IFERROR(TableauFraisExploitation8[[#This Row],[Moyenne]]-100%,"NE")</f>
        <v>NE</v>
      </c>
      <c r="O37" s="73"/>
      <c r="Q37" s="70"/>
      <c r="R37" s="69"/>
      <c r="S37" s="70"/>
      <c r="Y37" s="70"/>
    </row>
    <row r="38" spans="2:25" ht="16.5" customHeight="1">
      <c r="C38" s="112"/>
      <c r="D38" s="112"/>
      <c r="E38" s="112"/>
      <c r="F38" s="112"/>
      <c r="I38" s="181" t="str">
        <f>Données!E40</f>
        <v>Khadija TMANI</v>
      </c>
      <c r="J38" s="77" t="str">
        <f>IFERROR(VLOOKUP(TableauFraisExploitation8[[#This Row],[Agents]],Données!W3:Z42,3,),"")</f>
        <v/>
      </c>
      <c r="K38" s="77" t="str">
        <f>IFERROR(VLOOKUP(TableauFraisExploitation8[[#This Row],[Agents]],Données!W3:Z42,4,0),"")</f>
        <v/>
      </c>
      <c r="L38" s="85" t="str">
        <f>IFERROR(VLOOKUP(TableauFraisExploitation8[[#This Row],[Agents]],Données!W3:Y42,2,0),"NE")</f>
        <v>NE</v>
      </c>
      <c r="M38" s="87" t="str">
        <f>TableauFraisExploitation8[[#This Row],[Agents]]</f>
        <v>Khadija TMANI</v>
      </c>
      <c r="N38" s="85" t="str">
        <f>IFERROR(TableauFraisExploitation8[[#This Row],[Moyenne]]-100%,"NE")</f>
        <v>NE</v>
      </c>
      <c r="O38" s="73"/>
      <c r="Q38" s="70"/>
      <c r="R38" s="69"/>
      <c r="S38" s="70"/>
      <c r="Y38" s="70"/>
    </row>
    <row r="39" spans="2:25" ht="16.5" customHeight="1">
      <c r="C39" s="110"/>
      <c r="D39" s="110"/>
      <c r="E39" s="111"/>
      <c r="F39" s="110"/>
      <c r="I39" s="181" t="str">
        <f>Données!E41</f>
        <v>OMAR KHMIRI</v>
      </c>
      <c r="J39" s="77" t="str">
        <f>IFERROR(VLOOKUP(TableauFraisExploitation8[[#This Row],[Agents]],Données!W3:Z42,3,),"")</f>
        <v/>
      </c>
      <c r="K39" s="77" t="str">
        <f>IFERROR(VLOOKUP(TableauFraisExploitation8[[#This Row],[Agents]],Données!W3:Z42,4,0),"")</f>
        <v/>
      </c>
      <c r="L39" s="85" t="str">
        <f>IFERROR(VLOOKUP(TableauFraisExploitation8[[#This Row],[Agents]],Données!W3:Y42,2,0),"NE")</f>
        <v>NE</v>
      </c>
      <c r="M39" s="87" t="str">
        <f>TableauFraisExploitation8[[#This Row],[Agents]]</f>
        <v>OMAR KHMIRI</v>
      </c>
      <c r="N39" s="85" t="str">
        <f>IFERROR(TableauFraisExploitation8[[#This Row],[Moyenne]]-100%,"NE")</f>
        <v>NE</v>
      </c>
      <c r="O39" s="73"/>
      <c r="Q39" s="70"/>
      <c r="R39" s="69"/>
      <c r="S39" s="70"/>
      <c r="Y39" s="70"/>
    </row>
    <row r="40" spans="2:25" ht="16.5" customHeight="1">
      <c r="C40" s="112"/>
      <c r="D40" s="112"/>
      <c r="E40" s="112"/>
      <c r="F40" s="112"/>
      <c r="I40" s="181" t="str">
        <f>Données!E42</f>
        <v>HAYFA BEN AMMAR</v>
      </c>
      <c r="J40" s="77" t="str">
        <f>IFERROR(VLOOKUP(TableauFraisExploitation8[[#This Row],[Agents]],Données!W3:Z42,3,),"")</f>
        <v/>
      </c>
      <c r="K40" s="77" t="str">
        <f>IFERROR(VLOOKUP(TableauFraisExploitation8[[#This Row],[Agents]],Données!W3:Z42,4,0),"")</f>
        <v/>
      </c>
      <c r="L40" s="85" t="str">
        <f>IFERROR(VLOOKUP(TableauFraisExploitation8[[#This Row],[Agents]],Données!W3:Y42,2,0),"NE")</f>
        <v>NE</v>
      </c>
      <c r="M40" s="87" t="str">
        <f>TableauFraisExploitation8[[#This Row],[Agents]]</f>
        <v>HAYFA BEN AMMAR</v>
      </c>
      <c r="N40" s="85" t="str">
        <f>IFERROR(TableauFraisExploitation8[[#This Row],[Moyenne]]-100%,"NE")</f>
        <v>NE</v>
      </c>
      <c r="O40" s="73"/>
      <c r="Q40" s="70"/>
      <c r="R40" s="69"/>
      <c r="S40" s="70"/>
      <c r="Y40" s="70"/>
    </row>
    <row r="41" spans="2:25" ht="16.5" customHeight="1">
      <c r="C41" s="110"/>
      <c r="D41" s="110"/>
      <c r="E41" s="111"/>
      <c r="F41" s="110"/>
      <c r="I41" s="181" t="str">
        <f>Données!E43</f>
        <v>Nesrine DRIDI</v>
      </c>
      <c r="J41" s="77" t="str">
        <f>IFERROR(VLOOKUP(TableauFraisExploitation8[[#This Row],[Agents]],Données!W3:Z42,3,),"")</f>
        <v/>
      </c>
      <c r="K41" s="77" t="str">
        <f>IFERROR(VLOOKUP(TableauFraisExploitation8[[#This Row],[Agents]],Données!W3:Z42,4,0),"")</f>
        <v/>
      </c>
      <c r="L41" s="85" t="str">
        <f>IFERROR(VLOOKUP(TableauFraisExploitation8[[#This Row],[Agents]],Données!W3:Y42,2,0),"NE")</f>
        <v>NE</v>
      </c>
      <c r="M41" s="87" t="str">
        <f>TableauFraisExploitation8[[#This Row],[Agents]]</f>
        <v>Nesrine DRIDI</v>
      </c>
      <c r="N41" s="85" t="str">
        <f>IFERROR(TableauFraisExploitation8[[#This Row],[Moyenne]]-100%,"NE")</f>
        <v>NE</v>
      </c>
      <c r="O41" s="73"/>
      <c r="Q41" s="70"/>
      <c r="R41" s="69"/>
      <c r="S41" s="70"/>
      <c r="Y41" s="70"/>
    </row>
    <row r="42" spans="2:25" ht="16.5" customHeight="1">
      <c r="C42" s="112"/>
      <c r="D42" s="112"/>
      <c r="E42" s="112"/>
      <c r="F42" s="112"/>
      <c r="I42" s="181" t="str">
        <f>Données!E44</f>
        <v>Fatma SELLEMI</v>
      </c>
      <c r="J42" s="77" t="str">
        <f>IFERROR(VLOOKUP(TableauFraisExploitation8[[#This Row],[Agents]],Données!W3:Z42,3,),"")</f>
        <v/>
      </c>
      <c r="K42" s="77" t="str">
        <f>IFERROR(VLOOKUP(TableauFraisExploitation8[[#This Row],[Agents]],Données!W3:Z42,4,0),"")</f>
        <v/>
      </c>
      <c r="L42" s="85" t="str">
        <f>IFERROR(VLOOKUP(TableauFraisExploitation8[[#This Row],[Agents]],Données!W3:Y42,2,0),"NE")</f>
        <v>NE</v>
      </c>
      <c r="M42" s="205" t="str">
        <f>TableauFraisExploitation8[[#This Row],[Agents]]</f>
        <v>Fatma SELLEMI</v>
      </c>
      <c r="N42" s="85" t="str">
        <f>IFERROR(TableauFraisExploitation8[[#This Row],[Moyenne]]-100%,"NE")</f>
        <v>NE</v>
      </c>
      <c r="O42" s="73"/>
      <c r="Q42" s="70"/>
      <c r="R42" s="69"/>
      <c r="S42" s="70"/>
      <c r="Y42" s="70"/>
    </row>
    <row r="43" spans="2:25" ht="16.5" customHeight="1">
      <c r="B43" s="72"/>
      <c r="I43" s="181">
        <f>Données!E45</f>
        <v>0</v>
      </c>
      <c r="J43" s="77">
        <f>IFERROR(VLOOKUP(TableauFraisExploitation8[[#This Row],[Agents]],Données!W3:Z42,3,),"")</f>
        <v>1</v>
      </c>
      <c r="K43" s="77">
        <f>IFERROR(VLOOKUP(TableauFraisExploitation8[[#This Row],[Agents]],Données!W3:Z42,4,0),"")</f>
        <v>0</v>
      </c>
      <c r="L43" s="85" t="str">
        <f>IFERROR(VLOOKUP(TableauFraisExploitation8[[#This Row],[Agents]],Données!W3:Y42,2,0),"NE")</f>
        <v xml:space="preserve"> </v>
      </c>
      <c r="M43" s="205">
        <f>TableauFraisExploitation8[[#This Row],[Agents]]</f>
        <v>0</v>
      </c>
      <c r="N43" s="85" t="str">
        <f>IFERROR(TableauFraisExploitation8[[#This Row],[Moyenne]]-100%,"NE")</f>
        <v>NE</v>
      </c>
      <c r="O43" s="73"/>
      <c r="Q43" s="70"/>
      <c r="R43" s="69"/>
      <c r="S43" s="70"/>
      <c r="Y43" s="70"/>
    </row>
    <row r="44" spans="2:25" ht="15.95" customHeight="1">
      <c r="B44" s="72"/>
      <c r="I44" s="181">
        <f>Données!E46</f>
        <v>0</v>
      </c>
      <c r="J44" s="77">
        <f>IFERROR(VLOOKUP(TableauFraisExploitation8[[#This Row],[Agents]],Données!W3:Z42,3,),"")</f>
        <v>1</v>
      </c>
      <c r="K44" s="77">
        <f>IFERROR(VLOOKUP(TableauFraisExploitation8[[#This Row],[Agents]],Données!W3:Z42,4,0),"")</f>
        <v>0</v>
      </c>
      <c r="L44" s="85" t="str">
        <f>IFERROR(VLOOKUP(TableauFraisExploitation8[[#This Row],[Agents]],Données!W3:Y42,2,0),"NE")</f>
        <v xml:space="preserve"> </v>
      </c>
      <c r="M44" s="205">
        <f>TableauFraisExploitation8[[#This Row],[Agents]]</f>
        <v>0</v>
      </c>
      <c r="N44" s="85" t="str">
        <f>IFERROR(TableauFraisExploitation8[[#This Row],[Moyenne]]-100%,"NE")</f>
        <v>NE</v>
      </c>
      <c r="O44" s="73"/>
      <c r="Q44" s="70"/>
      <c r="R44" s="69"/>
      <c r="S44" s="70"/>
      <c r="Y44" s="70"/>
    </row>
    <row r="45" spans="2:25" ht="15.95" customHeight="1">
      <c r="B45" s="72"/>
      <c r="I45" s="181">
        <f>Données!E47</f>
        <v>0</v>
      </c>
      <c r="J45" s="77">
        <f>IFERROR(VLOOKUP(TableauFraisExploitation8[[#This Row],[Agents]],Données!W3:Z42,3,),"")</f>
        <v>1</v>
      </c>
      <c r="K45" s="77">
        <f>IFERROR(VLOOKUP(TableauFraisExploitation8[[#This Row],[Agents]],Données!W3:Z42,4,0),"")</f>
        <v>0</v>
      </c>
      <c r="L45" s="85" t="str">
        <f>IFERROR(VLOOKUP(TableauFraisExploitation8[[#This Row],[Agents]],Données!W3:Y42,2,0),"NE")</f>
        <v xml:space="preserve"> </v>
      </c>
      <c r="M45" s="205">
        <f>TableauFraisExploitation8[[#This Row],[Agents]]</f>
        <v>0</v>
      </c>
      <c r="N45" s="85" t="str">
        <f>IFERROR(TableauFraisExploitation8[[#This Row],[Moyenne]]-100%,"NE")</f>
        <v>NE</v>
      </c>
      <c r="O45" s="73"/>
      <c r="Q45" s="70"/>
      <c r="R45" s="69"/>
      <c r="S45" s="70"/>
      <c r="Y45" s="70"/>
    </row>
    <row r="46" spans="2:25" ht="15">
      <c r="B46" s="72"/>
      <c r="I46" s="181">
        <f>Données!E48</f>
        <v>0</v>
      </c>
      <c r="J46" s="77">
        <f>IFERROR(VLOOKUP(TableauFraisExploitation8[[#This Row],[Agents]],Données!W3:Z42,3,),"")</f>
        <v>1</v>
      </c>
      <c r="K46" s="77">
        <f>IFERROR(VLOOKUP(TableauFraisExploitation8[[#This Row],[Agents]],Données!W3:Z42,4,0),"")</f>
        <v>0</v>
      </c>
      <c r="L46" s="85" t="str">
        <f>IFERROR(VLOOKUP(TableauFraisExploitation8[[#This Row],[Agents]],Données!W3:Y42,2,0),"NE")</f>
        <v xml:space="preserve"> </v>
      </c>
      <c r="M46" s="205">
        <f>TableauFraisExploitation8[[#This Row],[Agents]]</f>
        <v>0</v>
      </c>
      <c r="N46" s="85" t="str">
        <f>IFERROR(TableauFraisExploitation8[[#This Row],[Moyenne]]-100%,"NE")</f>
        <v>NE</v>
      </c>
      <c r="O46" s="73"/>
      <c r="Q46" s="70"/>
      <c r="R46" s="69"/>
      <c r="S46" s="70"/>
      <c r="Y46" s="70"/>
    </row>
    <row r="47" spans="2:25" ht="15.95" customHeight="1">
      <c r="B47" s="72"/>
      <c r="I47" s="181">
        <f>Données!E49</f>
        <v>0</v>
      </c>
      <c r="J47" s="77">
        <f>IFERROR(VLOOKUP(TableauFraisExploitation8[[#This Row],[Agents]],Données!W3:Z42,3,),"")</f>
        <v>1</v>
      </c>
      <c r="K47" s="77">
        <f>IFERROR(VLOOKUP(TableauFraisExploitation8[[#This Row],[Agents]],Données!W3:Z42,4,0),"")</f>
        <v>0</v>
      </c>
      <c r="L47" s="85" t="str">
        <f>IFERROR(VLOOKUP(TableauFraisExploitation8[[#This Row],[Agents]],Données!W3:Y42,2,0),"NE")</f>
        <v xml:space="preserve"> </v>
      </c>
      <c r="M47" s="205">
        <f>TableauFraisExploitation8[[#This Row],[Agents]]</f>
        <v>0</v>
      </c>
      <c r="N47" s="85" t="str">
        <f>IFERROR(TableauFraisExploitation8[[#This Row],[Moyenne]]-100%,"NE")</f>
        <v>NE</v>
      </c>
      <c r="O47" s="73"/>
      <c r="Q47" s="70"/>
      <c r="R47" s="69"/>
      <c r="S47" s="70"/>
      <c r="T47" s="64"/>
      <c r="U47" s="503"/>
      <c r="V47" s="503"/>
      <c r="W47" s="503"/>
      <c r="X47" s="504"/>
      <c r="Y47" s="70"/>
    </row>
    <row r="48" spans="2:25" ht="15.95" customHeight="1">
      <c r="B48" s="72"/>
      <c r="I48" s="181">
        <f>Données!E50</f>
        <v>0</v>
      </c>
      <c r="J48" s="77">
        <f>IFERROR(VLOOKUP(TableauFraisExploitation8[[#This Row],[Agents]],Données!W3:Z42,3,),"")</f>
        <v>1</v>
      </c>
      <c r="K48" s="77">
        <f>IFERROR(VLOOKUP(TableauFraisExploitation8[[#This Row],[Agents]],Données!W3:Z42,4,0),"")</f>
        <v>0</v>
      </c>
      <c r="L48" s="85" t="str">
        <f>IFERROR(VLOOKUP(TableauFraisExploitation8[[#This Row],[Agents]],Données!W3:Y42,2,0),"NE")</f>
        <v xml:space="preserve"> </v>
      </c>
      <c r="M48" s="205">
        <f>TableauFraisExploitation8[[#This Row],[Agents]]</f>
        <v>0</v>
      </c>
      <c r="N48" s="85" t="str">
        <f>IFERROR(TableauFraisExploitation8[[#This Row],[Moyenne]]-100%,"NE")</f>
        <v>NE</v>
      </c>
      <c r="O48" s="73"/>
      <c r="Q48" s="70"/>
      <c r="R48" s="69"/>
      <c r="S48" s="70"/>
      <c r="Y48" s="70"/>
    </row>
    <row r="49" spans="1:25" ht="15.95" customHeight="1">
      <c r="B49" s="72"/>
      <c r="I49" s="181">
        <f>Données!E51</f>
        <v>0</v>
      </c>
      <c r="J49" s="77">
        <f>IFERROR(VLOOKUP(TableauFraisExploitation8[[#This Row],[Agents]],Données!W3:Z42,3,),"")</f>
        <v>1</v>
      </c>
      <c r="K49" s="77">
        <f>IFERROR(VLOOKUP(TableauFraisExploitation8[[#This Row],[Agents]],Données!W3:Z42,4,0),"")</f>
        <v>0</v>
      </c>
      <c r="L49" s="85" t="str">
        <f>IFERROR(VLOOKUP(TableauFraisExploitation8[[#This Row],[Agents]],Données!W3:Y42,2,0),"NE")</f>
        <v xml:space="preserve"> </v>
      </c>
      <c r="M49" s="205">
        <f>TableauFraisExploitation8[[#This Row],[Agents]]</f>
        <v>0</v>
      </c>
      <c r="N49" s="85" t="str">
        <f>IFERROR(TableauFraisExploitation8[[#This Row],[Moyenne]]-100%,"NE")</f>
        <v>NE</v>
      </c>
      <c r="O49" s="73"/>
      <c r="Q49" s="70"/>
      <c r="R49" s="69"/>
      <c r="S49" s="70"/>
      <c r="U49" s="502" t="s">
        <v>86</v>
      </c>
      <c r="V49" s="502"/>
      <c r="W49" s="502"/>
      <c r="Y49" s="70"/>
    </row>
    <row r="50" spans="1:25" ht="15.95" customHeight="1">
      <c r="B50" s="72"/>
      <c r="I50" s="181">
        <f>Données!E52</f>
        <v>0</v>
      </c>
      <c r="J50" s="77">
        <f>IFERROR(VLOOKUP(TableauFraisExploitation8[[#This Row],[Agents]],Données!W3:Z42,3,),"")</f>
        <v>1</v>
      </c>
      <c r="K50" s="77">
        <f>IFERROR(VLOOKUP(TableauFraisExploitation8[[#This Row],[Agents]],Données!W3:Z42,4,0),"")</f>
        <v>0</v>
      </c>
      <c r="L50" s="85" t="str">
        <f>IFERROR(VLOOKUP(TableauFraisExploitation8[[#This Row],[Agents]],Données!W3:Y42,2,0),"NE")</f>
        <v xml:space="preserve"> </v>
      </c>
      <c r="M50" s="205">
        <f>TableauFraisExploitation8[[#This Row],[Agents]]</f>
        <v>0</v>
      </c>
      <c r="N50" s="85" t="str">
        <f>IFERROR(TableauFraisExploitation8[[#This Row],[Moyenne]]-100%,"NE")</f>
        <v>NE</v>
      </c>
      <c r="O50" s="73"/>
      <c r="Q50" s="70"/>
      <c r="R50" s="69"/>
      <c r="S50" s="70"/>
      <c r="Y50" s="70"/>
    </row>
    <row r="51" spans="1:25" ht="15.95" customHeight="1">
      <c r="B51" s="72"/>
      <c r="I51" s="181">
        <f>Données!E53</f>
        <v>0</v>
      </c>
      <c r="J51" s="77">
        <f>IFERROR(VLOOKUP(TableauFraisExploitation8[[#This Row],[Agents]],Données!W3:Z42,3,),"")</f>
        <v>1</v>
      </c>
      <c r="K51" s="77">
        <f>IFERROR(VLOOKUP(TableauFraisExploitation8[[#This Row],[Agents]],Données!W3:Z42,4,0),"")</f>
        <v>0</v>
      </c>
      <c r="L51" s="85" t="str">
        <f>IFERROR(VLOOKUP(TableauFraisExploitation8[[#This Row],[Agents]],Données!W3:Y42,2,0),"NE")</f>
        <v xml:space="preserve"> </v>
      </c>
      <c r="M51" s="205">
        <f>TableauFraisExploitation8[[#This Row],[Agents]]</f>
        <v>0</v>
      </c>
      <c r="N51" s="85" t="str">
        <f>IFERROR(TableauFraisExploitation8[[#This Row],[Moyenne]]-100%,"NE")</f>
        <v>NE</v>
      </c>
      <c r="O51" s="73"/>
      <c r="Q51" s="70"/>
      <c r="R51" s="69"/>
      <c r="S51" s="225"/>
      <c r="U51" s="395" t="s">
        <v>85</v>
      </c>
      <c r="V51" s="395" t="s">
        <v>87</v>
      </c>
      <c r="W51" s="404" t="s">
        <v>92</v>
      </c>
      <c r="Y51" s="225"/>
    </row>
    <row r="52" spans="1:25" ht="15.95" customHeight="1">
      <c r="B52" s="72"/>
      <c r="I52" s="206">
        <f>SUBTOTAL(103,TableauFraisExploitation8[Agents])</f>
        <v>40</v>
      </c>
      <c r="J52" s="206">
        <f>SUBTOTAL(109,TableauFraisExploitation8[N °Ecoute])</f>
        <v>9</v>
      </c>
      <c r="K52" s="206">
        <f>SUBTOTAL(109,TableauFraisExploitation8[N° de briéfe])</f>
        <v>0</v>
      </c>
      <c r="L52" s="207" t="str">
        <f>IFERROR(SUBTOTAL(101,TableauFraisExploitation8[Moyenne]),"")</f>
        <v/>
      </c>
      <c r="M52" s="207"/>
      <c r="N52" s="208">
        <f>IFERROR(SUBTOTAL(105,TableauFraisExploitation8[Ecart]),"")</f>
        <v>0</v>
      </c>
      <c r="O52" s="73"/>
      <c r="Q52" s="70"/>
      <c r="R52" s="69"/>
      <c r="S52" s="393"/>
      <c r="U52" s="396">
        <f>Données!K14</f>
        <v>1</v>
      </c>
      <c r="V52" s="396" t="str">
        <f>IFERROR(VLOOKUP(Tableau3[[#This Row],[Typologie d''appel]],Données!AB:AC,2,0),"")</f>
        <v/>
      </c>
      <c r="W52" s="441" t="e">
        <f>Tableau3[[#This Row],[NB Ecoutes]]/Tableau3[[#Totals],[NB Ecoutes]]</f>
        <v>#VALUE!</v>
      </c>
      <c r="Y52" s="436"/>
    </row>
    <row r="53" spans="1:25" ht="15.95" customHeight="1">
      <c r="B53" s="72"/>
      <c r="I53" s="113"/>
      <c r="J53" s="113"/>
      <c r="K53" s="113"/>
      <c r="L53" s="114"/>
      <c r="M53" s="114"/>
      <c r="O53" s="73"/>
      <c r="Q53" s="70"/>
      <c r="R53" s="69"/>
      <c r="S53" s="393"/>
      <c r="U53" s="396">
        <f>Données!K15</f>
        <v>2</v>
      </c>
      <c r="V53" s="396" t="str">
        <f>IFERROR(VLOOKUP(Tableau3[[#This Row],[Typologie d''appel]],Données!AB:AC,2,0),"")</f>
        <v/>
      </c>
      <c r="W53" s="441" t="e">
        <f>Tableau3[[#This Row],[NB Ecoutes]]/Tableau3[[#Totals],[NB Ecoutes]]</f>
        <v>#VALUE!</v>
      </c>
      <c r="Y53" s="437"/>
    </row>
    <row r="54" spans="1:25" ht="15.95" customHeight="1">
      <c r="B54" s="73"/>
      <c r="C54" s="73"/>
      <c r="D54" s="73"/>
      <c r="E54" s="73"/>
      <c r="F54" s="73"/>
      <c r="G54" s="73"/>
      <c r="O54" s="73"/>
      <c r="Q54" s="70"/>
      <c r="R54" s="69"/>
      <c r="S54" s="393"/>
      <c r="U54" s="396">
        <f>Données!K16</f>
        <v>3</v>
      </c>
      <c r="V54" s="396" t="str">
        <f>IFERROR(VLOOKUP(Tableau3[[#This Row],[Typologie d''appel]],Données!AB:AC,2,0),"")</f>
        <v/>
      </c>
      <c r="W54" s="441" t="e">
        <f>Tableau3[[#This Row],[NB Ecoutes]]/Tableau3[[#Totals],[NB Ecoutes]]</f>
        <v>#VALUE!</v>
      </c>
      <c r="Y54" s="437"/>
    </row>
    <row r="55" spans="1:25" ht="15.95" customHeight="1">
      <c r="B55" s="73"/>
      <c r="C55" s="73"/>
      <c r="D55" s="73"/>
      <c r="E55" s="73"/>
      <c r="F55" s="73"/>
      <c r="G55" s="73"/>
      <c r="O55" s="73"/>
      <c r="Q55" s="70"/>
      <c r="R55" s="69"/>
      <c r="S55" s="393"/>
      <c r="U55" s="396">
        <f>Données!K17</f>
        <v>4</v>
      </c>
      <c r="V55" s="396" t="str">
        <f>IFERROR(VLOOKUP(Tableau3[[#This Row],[Typologie d''appel]],Données!AB:AC,2,0),"")</f>
        <v/>
      </c>
      <c r="W55" s="441" t="e">
        <f>Tableau3[[#This Row],[NB Ecoutes]]/Tableau3[[#Totals],[NB Ecoutes]]</f>
        <v>#VALUE!</v>
      </c>
      <c r="Y55" s="437"/>
    </row>
    <row r="56" spans="1:25" ht="15.95" customHeight="1">
      <c r="B56" s="73"/>
      <c r="C56" s="73"/>
      <c r="D56" s="73"/>
      <c r="E56" s="73"/>
      <c r="F56" s="73"/>
      <c r="G56" s="73"/>
      <c r="O56" s="73"/>
      <c r="Q56" s="70"/>
      <c r="R56" s="69"/>
      <c r="S56" s="393"/>
      <c r="U56" s="396">
        <f>Données!K18</f>
        <v>5</v>
      </c>
      <c r="V56" s="396" t="str">
        <f>IFERROR(VLOOKUP(Tableau3[[#This Row],[Typologie d''appel]],Données!AB:AC,2,0),"")</f>
        <v/>
      </c>
      <c r="W56" s="441" t="e">
        <f>Tableau3[[#This Row],[NB Ecoutes]]/Tableau3[[#Totals],[NB Ecoutes]]</f>
        <v>#VALUE!</v>
      </c>
      <c r="Y56" s="437"/>
    </row>
    <row r="57" spans="1:25" ht="15.95" customHeight="1">
      <c r="B57" s="73"/>
      <c r="C57" s="73"/>
      <c r="D57" s="73"/>
      <c r="E57" s="73"/>
      <c r="F57" s="73"/>
      <c r="G57" s="73"/>
      <c r="O57" s="73"/>
      <c r="Q57" s="70"/>
      <c r="R57" s="69"/>
      <c r="S57" s="393"/>
      <c r="U57" s="396">
        <f>Données!K19</f>
        <v>0</v>
      </c>
      <c r="V57" s="396" t="str">
        <f>IFERROR(VLOOKUP(Tableau3[[#This Row],[Typologie d''appel]],Données!AB:AC,2,0),"")</f>
        <v/>
      </c>
      <c r="W57" s="441" t="e">
        <f>Tableau3[[#This Row],[NB Ecoutes]]/Tableau3[[#Totals],[NB Ecoutes]]</f>
        <v>#VALUE!</v>
      </c>
      <c r="Y57" s="437"/>
    </row>
    <row r="58" spans="1:25" ht="15.95" customHeight="1">
      <c r="B58" s="73"/>
      <c r="C58" s="73"/>
      <c r="D58" s="73"/>
      <c r="E58" s="73"/>
      <c r="F58" s="73"/>
      <c r="G58" s="73"/>
      <c r="O58" s="73"/>
      <c r="Q58" s="70"/>
      <c r="R58" s="69"/>
      <c r="S58" s="393"/>
      <c r="U58" s="396">
        <f>Données!K20</f>
        <v>0</v>
      </c>
      <c r="V58" s="396" t="str">
        <f>IFERROR(VLOOKUP(Tableau3[[#This Row],[Typologie d''appel]],Données!AB:AC,2,0),"")</f>
        <v/>
      </c>
      <c r="W58" s="441" t="e">
        <f>Tableau3[[#This Row],[NB Ecoutes]]/Tableau3[[#Totals],[NB Ecoutes]]</f>
        <v>#VALUE!</v>
      </c>
      <c r="Y58" s="437"/>
    </row>
    <row r="59" spans="1:25" s="11" customFormat="1" ht="15.95" customHeight="1">
      <c r="A59" s="72"/>
      <c r="B59" s="73"/>
      <c r="C59" s="73"/>
      <c r="D59" s="73"/>
      <c r="E59" s="73"/>
      <c r="F59" s="73"/>
      <c r="G59" s="73"/>
      <c r="H59" s="73"/>
      <c r="I59" s="73"/>
      <c r="J59" s="73"/>
      <c r="K59" s="73"/>
      <c r="L59" s="73"/>
      <c r="M59" s="73"/>
      <c r="N59" s="73"/>
      <c r="O59" s="73"/>
      <c r="Q59" s="70"/>
      <c r="R59" s="69"/>
      <c r="S59" s="393"/>
      <c r="U59" s="396">
        <f>Données!K21</f>
        <v>0</v>
      </c>
      <c r="V59" s="396" t="str">
        <f>IFERROR(VLOOKUP(Tableau3[[#This Row],[Typologie d''appel]],Données!AB:AC,2,0),"")</f>
        <v/>
      </c>
      <c r="W59" s="441" t="e">
        <f>Tableau3[[#This Row],[NB Ecoutes]]/Tableau3[[#Totals],[NB Ecoutes]]</f>
        <v>#VALUE!</v>
      </c>
      <c r="Y59" s="437"/>
    </row>
    <row r="60" spans="1:25" s="11" customFormat="1" ht="15.95" customHeight="1">
      <c r="A60" s="72"/>
      <c r="B60" s="73"/>
      <c r="C60" s="73"/>
      <c r="D60" s="73"/>
      <c r="E60" s="73"/>
      <c r="F60" s="73"/>
      <c r="G60" s="73"/>
      <c r="H60" s="73"/>
      <c r="I60" s="73"/>
      <c r="J60" s="73"/>
      <c r="K60" s="73"/>
      <c r="L60" s="73"/>
      <c r="M60" s="73"/>
      <c r="N60" s="73"/>
      <c r="O60" s="73"/>
      <c r="Q60" s="70"/>
      <c r="R60" s="69"/>
      <c r="S60" s="393"/>
      <c r="U60" s="396">
        <f>Données!K22</f>
        <v>0</v>
      </c>
      <c r="V60" s="396" t="str">
        <f>IFERROR(VLOOKUP(Tableau3[[#This Row],[Typologie d''appel]],Données!AB:AC,2,0),"")</f>
        <v/>
      </c>
      <c r="W60" s="441" t="e">
        <f>Tableau3[[#This Row],[NB Ecoutes]]/Tableau3[[#Totals],[NB Ecoutes]]</f>
        <v>#VALUE!</v>
      </c>
      <c r="Y60" s="437"/>
    </row>
    <row r="61" spans="1:25" s="11" customFormat="1" ht="15.95" customHeight="1">
      <c r="A61" s="72"/>
      <c r="B61" s="73"/>
      <c r="C61" s="73"/>
      <c r="D61" s="73"/>
      <c r="E61" s="73"/>
      <c r="F61" s="73"/>
      <c r="G61" s="73"/>
      <c r="H61" s="73"/>
      <c r="I61" s="73"/>
      <c r="J61" s="73"/>
      <c r="K61" s="73"/>
      <c r="L61" s="73"/>
      <c r="M61" s="73"/>
      <c r="N61" s="73"/>
      <c r="O61" s="73"/>
      <c r="Q61" s="70"/>
      <c r="R61" s="69"/>
      <c r="S61" s="397"/>
      <c r="U61" s="396">
        <f>Données!K23</f>
        <v>0</v>
      </c>
      <c r="V61" s="396" t="str">
        <f>IFERROR(VLOOKUP(Tableau3[[#This Row],[Typologie d''appel]],Données!AB:AC,2,0),"")</f>
        <v/>
      </c>
      <c r="W61" s="441" t="e">
        <f>Tableau3[[#This Row],[NB Ecoutes]]/Tableau3[[#Totals],[NB Ecoutes]]</f>
        <v>#VALUE!</v>
      </c>
      <c r="Y61" s="437"/>
    </row>
    <row r="62" spans="1:25" s="11" customFormat="1" ht="15.95" customHeight="1">
      <c r="A62" s="72"/>
      <c r="B62" s="73"/>
      <c r="C62" s="73"/>
      <c r="D62" s="73"/>
      <c r="E62" s="73"/>
      <c r="F62" s="73"/>
      <c r="G62" s="73"/>
      <c r="H62" s="73"/>
      <c r="I62" s="73"/>
      <c r="J62" s="73"/>
      <c r="K62" s="73"/>
      <c r="L62" s="73"/>
      <c r="M62" s="73"/>
      <c r="N62" s="73"/>
      <c r="O62" s="73"/>
      <c r="Q62" s="70"/>
      <c r="R62" s="69"/>
      <c r="S62" s="398"/>
      <c r="U62" s="396">
        <f>Données!K24</f>
        <v>0</v>
      </c>
      <c r="V62" s="396" t="str">
        <f>IFERROR(VLOOKUP(Tableau3[[#This Row],[Typologie d''appel]],Données!AB:AC,2,0),"")</f>
        <v/>
      </c>
      <c r="W62" s="441" t="e">
        <f>Tableau3[[#This Row],[NB Ecoutes]]/Tableau3[[#Totals],[NB Ecoutes]]</f>
        <v>#VALUE!</v>
      </c>
      <c r="Y62" s="437"/>
    </row>
    <row r="63" spans="1:25" s="11" customFormat="1" ht="15">
      <c r="A63" s="72"/>
      <c r="B63" s="73"/>
      <c r="C63" s="73"/>
      <c r="D63" s="73"/>
      <c r="E63" s="73"/>
      <c r="F63" s="73"/>
      <c r="G63" s="73"/>
      <c r="H63" s="73"/>
      <c r="I63" s="73"/>
      <c r="J63" s="73"/>
      <c r="K63" s="73"/>
      <c r="L63" s="73"/>
      <c r="M63" s="73"/>
      <c r="N63" s="73"/>
      <c r="O63" s="73"/>
      <c r="P63" s="69"/>
      <c r="Q63" s="70"/>
      <c r="R63" s="69"/>
      <c r="S63" s="398"/>
      <c r="U63" s="396">
        <f>Données!K25</f>
        <v>0</v>
      </c>
      <c r="V63" s="396" t="str">
        <f>IFERROR(VLOOKUP(Tableau3[[#This Row],[Typologie d''appel]],Données!AB:AC,2,0),"")</f>
        <v/>
      </c>
      <c r="W63" s="441" t="e">
        <f>Tableau3[[#This Row],[NB Ecoutes]]/Tableau3[[#Totals],[NB Ecoutes]]</f>
        <v>#VALUE!</v>
      </c>
      <c r="Y63" s="437"/>
    </row>
    <row r="64" spans="1:25" s="11" customFormat="1" ht="15.95" customHeight="1">
      <c r="A64" s="72"/>
      <c r="B64" s="73"/>
      <c r="C64" s="73"/>
      <c r="D64" s="73"/>
      <c r="E64" s="73"/>
      <c r="F64" s="73"/>
      <c r="G64" s="73"/>
      <c r="H64" s="73"/>
      <c r="I64" s="73"/>
      <c r="J64" s="73"/>
      <c r="K64" s="73"/>
      <c r="L64" s="73"/>
      <c r="M64" s="73"/>
      <c r="N64" s="73"/>
      <c r="O64" s="73"/>
      <c r="P64" s="69"/>
      <c r="Q64" s="70"/>
      <c r="R64" s="69"/>
      <c r="S64" s="398"/>
      <c r="U64" s="396">
        <f>Données!K26</f>
        <v>0</v>
      </c>
      <c r="V64" s="396" t="str">
        <f>IFERROR(VLOOKUP(Tableau3[[#This Row],[Typologie d''appel]],Données!AB:AC,2,0),"")</f>
        <v/>
      </c>
      <c r="W64" s="441" t="e">
        <f>Tableau3[[#This Row],[NB Ecoutes]]/Tableau3[[#Totals],[NB Ecoutes]]</f>
        <v>#VALUE!</v>
      </c>
      <c r="Y64" s="437"/>
    </row>
    <row r="65" spans="1:25" s="11" customFormat="1" ht="15.95" customHeight="1">
      <c r="A65" s="72"/>
      <c r="B65" s="73"/>
      <c r="C65" s="73"/>
      <c r="D65" s="73"/>
      <c r="E65" s="73"/>
      <c r="F65" s="73"/>
      <c r="G65" s="73"/>
      <c r="H65" s="73"/>
      <c r="I65" s="73"/>
      <c r="J65" s="73"/>
      <c r="K65" s="73"/>
      <c r="L65" s="73"/>
      <c r="M65" s="73"/>
      <c r="N65" s="73"/>
      <c r="O65" s="73"/>
      <c r="Q65" s="70"/>
      <c r="S65" s="398"/>
      <c r="U65" s="402" t="s">
        <v>91</v>
      </c>
      <c r="V65" s="402">
        <f>SUBTOTAL(109,Tableau3[NB Ecoutes])</f>
        <v>0</v>
      </c>
      <c r="W65" s="440"/>
      <c r="Y65" s="437"/>
    </row>
    <row r="66" spans="1:25" s="11" customFormat="1" ht="15.95" customHeight="1">
      <c r="A66" s="72"/>
      <c r="B66" s="73"/>
      <c r="C66" s="73"/>
      <c r="D66" s="73"/>
      <c r="E66" s="73"/>
      <c r="F66" s="73"/>
      <c r="G66" s="73"/>
      <c r="H66" s="73"/>
      <c r="I66" s="113"/>
      <c r="J66" s="113"/>
      <c r="K66" s="113"/>
      <c r="L66" s="114"/>
      <c r="M66" s="114"/>
      <c r="N66" s="73"/>
      <c r="O66" s="73"/>
      <c r="Q66" s="70"/>
      <c r="S66" s="398"/>
      <c r="Y66" s="437"/>
    </row>
    <row r="67" spans="1:25" s="11" customFormat="1" ht="15.95" customHeight="1">
      <c r="A67" s="72"/>
      <c r="B67" s="73"/>
      <c r="C67" s="73"/>
      <c r="D67" s="73"/>
      <c r="E67" s="73"/>
      <c r="F67" s="73"/>
      <c r="G67" s="73"/>
      <c r="H67" s="73"/>
      <c r="I67" s="113"/>
      <c r="J67" s="113"/>
      <c r="K67" s="113"/>
      <c r="L67" s="114"/>
      <c r="M67" s="114"/>
      <c r="N67" s="73"/>
      <c r="O67" s="73"/>
      <c r="Q67" s="70"/>
      <c r="S67" s="398"/>
      <c r="Y67" s="437"/>
    </row>
    <row r="68" spans="1:25" s="11" customFormat="1" ht="15.95" customHeight="1">
      <c r="A68" s="72"/>
      <c r="B68" s="73"/>
      <c r="C68" s="73"/>
      <c r="D68" s="73"/>
      <c r="E68" s="73"/>
      <c r="F68" s="73"/>
      <c r="G68" s="73"/>
      <c r="H68" s="73"/>
      <c r="I68" s="113"/>
      <c r="J68" s="113"/>
      <c r="K68" s="113"/>
      <c r="L68" s="114"/>
      <c r="M68" s="114"/>
      <c r="N68" s="73"/>
      <c r="O68" s="73"/>
      <c r="Q68" s="70"/>
      <c r="S68" s="398"/>
      <c r="U68" s="502" t="s">
        <v>100</v>
      </c>
      <c r="V68" s="502"/>
      <c r="W68" s="502"/>
      <c r="Y68" s="437"/>
    </row>
    <row r="69" spans="1:25" s="11" customFormat="1" ht="15.95" customHeight="1">
      <c r="A69" s="72"/>
      <c r="B69" s="73"/>
      <c r="C69" s="73"/>
      <c r="D69" s="73"/>
      <c r="E69" s="73"/>
      <c r="F69" s="73"/>
      <c r="G69" s="73"/>
      <c r="H69" s="73"/>
      <c r="I69" s="113"/>
      <c r="J69" s="113"/>
      <c r="K69" s="113"/>
      <c r="L69" s="114"/>
      <c r="M69" s="114"/>
      <c r="N69" s="73"/>
      <c r="O69" s="73"/>
      <c r="Q69" s="70"/>
      <c r="S69" s="398"/>
      <c r="Y69" s="437"/>
    </row>
    <row r="70" spans="1:25" s="11" customFormat="1" ht="15.95" customHeight="1">
      <c r="A70" s="72"/>
      <c r="B70" s="73"/>
      <c r="C70" s="73"/>
      <c r="D70" s="73"/>
      <c r="E70" s="73"/>
      <c r="F70" s="73"/>
      <c r="G70" s="73"/>
      <c r="H70" s="73"/>
      <c r="I70" s="113"/>
      <c r="J70" s="113"/>
      <c r="K70" s="113"/>
      <c r="L70" s="114"/>
      <c r="M70" s="114"/>
      <c r="N70" s="73"/>
      <c r="O70" s="73"/>
      <c r="Q70" s="70"/>
      <c r="S70" s="398"/>
      <c r="U70" s="131" t="s">
        <v>45</v>
      </c>
      <c r="V70" s="131" t="s">
        <v>87</v>
      </c>
      <c r="W70" s="131" t="s">
        <v>92</v>
      </c>
      <c r="Y70" s="437"/>
    </row>
    <row r="71" spans="1:25" s="11" customFormat="1" ht="15.95" customHeight="1">
      <c r="A71" s="72"/>
      <c r="B71" s="73"/>
      <c r="C71" s="73"/>
      <c r="D71" s="73"/>
      <c r="E71" s="73"/>
      <c r="F71" s="73"/>
      <c r="G71" s="73"/>
      <c r="H71" s="73"/>
      <c r="I71" s="113"/>
      <c r="J71" s="113"/>
      <c r="K71" s="113"/>
      <c r="L71" s="114"/>
      <c r="M71" s="114"/>
      <c r="N71" s="73"/>
      <c r="O71" s="73"/>
      <c r="Q71" s="70"/>
      <c r="S71" s="398"/>
      <c r="U71" s="131" t="str">
        <f>Données!AB25</f>
        <v>Supervision</v>
      </c>
      <c r="V71" s="131" t="e">
        <f>Données!AC25</f>
        <v>#REF!</v>
      </c>
      <c r="W71" s="403" t="e">
        <f>Tableau4[[#This Row],[NB Ecoutes]]/Tableau4[[#Totals],[NB Ecoutes]]</f>
        <v>#REF!</v>
      </c>
      <c r="Y71" s="437"/>
    </row>
    <row r="72" spans="1:25" s="11" customFormat="1" ht="15.95" customHeight="1">
      <c r="A72" s="72"/>
      <c r="B72" s="73"/>
      <c r="C72" s="73"/>
      <c r="D72" s="73"/>
      <c r="E72" s="73"/>
      <c r="F72" s="73"/>
      <c r="G72" s="73"/>
      <c r="H72" s="216"/>
      <c r="I72" s="216"/>
      <c r="J72" s="216"/>
      <c r="K72" s="216"/>
      <c r="L72" s="216"/>
      <c r="M72" s="216"/>
      <c r="N72" s="216"/>
      <c r="O72" s="216"/>
      <c r="Q72" s="70"/>
      <c r="S72" s="505"/>
      <c r="U72" s="131" t="str">
        <f>Données!AB26</f>
        <v>Qualité</v>
      </c>
      <c r="V72" s="131" t="e">
        <f>Données!AC26</f>
        <v>#REF!</v>
      </c>
      <c r="W72" s="403" t="e">
        <f>Tableau4[[#This Row],[NB Ecoutes]]/Tableau4[[#Totals],[NB Ecoutes]]</f>
        <v>#REF!</v>
      </c>
      <c r="Y72" s="437"/>
    </row>
    <row r="73" spans="1:25" s="11" customFormat="1" ht="15.95" customHeight="1">
      <c r="A73" s="72"/>
      <c r="I73" s="66"/>
      <c r="J73" s="66"/>
      <c r="K73" s="66"/>
      <c r="L73" s="66"/>
      <c r="M73" s="66"/>
      <c r="N73" s="66"/>
      <c r="Q73" s="70"/>
      <c r="S73" s="506"/>
      <c r="U73" s="131" t="str">
        <f>Données!AB27</f>
        <v>Ateliers de calibrage</v>
      </c>
      <c r="V73" s="131" t="e">
        <f>Données!AC27</f>
        <v>#REF!</v>
      </c>
      <c r="W73" s="403" t="e">
        <f>Tableau4[[#This Row],[NB Ecoutes]]/Tableau4[[#Totals],[NB Ecoutes]]</f>
        <v>#REF!</v>
      </c>
      <c r="Y73" s="437"/>
    </row>
    <row r="74" spans="1:25" s="11" customFormat="1" ht="15.95" customHeight="1">
      <c r="A74" s="115"/>
      <c r="B74" s="115"/>
      <c r="C74" s="115"/>
      <c r="D74" s="115"/>
      <c r="E74" s="115"/>
      <c r="F74" s="115"/>
      <c r="G74" s="115"/>
      <c r="H74" s="115"/>
      <c r="I74" s="115"/>
      <c r="J74" s="115"/>
      <c r="K74" s="115"/>
      <c r="L74" s="115"/>
      <c r="M74" s="115"/>
      <c r="N74" s="115"/>
      <c r="O74" s="115"/>
      <c r="Q74" s="70"/>
      <c r="S74" s="507"/>
      <c r="T74" s="442"/>
      <c r="U74" s="131" t="str">
        <f>Données!AB28</f>
        <v>Client</v>
      </c>
      <c r="V74" s="131" t="e">
        <f>Données!AC28</f>
        <v>#REF!</v>
      </c>
      <c r="W74" s="403" t="e">
        <f>Tableau4[[#This Row],[NB Ecoutes]]/Tableau4[[#Totals],[NB Ecoutes]]</f>
        <v>#REF!</v>
      </c>
      <c r="X74" s="443"/>
      <c r="Y74" s="438"/>
    </row>
    <row r="75" spans="1:25" s="11" customFormat="1" ht="15.95" customHeight="1">
      <c r="A75" s="72"/>
      <c r="S75" s="505"/>
      <c r="U75" s="131" t="s">
        <v>91</v>
      </c>
      <c r="V75" s="131">
        <f>SUBTOTAL(103,Tableau4[NB Ecoutes])</f>
        <v>4</v>
      </c>
      <c r="W75" s="403"/>
      <c r="Y75" s="436"/>
    </row>
    <row r="76" spans="1:25" s="11" customFormat="1" ht="15.95" customHeight="1">
      <c r="A76" s="72"/>
      <c r="C76" s="68"/>
      <c r="D76" s="65"/>
      <c r="E76" s="65"/>
      <c r="F76" s="65"/>
      <c r="G76" s="65"/>
      <c r="H76" s="65"/>
      <c r="I76" s="65"/>
      <c r="J76" s="65"/>
      <c r="K76" s="65"/>
      <c r="L76" s="65"/>
      <c r="M76" s="65"/>
      <c r="N76" s="65"/>
      <c r="O76" s="199"/>
      <c r="P76" s="199"/>
      <c r="Q76" s="199"/>
      <c r="R76" s="199"/>
      <c r="S76" s="505"/>
      <c r="T76" s="442"/>
      <c r="U76" s="442"/>
      <c r="V76" s="442"/>
      <c r="W76" s="442"/>
      <c r="X76" s="442"/>
      <c r="Y76" s="437"/>
    </row>
    <row r="77" spans="1:25" s="11" customFormat="1" ht="15.95" customHeight="1">
      <c r="A77" s="72"/>
      <c r="C77" s="71"/>
      <c r="D77" s="69"/>
      <c r="E77" s="69"/>
      <c r="F77" s="69"/>
      <c r="G77" s="69"/>
      <c r="H77" s="69"/>
      <c r="I77" s="69"/>
      <c r="J77" s="69"/>
      <c r="K77" s="69"/>
      <c r="L77" s="69"/>
      <c r="M77" s="69"/>
      <c r="N77" s="69"/>
      <c r="O77" s="66"/>
      <c r="Q77" s="437"/>
      <c r="S77" s="505"/>
      <c r="Y77" s="437"/>
    </row>
    <row r="78" spans="1:25" s="11" customFormat="1" ht="15.95" customHeight="1">
      <c r="A78" s="72"/>
      <c r="C78" s="493" t="s">
        <v>50</v>
      </c>
      <c r="D78" s="493"/>
      <c r="E78" s="493"/>
      <c r="F78" s="2"/>
      <c r="G78" s="2"/>
      <c r="H78" s="2"/>
      <c r="I78" s="2"/>
      <c r="J78" s="2"/>
      <c r="K78" s="2"/>
      <c r="L78" s="2"/>
      <c r="M78" s="2"/>
      <c r="O78" s="2"/>
      <c r="P78" s="2"/>
      <c r="Q78" s="437"/>
      <c r="R78" s="2"/>
      <c r="S78" s="505"/>
      <c r="T78" s="2"/>
      <c r="X78" s="439"/>
      <c r="Y78" s="437"/>
    </row>
    <row r="79" spans="1:25" s="11" customFormat="1" ht="15.95" customHeight="1">
      <c r="A79" s="72"/>
      <c r="C79" s="493"/>
      <c r="D79" s="493"/>
      <c r="E79" s="493"/>
      <c r="F79" s="81"/>
      <c r="G79" s="81"/>
      <c r="H79" s="81"/>
      <c r="I79" s="81"/>
      <c r="J79" s="81"/>
      <c r="K79" s="81"/>
      <c r="L79" s="81"/>
      <c r="M79" s="81"/>
      <c r="N79" s="82"/>
      <c r="O79" s="83"/>
      <c r="P79" s="83"/>
      <c r="Q79" s="437"/>
      <c r="R79" s="83"/>
      <c r="S79" s="505"/>
      <c r="T79" s="83"/>
      <c r="U79" s="502" t="s">
        <v>103</v>
      </c>
      <c r="V79" s="502"/>
      <c r="W79" s="502"/>
      <c r="X79" s="2"/>
      <c r="Y79" s="437"/>
    </row>
    <row r="80" spans="1:25" s="11" customFormat="1" ht="15.95" customHeight="1">
      <c r="A80" s="72"/>
      <c r="C80" s="88"/>
      <c r="D80" s="2"/>
      <c r="E80" s="2"/>
      <c r="F80" s="89"/>
      <c r="G80" s="89"/>
      <c r="H80" s="89"/>
      <c r="I80" s="89"/>
      <c r="J80" s="89"/>
      <c r="K80" s="89"/>
      <c r="L80" s="89"/>
      <c r="M80" s="89"/>
      <c r="N80" s="90"/>
      <c r="O80" s="2"/>
      <c r="P80" s="2"/>
      <c r="Q80" s="437"/>
      <c r="R80" s="2"/>
      <c r="S80" s="505"/>
      <c r="T80" s="2"/>
      <c r="U80" s="83"/>
      <c r="V80" s="83"/>
      <c r="W80" s="83"/>
      <c r="X80" s="2"/>
      <c r="Y80" s="437"/>
    </row>
    <row r="81" spans="1:29" s="11" customFormat="1" ht="15.95" customHeight="1" thickBot="1">
      <c r="A81" s="72"/>
      <c r="C81" s="92" t="s">
        <v>32</v>
      </c>
      <c r="D81" s="93" t="s">
        <v>55</v>
      </c>
      <c r="E81" s="93" t="s">
        <v>56</v>
      </c>
      <c r="F81" s="89"/>
      <c r="G81" s="89"/>
      <c r="H81" s="89"/>
      <c r="I81" s="89"/>
      <c r="J81" s="89"/>
      <c r="K81" s="89"/>
      <c r="L81" s="89"/>
      <c r="M81" s="89"/>
      <c r="N81" s="90"/>
      <c r="O81" s="2"/>
      <c r="P81" s="2"/>
      <c r="Q81" s="437"/>
      <c r="R81" s="2"/>
      <c r="S81" s="505"/>
      <c r="T81" s="2"/>
      <c r="U81" s="444" t="s">
        <v>45</v>
      </c>
      <c r="V81" s="445" t="s">
        <v>87</v>
      </c>
      <c r="W81" s="131" t="s">
        <v>101</v>
      </c>
      <c r="X81" s="2"/>
      <c r="Y81" s="437"/>
    </row>
    <row r="82" spans="1:29" s="11" customFormat="1" ht="15.95" customHeight="1" thickTop="1">
      <c r="A82" s="72"/>
      <c r="C82" s="96" t="str">
        <f>'Suivi  Détaillé'!C21</f>
        <v>Accueil</v>
      </c>
      <c r="D82" s="121" t="str">
        <f>IFERROR(VLOOKUP(Tableau5[[#This Row],[Item]],'Suivi  Détaillé'!C:D,2,0),"")</f>
        <v/>
      </c>
      <c r="E82" s="122" t="str">
        <f>IFERROR(100%-Tableau5[[#This Row],[Atteind]],"")</f>
        <v/>
      </c>
      <c r="F82" s="89"/>
      <c r="G82" s="89"/>
      <c r="H82" s="89"/>
      <c r="I82" s="89"/>
      <c r="J82" s="89"/>
      <c r="K82" s="89"/>
      <c r="L82" s="89"/>
      <c r="M82" s="89"/>
      <c r="N82" s="90"/>
      <c r="O82" s="2"/>
      <c r="P82" s="2"/>
      <c r="Q82" s="437"/>
      <c r="R82" s="2"/>
      <c r="S82" s="505"/>
      <c r="T82" s="2"/>
      <c r="U82" s="131" t="str">
        <f>Données!AB34</f>
        <v>APS</v>
      </c>
      <c r="V82" s="131" t="e">
        <f>Données!AC34</f>
        <v>#REF!</v>
      </c>
      <c r="W82" s="446" t="e">
        <f>Tableau6[[#This Row],[NB Ecoutes]]/Tableau6[[#Totals],[NB Ecoutes]]</f>
        <v>#REF!</v>
      </c>
      <c r="X82" s="2"/>
      <c r="Y82" s="437"/>
    </row>
    <row r="83" spans="1:29" s="11" customFormat="1" ht="15.95" customHeight="1">
      <c r="A83" s="72"/>
      <c r="C83" s="99" t="str">
        <f>'Suivi  Détaillé'!C38</f>
        <v>Traitement de la demande</v>
      </c>
      <c r="D83" s="121" t="str">
        <f>IFERROR(VLOOKUP(Tableau5[[#This Row],[Item]],'Suivi  Détaillé'!C:D,2,0),"")</f>
        <v/>
      </c>
      <c r="E83" s="122" t="str">
        <f>IFERROR(100%-Tableau5[[#This Row],[Atteind]],"")</f>
        <v/>
      </c>
      <c r="F83" s="89"/>
      <c r="G83" s="89"/>
      <c r="H83" s="89"/>
      <c r="I83" s="89"/>
      <c r="J83" s="89"/>
      <c r="K83" s="89"/>
      <c r="L83" s="89"/>
      <c r="M83" s="89"/>
      <c r="N83" s="90"/>
      <c r="O83" s="2"/>
      <c r="P83" s="2"/>
      <c r="Q83" s="437"/>
      <c r="R83" s="2"/>
      <c r="S83" s="505"/>
      <c r="T83" s="2"/>
      <c r="U83" s="131" t="str">
        <f>Données!AB35</f>
        <v>APE</v>
      </c>
      <c r="V83" s="131" t="e">
        <f>Données!AC35</f>
        <v>#REF!</v>
      </c>
      <c r="W83" s="446" t="e">
        <f>Tableau6[[#This Row],[NB Ecoutes]]/Tableau6[[#Totals],[NB Ecoutes]]</f>
        <v>#REF!</v>
      </c>
      <c r="X83" s="2"/>
      <c r="Y83" s="437"/>
    </row>
    <row r="84" spans="1:29" s="11" customFormat="1" ht="15.95" customHeight="1">
      <c r="A84" s="72"/>
      <c r="C84" s="96" t="str">
        <f>'Suivi  Détaillé'!C55</f>
        <v>Prise de congé</v>
      </c>
      <c r="D84" s="121" t="str">
        <f>IFERROR(VLOOKUP(Tableau5[[#This Row],[Item]],'Suivi  Détaillé'!C:D,2,0),"")</f>
        <v/>
      </c>
      <c r="E84" s="122" t="str">
        <f>IFERROR(100%-Tableau5[[#This Row],[Atteind]],"")</f>
        <v/>
      </c>
      <c r="F84" s="89"/>
      <c r="G84" s="89"/>
      <c r="H84" s="89"/>
      <c r="I84" s="89"/>
      <c r="J84" s="89"/>
      <c r="K84" s="89"/>
      <c r="L84" s="89"/>
      <c r="M84" s="89"/>
      <c r="N84" s="90"/>
      <c r="O84" s="2"/>
      <c r="P84" s="2"/>
      <c r="Q84" s="437"/>
      <c r="R84" s="2"/>
      <c r="S84" s="505"/>
      <c r="T84" s="2"/>
      <c r="U84" s="131" t="str">
        <f>Données!AB36</f>
        <v>Appel Manuel</v>
      </c>
      <c r="V84" s="131" t="e">
        <f>Données!AC36</f>
        <v>#REF!</v>
      </c>
      <c r="W84" s="446" t="e">
        <f>Tableau6[[#This Row],[NB Ecoutes]]/Tableau6[[#Totals],[NB Ecoutes]]</f>
        <v>#REF!</v>
      </c>
      <c r="X84" s="2"/>
      <c r="Y84" s="437"/>
    </row>
    <row r="85" spans="1:29" s="11" customFormat="1" ht="15.95" customHeight="1">
      <c r="A85" s="72"/>
      <c r="C85" s="99" t="str">
        <f>Référentiel!B64</f>
        <v>Mise en attente</v>
      </c>
      <c r="D85" s="121" t="str">
        <f>IFERROR(VLOOKUP(Tableau5[[#This Row],[Item]],'Suivi  Détaillé'!C:D,2,0),"")</f>
        <v/>
      </c>
      <c r="E85" s="122" t="str">
        <f>IFERROR(100%-Tableau5[[#This Row],[Atteind]],"")</f>
        <v/>
      </c>
      <c r="F85" s="89"/>
      <c r="G85" s="89"/>
      <c r="H85" s="89"/>
      <c r="I85" s="89"/>
      <c r="J85" s="89"/>
      <c r="K85" s="89"/>
      <c r="L85" s="89"/>
      <c r="M85" s="89"/>
      <c r="N85" s="90"/>
      <c r="O85" s="2"/>
      <c r="P85" s="2"/>
      <c r="Q85" s="437"/>
      <c r="R85" s="2"/>
      <c r="S85" s="505"/>
      <c r="T85" s="2"/>
      <c r="U85" s="131" t="str">
        <f>Données!AB37</f>
        <v>Back Office</v>
      </c>
      <c r="V85" s="131" t="e">
        <f>Données!AC37</f>
        <v>#REF!</v>
      </c>
      <c r="W85" s="446" t="e">
        <f>Tableau6[[#This Row],[NB Ecoutes]]/Tableau6[[#Totals],[NB Ecoutes]]</f>
        <v>#REF!</v>
      </c>
      <c r="X85" s="2"/>
      <c r="Y85" s="437"/>
    </row>
    <row r="86" spans="1:29" s="11" customFormat="1" ht="15.95" customHeight="1">
      <c r="A86" s="72"/>
      <c r="C86" s="96" t="str">
        <f>Référentiel!B80</f>
        <v>Savoir ëtre téléphonique</v>
      </c>
      <c r="D86" s="121" t="str">
        <f>IFERROR(VLOOKUP(Tableau5[[#This Row],[Item]],'Suivi  Détaillé'!C:D,2,0),"")</f>
        <v/>
      </c>
      <c r="E86" s="122" t="str">
        <f>IFERROR(100%-Tableau5[[#This Row],[Atteind]],"")</f>
        <v/>
      </c>
      <c r="F86" s="89"/>
      <c r="G86" s="89"/>
      <c r="H86" s="89"/>
      <c r="I86" s="89"/>
      <c r="J86" s="89"/>
      <c r="K86" s="89"/>
      <c r="L86" s="89"/>
      <c r="M86" s="89"/>
      <c r="N86" s="90"/>
      <c r="O86" s="2"/>
      <c r="P86" s="2"/>
      <c r="Q86" s="437"/>
      <c r="R86" s="2"/>
      <c r="S86" s="505"/>
      <c r="T86" s="2"/>
      <c r="U86" s="131">
        <f>Données!AB38</f>
        <v>0</v>
      </c>
      <c r="V86" s="131" t="e">
        <f>Données!AC38</f>
        <v>#REF!</v>
      </c>
      <c r="W86" s="446" t="e">
        <f>Tableau6[[#This Row],[NB Ecoutes]]/Tableau6[[#Totals],[NB Ecoutes]]</f>
        <v>#REF!</v>
      </c>
      <c r="X86" s="2"/>
      <c r="Y86" s="437"/>
    </row>
    <row r="87" spans="1:29" s="11" customFormat="1" ht="15.95" customHeight="1">
      <c r="A87" s="72"/>
      <c r="C87" s="99" t="str">
        <f>Référentiel!B97</f>
        <v>Respect des process de traitement</v>
      </c>
      <c r="D87" s="121" t="str">
        <f>IFERROR(VLOOKUP(Tableau5[[#This Row],[Item]],'Suivi  Détaillé'!C:D,2,0),"")</f>
        <v/>
      </c>
      <c r="E87" s="122" t="str">
        <f>IFERROR(100%-Tableau5[[#This Row],[Atteind]],"")</f>
        <v/>
      </c>
      <c r="F87" s="89"/>
      <c r="G87" s="89"/>
      <c r="H87" s="89"/>
      <c r="I87" s="89"/>
      <c r="J87" s="89"/>
      <c r="K87" s="89"/>
      <c r="L87" s="89"/>
      <c r="M87" s="89"/>
      <c r="N87" s="90"/>
      <c r="O87" s="2"/>
      <c r="P87" s="2"/>
      <c r="Q87" s="437"/>
      <c r="R87" s="2"/>
      <c r="S87" s="505"/>
      <c r="T87" s="2"/>
      <c r="U87" s="131">
        <f>Données!AB39</f>
        <v>0</v>
      </c>
      <c r="V87" s="131">
        <f>Données!AC39</f>
        <v>0</v>
      </c>
      <c r="W87" s="446" t="e">
        <f>Tableau6[[#This Row],[NB Ecoutes]]/Tableau6[[#Totals],[NB Ecoutes]]</f>
        <v>#REF!</v>
      </c>
      <c r="X87" s="2"/>
      <c r="Y87" s="437"/>
    </row>
    <row r="88" spans="1:29" s="11" customFormat="1" ht="15.95" hidden="1" customHeight="1">
      <c r="A88" s="72"/>
      <c r="C88" s="96">
        <f>Référentiel!B112</f>
        <v>0</v>
      </c>
      <c r="D88" s="121" t="str">
        <f>IFERROR(VLOOKUP(Tableau5[[#This Row],[Item]],'Suivi  Détaillé'!C:D,2,0),"")</f>
        <v/>
      </c>
      <c r="E88" s="122" t="str">
        <f>IFERROR(100%-Tableau5[[#This Row],[Atteind]],"")</f>
        <v/>
      </c>
      <c r="F88" s="89"/>
      <c r="G88" s="89"/>
      <c r="H88" s="89"/>
      <c r="I88" s="89"/>
      <c r="J88" s="89"/>
      <c r="K88" s="89"/>
      <c r="L88" s="89"/>
      <c r="M88" s="89"/>
      <c r="N88" s="90"/>
      <c r="O88" s="2"/>
      <c r="P88" s="2"/>
      <c r="Q88" s="437"/>
      <c r="R88" s="2"/>
      <c r="S88" s="505"/>
      <c r="T88" s="2"/>
      <c r="U88" s="131" t="s">
        <v>91</v>
      </c>
      <c r="V88" s="131" t="e">
        <f>SUBTOTAL(109,Tableau6[NB Ecoutes])</f>
        <v>#REF!</v>
      </c>
      <c r="W88" s="441"/>
      <c r="X88" s="2"/>
      <c r="Y88" s="437"/>
    </row>
    <row r="89" spans="1:29" s="11" customFormat="1" ht="15.95" hidden="1" customHeight="1">
      <c r="A89" s="72"/>
      <c r="C89" s="99">
        <f>Référentiel!B128</f>
        <v>0</v>
      </c>
      <c r="D89" s="121" t="str">
        <f>IFERROR(VLOOKUP(Tableau5[[#This Row],[Item]],'Suivi  Détaillé'!C:D,2,0),"")</f>
        <v/>
      </c>
      <c r="E89" s="122" t="str">
        <f>IFERROR(100%-Tableau5[[#This Row],[Atteind]],"")</f>
        <v/>
      </c>
      <c r="F89" s="89"/>
      <c r="G89" s="89"/>
      <c r="H89" s="89"/>
      <c r="I89" s="89"/>
      <c r="J89" s="89"/>
      <c r="K89" s="89"/>
      <c r="L89" s="89"/>
      <c r="M89" s="89"/>
      <c r="N89" s="90"/>
      <c r="O89" s="2"/>
      <c r="P89" s="2"/>
      <c r="Q89" s="437"/>
      <c r="R89" s="2"/>
      <c r="S89" s="505"/>
      <c r="T89" s="2"/>
      <c r="W89" s="131"/>
      <c r="X89" s="2"/>
      <c r="Y89" s="437"/>
    </row>
    <row r="90" spans="1:29" s="11" customFormat="1" ht="15.95" hidden="1" customHeight="1">
      <c r="A90" s="72"/>
      <c r="C90" s="96">
        <f>'Suivi  Détaillé'!C152</f>
        <v>0</v>
      </c>
      <c r="D90" s="217" t="str">
        <f>IFERROR(VLOOKUP(Tableau5[[#This Row],[Item]],'Suivi  Détaillé'!C:D,2,0),"")</f>
        <v/>
      </c>
      <c r="E90" s="122" t="str">
        <f>IFERROR(100%-Tableau5[[#This Row],[Atteind]],"")</f>
        <v/>
      </c>
      <c r="G90" s="100"/>
      <c r="H90" s="2"/>
      <c r="I90" s="2"/>
      <c r="J90" s="2"/>
      <c r="K90" s="2"/>
      <c r="L90" s="2"/>
      <c r="M90" s="2"/>
      <c r="N90" s="2"/>
      <c r="O90" s="2"/>
      <c r="P90" s="2"/>
      <c r="Q90" s="437"/>
      <c r="R90" s="2"/>
      <c r="S90" s="505"/>
      <c r="T90" s="2"/>
      <c r="W90" s="2"/>
      <c r="X90" s="2"/>
      <c r="Y90" s="437"/>
    </row>
    <row r="91" spans="1:29" s="11" customFormat="1" ht="15.95" hidden="1" customHeight="1">
      <c r="A91" s="72"/>
      <c r="C91" s="99">
        <f>'Suivi  Détaillé'!C169</f>
        <v>0</v>
      </c>
      <c r="D91" s="217" t="str">
        <f>IFERROR(VLOOKUP(Tableau5[[#This Row],[Item]],'Suivi  Détaillé'!C:D,2,0),"")</f>
        <v/>
      </c>
      <c r="E91" s="122" t="str">
        <f>IFERROR(100%-Tableau5[[#This Row],[Atteind]],"")</f>
        <v/>
      </c>
      <c r="G91" s="100"/>
      <c r="H91" s="2"/>
      <c r="I91" s="2"/>
      <c r="J91" s="2"/>
      <c r="K91" s="2"/>
      <c r="L91" s="2"/>
      <c r="M91" s="2"/>
      <c r="N91" s="2"/>
      <c r="O91" s="2"/>
      <c r="P91" s="2"/>
      <c r="Q91" s="437"/>
      <c r="R91" s="2"/>
      <c r="S91" s="505"/>
      <c r="T91" s="2"/>
      <c r="Y91" s="437"/>
    </row>
    <row r="92" spans="1:29" s="11" customFormat="1" ht="15.95" customHeight="1">
      <c r="A92" s="72"/>
      <c r="C92" s="218">
        <f>SUBTOTAL(103,Tableau5[Item])</f>
        <v>6</v>
      </c>
      <c r="D92" s="219" t="str">
        <f>IFERROR(SUBTOTAL(101,Tableau5[Atteind]),"")</f>
        <v/>
      </c>
      <c r="E92" s="220" t="str">
        <f>IFERROR(SUBTOTAL(101,Tableau5[Ecart de l''objectif]),"")</f>
        <v/>
      </c>
      <c r="G92" s="100"/>
      <c r="H92" s="2"/>
      <c r="I92" s="2"/>
      <c r="J92" s="2"/>
      <c r="K92" s="2"/>
      <c r="L92" s="2"/>
      <c r="M92" s="2"/>
      <c r="N92" s="2"/>
      <c r="O92" s="2"/>
      <c r="P92" s="2"/>
      <c r="Q92" s="437"/>
      <c r="R92" s="2"/>
      <c r="S92" s="505"/>
      <c r="T92" s="2"/>
      <c r="Y92" s="437"/>
    </row>
    <row r="93" spans="1:29" s="11" customFormat="1" ht="15.95" customHeight="1">
      <c r="A93" s="72"/>
      <c r="C93" s="88"/>
      <c r="D93" s="2"/>
      <c r="E93" s="2"/>
      <c r="G93" s="100"/>
      <c r="H93" s="2"/>
      <c r="I93" s="2"/>
      <c r="J93" s="2"/>
      <c r="K93" s="2"/>
      <c r="L93" s="2"/>
      <c r="M93" s="2"/>
      <c r="N93" s="2"/>
      <c r="O93" s="2"/>
      <c r="P93" s="2"/>
      <c r="Q93" s="437"/>
      <c r="R93" s="2"/>
      <c r="S93" s="505"/>
      <c r="T93" s="2"/>
      <c r="Y93" s="437"/>
    </row>
    <row r="94" spans="1:29" s="11" customFormat="1" ht="15.95" customHeight="1">
      <c r="A94" s="72"/>
      <c r="C94" s="493" t="s">
        <v>49</v>
      </c>
      <c r="D94" s="493"/>
      <c r="E94" s="493"/>
      <c r="G94" s="100"/>
      <c r="H94" s="2"/>
      <c r="I94" s="2"/>
      <c r="J94" s="2"/>
      <c r="K94" s="2"/>
      <c r="L94" s="2"/>
      <c r="M94" s="2"/>
      <c r="N94" s="2"/>
      <c r="O94" s="2"/>
      <c r="P94" s="2"/>
      <c r="Q94" s="437"/>
      <c r="R94" s="2"/>
      <c r="S94" s="505"/>
      <c r="T94" s="2"/>
      <c r="W94" s="2"/>
      <c r="X94" s="2"/>
      <c r="Y94" s="437"/>
    </row>
    <row r="95" spans="1:29" s="11" customFormat="1" ht="15.95" customHeight="1">
      <c r="A95" s="72"/>
      <c r="C95" s="493"/>
      <c r="D95" s="493"/>
      <c r="E95" s="493"/>
      <c r="G95" s="100"/>
      <c r="H95" s="2"/>
      <c r="I95" s="2"/>
      <c r="J95" s="2"/>
      <c r="K95" s="2"/>
      <c r="L95" s="2"/>
      <c r="M95" s="2"/>
      <c r="N95" s="2"/>
      <c r="O95" s="2"/>
      <c r="P95" s="2"/>
      <c r="Q95" s="437"/>
      <c r="R95" s="2"/>
      <c r="S95" s="434"/>
      <c r="T95" s="435"/>
      <c r="U95" s="435"/>
      <c r="V95" s="435"/>
      <c r="W95" s="435"/>
      <c r="X95" s="435"/>
      <c r="Y95" s="435"/>
      <c r="Z95" s="435"/>
      <c r="AA95" s="435"/>
      <c r="AB95" s="435"/>
      <c r="AC95" s="199"/>
    </row>
    <row r="96" spans="1:29" s="11" customFormat="1" ht="15.95" customHeight="1">
      <c r="A96" s="72"/>
      <c r="C96" s="88"/>
      <c r="D96" s="2"/>
      <c r="E96" s="2"/>
      <c r="G96" s="100"/>
      <c r="H96" s="2"/>
      <c r="I96" s="2"/>
      <c r="J96" s="2"/>
      <c r="K96" s="2"/>
      <c r="L96" s="2"/>
      <c r="M96" s="2"/>
      <c r="N96" s="2"/>
      <c r="O96" s="2"/>
      <c r="P96" s="2"/>
      <c r="Q96" s="2"/>
      <c r="R96" s="2"/>
      <c r="S96" s="2"/>
      <c r="T96" s="2"/>
      <c r="U96" s="2"/>
      <c r="V96" s="2"/>
      <c r="W96" s="2"/>
      <c r="X96" s="2"/>
      <c r="Y96" s="2"/>
      <c r="Z96" s="2"/>
      <c r="AA96" s="2"/>
      <c r="AC96" s="199"/>
    </row>
    <row r="97" spans="1:29" s="11" customFormat="1" ht="15.95" customHeight="1" thickBot="1">
      <c r="A97" s="72"/>
      <c r="C97" s="101" t="s">
        <v>48</v>
      </c>
      <c r="D97" s="102" t="s">
        <v>55</v>
      </c>
      <c r="E97" s="103" t="s">
        <v>56</v>
      </c>
      <c r="G97" s="100"/>
      <c r="H97" s="2"/>
      <c r="I97" s="2"/>
      <c r="J97" s="2"/>
      <c r="K97" s="2"/>
      <c r="L97" s="2"/>
      <c r="M97" s="2"/>
      <c r="N97" s="2"/>
      <c r="O97" s="2"/>
      <c r="P97" s="2"/>
      <c r="Q97" s="437"/>
      <c r="R97" s="2"/>
      <c r="S97" s="2"/>
      <c r="T97" s="2"/>
      <c r="U97" s="2"/>
      <c r="V97" s="2"/>
      <c r="W97" s="2"/>
      <c r="X97" s="2"/>
      <c r="Y97" s="2"/>
      <c r="Z97" s="2"/>
      <c r="AA97" s="2"/>
      <c r="AC97" s="199"/>
    </row>
    <row r="98" spans="1:29" s="11" customFormat="1" ht="15.95" customHeight="1" thickTop="1">
      <c r="A98" s="72"/>
      <c r="C98" s="104" t="str">
        <f>'Suivi  Détaillé'!C22</f>
        <v>Accueil du client</v>
      </c>
      <c r="D98" s="105" t="str">
        <f>IFERROR(VLOOKUP(TableauFraisExploitation814[[#This Row],[Sous  Item]],'Suivi  Détaillé'!C:D,2,0),"")</f>
        <v/>
      </c>
      <c r="E98" s="105" t="str">
        <f>IFERROR(100%-TableauFraisExploitation814[[#This Row],[Atteind]],"")</f>
        <v/>
      </c>
      <c r="G98" s="100"/>
      <c r="H98" s="2"/>
      <c r="I98" s="2"/>
      <c r="J98" s="2"/>
      <c r="K98" s="2"/>
      <c r="L98" s="2"/>
      <c r="M98" s="2"/>
      <c r="N98" s="2"/>
      <c r="O98" s="2"/>
      <c r="P98" s="2"/>
      <c r="Q98" s="437"/>
      <c r="R98" s="2"/>
      <c r="S98" s="2"/>
      <c r="T98" s="2"/>
      <c r="U98" s="2"/>
      <c r="V98" s="2"/>
      <c r="W98" s="2"/>
      <c r="X98" s="2"/>
      <c r="Y98" s="2"/>
      <c r="Z98" s="2"/>
      <c r="AA98" s="2"/>
      <c r="AC98" s="199"/>
    </row>
    <row r="99" spans="1:29" s="11" customFormat="1" ht="15.95" customHeight="1">
      <c r="A99" s="72"/>
      <c r="C99" s="104" t="str">
        <f>'Suivi  Détaillé'!C23</f>
        <v>Présentation</v>
      </c>
      <c r="D99" s="105" t="str">
        <f>IFERROR(VLOOKUP(TableauFraisExploitation814[[#This Row],[Sous  Item]],'Suivi  Détaillé'!C:D,2,0),"")</f>
        <v/>
      </c>
      <c r="E99" s="105" t="str">
        <f>IFERROR(100%-TableauFraisExploitation814[[#This Row],[Atteind]],"")</f>
        <v/>
      </c>
      <c r="G99" s="100"/>
      <c r="H99" s="2"/>
      <c r="I99" s="2"/>
      <c r="J99" s="2"/>
      <c r="K99" s="2"/>
      <c r="L99" s="2"/>
      <c r="M99" s="2"/>
      <c r="N99" s="2"/>
      <c r="O99" s="2"/>
      <c r="P99" s="2"/>
      <c r="Q99" s="437"/>
      <c r="R99" s="2"/>
      <c r="S99" s="2"/>
      <c r="T99" s="2"/>
      <c r="U99" s="2"/>
      <c r="V99" s="2"/>
      <c r="W99" s="2"/>
      <c r="X99" s="2"/>
      <c r="Y99" s="2"/>
      <c r="Z99" s="2"/>
      <c r="AA99" s="2"/>
      <c r="AC99" s="199"/>
    </row>
    <row r="100" spans="1:29" s="11" customFormat="1" ht="15.95" customHeight="1">
      <c r="A100" s="72"/>
      <c r="C100" s="104" t="str">
        <f>'Suivi  Détaillé'!C24</f>
        <v>Identification</v>
      </c>
      <c r="D100" s="105" t="str">
        <f>IFERROR(VLOOKUP(TableauFraisExploitation814[[#This Row],[Sous  Item]],'Suivi  Détaillé'!C:D,2,0),"")</f>
        <v/>
      </c>
      <c r="E100" s="105" t="str">
        <f>IFERROR(100%-TableauFraisExploitation814[[#This Row],[Atteind]],"")</f>
        <v/>
      </c>
      <c r="G100" s="100"/>
      <c r="H100" s="2"/>
      <c r="I100" s="2"/>
      <c r="J100" s="2"/>
      <c r="K100" s="2"/>
      <c r="L100" s="2"/>
      <c r="M100" s="2"/>
      <c r="N100" s="2"/>
      <c r="O100" s="2"/>
      <c r="P100" s="2"/>
      <c r="Q100" s="437"/>
      <c r="R100" s="2"/>
      <c r="S100" s="2"/>
      <c r="T100" s="2"/>
      <c r="U100" s="2"/>
      <c r="V100" s="2"/>
      <c r="W100" s="2"/>
      <c r="X100" s="2"/>
      <c r="Y100" s="2"/>
      <c r="Z100" s="2"/>
      <c r="AA100" s="2"/>
      <c r="AC100" s="199"/>
    </row>
    <row r="101" spans="1:29" s="11" customFormat="1" ht="15.95" customHeight="1">
      <c r="A101" s="72"/>
      <c r="C101" s="104" t="str">
        <f>'Suivi  Détaillé'!C25</f>
        <v>Disponibilité 
Passage des barrages / Prise de RDV</v>
      </c>
      <c r="D101" s="105" t="str">
        <f>IFERROR(VLOOKUP(TableauFraisExploitation814[[#This Row],[Sous  Item]],'Suivi  Détaillé'!C:D,2,0),"")</f>
        <v/>
      </c>
      <c r="E101" s="105" t="str">
        <f>IFERROR(100%-TableauFraisExploitation814[[#This Row],[Atteind]],"")</f>
        <v/>
      </c>
      <c r="G101" s="100"/>
      <c r="H101" s="2"/>
      <c r="I101" s="2"/>
      <c r="J101" s="2"/>
      <c r="K101" s="2"/>
      <c r="L101" s="2"/>
      <c r="M101" s="2"/>
      <c r="N101" s="2"/>
      <c r="O101" s="2"/>
      <c r="P101" s="2"/>
      <c r="Q101" s="437"/>
      <c r="R101" s="2"/>
      <c r="S101" s="2"/>
      <c r="T101" s="2"/>
      <c r="U101" s="2"/>
      <c r="V101" s="2"/>
      <c r="W101" s="2"/>
      <c r="X101" s="2"/>
      <c r="Y101" s="2"/>
      <c r="Z101" s="2"/>
      <c r="AA101" s="2"/>
      <c r="AC101" s="199"/>
    </row>
    <row r="102" spans="1:29" s="11" customFormat="1" ht="15.95" customHeight="1">
      <c r="A102" s="72"/>
      <c r="C102" s="104" t="str">
        <f>'Suivi  Détaillé'!C26</f>
        <v>Présentation de l'objet de l'appel 
Rappel du contexte</v>
      </c>
      <c r="D102" s="105" t="str">
        <f>IFERROR(VLOOKUP(TableauFraisExploitation814[[#This Row],[Sous  Item]],'Suivi  Détaillé'!C:D,2,0),"")</f>
        <v/>
      </c>
      <c r="E102" s="105" t="str">
        <f>IFERROR(100%-TableauFraisExploitation814[[#This Row],[Atteind]],"")</f>
        <v/>
      </c>
      <c r="G102" s="100"/>
      <c r="H102" s="2"/>
      <c r="I102" s="2"/>
      <c r="J102" s="2"/>
      <c r="K102" s="2"/>
      <c r="L102" s="2"/>
      <c r="M102" s="2"/>
      <c r="N102" s="2"/>
      <c r="O102" s="2"/>
      <c r="P102" s="2"/>
      <c r="Q102" s="437"/>
      <c r="R102" s="2"/>
      <c r="S102" s="2"/>
      <c r="T102" s="2"/>
      <c r="U102" s="2"/>
      <c r="V102" s="2"/>
      <c r="W102" s="2"/>
      <c r="X102" s="2"/>
      <c r="Y102" s="2"/>
      <c r="Z102" s="2"/>
      <c r="AA102" s="2"/>
      <c r="AC102" s="199"/>
    </row>
    <row r="103" spans="1:29" s="11" customFormat="1" ht="15.95" hidden="1" customHeight="1">
      <c r="A103" s="72"/>
      <c r="C103" s="104">
        <f>'Suivi  Détaillé'!C27</f>
        <v>0</v>
      </c>
      <c r="D103" s="105" t="str">
        <f>IFERROR(VLOOKUP(TableauFraisExploitation814[[#This Row],[Sous  Item]],'Suivi  Détaillé'!C:D,2,0),"")</f>
        <v/>
      </c>
      <c r="E103" s="105" t="str">
        <f>IFERROR(100%-TableauFraisExploitation814[[#This Row],[Atteind]],"")</f>
        <v/>
      </c>
      <c r="G103" s="100"/>
      <c r="H103" s="2"/>
      <c r="I103" s="2"/>
      <c r="J103" s="2"/>
      <c r="K103" s="2"/>
      <c r="L103" s="2"/>
      <c r="M103" s="2"/>
      <c r="N103" s="2"/>
      <c r="O103" s="2"/>
      <c r="P103" s="2"/>
      <c r="Q103" s="437"/>
      <c r="R103" s="2"/>
      <c r="S103" s="2"/>
      <c r="T103" s="2"/>
      <c r="U103" s="2"/>
      <c r="V103" s="2"/>
      <c r="W103" s="2"/>
      <c r="X103" s="2"/>
      <c r="Y103" s="2"/>
      <c r="Z103" s="2"/>
      <c r="AA103" s="2"/>
      <c r="AC103" s="199"/>
    </row>
    <row r="104" spans="1:29" s="11" customFormat="1" ht="15.95" hidden="1" customHeight="1">
      <c r="A104" s="72"/>
      <c r="C104" s="104">
        <f>'Suivi  Détaillé'!C28</f>
        <v>0</v>
      </c>
      <c r="D104" s="105" t="str">
        <f>IFERROR(VLOOKUP(TableauFraisExploitation814[[#This Row],[Sous  Item]],'Suivi  Détaillé'!C:D,2,0),"")</f>
        <v/>
      </c>
      <c r="E104" s="105" t="str">
        <f>IFERROR(100%-TableauFraisExploitation814[[#This Row],[Atteind]],"")</f>
        <v/>
      </c>
      <c r="G104" s="100"/>
      <c r="H104" s="2"/>
      <c r="I104" s="2"/>
      <c r="J104" s="2"/>
      <c r="K104" s="2"/>
      <c r="L104" s="2"/>
      <c r="M104" s="2"/>
      <c r="N104" s="2"/>
      <c r="O104" s="2"/>
      <c r="P104" s="2"/>
      <c r="Q104" s="437"/>
      <c r="R104" s="2"/>
      <c r="S104" s="2"/>
      <c r="T104" s="2"/>
      <c r="U104" s="2"/>
      <c r="V104" s="2"/>
      <c r="W104" s="2"/>
      <c r="X104" s="2"/>
      <c r="Y104" s="2"/>
      <c r="Z104" s="2"/>
      <c r="AA104" s="2"/>
      <c r="AC104" s="199"/>
    </row>
    <row r="105" spans="1:29" s="11" customFormat="1" ht="15.95" hidden="1" customHeight="1">
      <c r="A105" s="72"/>
      <c r="C105" s="104">
        <f>'Suivi  Détaillé'!C29</f>
        <v>0</v>
      </c>
      <c r="D105" s="105" t="str">
        <f>IFERROR(VLOOKUP(TableauFraisExploitation814[[#This Row],[Sous  Item]],'Suivi  Détaillé'!C:D,2,0),"")</f>
        <v/>
      </c>
      <c r="E105" s="105" t="str">
        <f>IFERROR(100%-TableauFraisExploitation814[[#This Row],[Atteind]],"")</f>
        <v/>
      </c>
      <c r="G105" s="100"/>
      <c r="H105" s="2"/>
      <c r="I105" s="2"/>
      <c r="J105" s="2"/>
      <c r="K105" s="2"/>
      <c r="L105" s="2"/>
      <c r="M105" s="2"/>
      <c r="N105" s="2"/>
      <c r="O105" s="2"/>
      <c r="P105" s="2"/>
      <c r="Q105" s="437"/>
      <c r="R105" s="2"/>
      <c r="S105" s="2"/>
      <c r="T105" s="2"/>
      <c r="U105" s="2"/>
      <c r="V105" s="2"/>
      <c r="W105" s="2"/>
      <c r="X105" s="2"/>
      <c r="Y105" s="2"/>
      <c r="Z105" s="2"/>
      <c r="AA105" s="2"/>
      <c r="AC105" s="199"/>
    </row>
    <row r="106" spans="1:29" s="11" customFormat="1" ht="15.95" hidden="1" customHeight="1">
      <c r="A106" s="72"/>
      <c r="C106" s="104">
        <f>'Suivi  Détaillé'!C30</f>
        <v>0</v>
      </c>
      <c r="D106" s="105" t="str">
        <f>IFERROR(VLOOKUP(TableauFraisExploitation814[[#This Row],[Sous  Item]],'Suivi  Détaillé'!C:D,2,0),"")</f>
        <v/>
      </c>
      <c r="E106" s="105" t="str">
        <f>IFERROR(100%-TableauFraisExploitation814[[#This Row],[Atteind]],"")</f>
        <v/>
      </c>
      <c r="G106" s="100"/>
      <c r="H106" s="2"/>
      <c r="I106" s="2"/>
      <c r="J106" s="2"/>
      <c r="K106" s="2"/>
      <c r="L106" s="2"/>
      <c r="M106" s="2"/>
      <c r="N106" s="2"/>
      <c r="O106" s="2"/>
      <c r="P106" s="2"/>
      <c r="Q106" s="437"/>
      <c r="R106" s="2"/>
      <c r="S106" s="2"/>
      <c r="T106" s="2"/>
      <c r="U106" s="2"/>
      <c r="V106" s="2"/>
      <c r="W106" s="2"/>
      <c r="X106" s="2"/>
      <c r="Y106" s="2"/>
      <c r="Z106" s="2"/>
      <c r="AA106" s="2"/>
      <c r="AC106" s="199"/>
    </row>
    <row r="107" spans="1:29" s="11" customFormat="1" ht="15.95" hidden="1" customHeight="1">
      <c r="A107" s="72"/>
      <c r="C107" s="104">
        <f>'Suivi  Détaillé'!C31</f>
        <v>0</v>
      </c>
      <c r="D107" s="105" t="str">
        <f>IFERROR(VLOOKUP(TableauFraisExploitation814[[#This Row],[Sous  Item]],'Suivi  Détaillé'!C:D,2,0),"")</f>
        <v/>
      </c>
      <c r="E107" s="105" t="str">
        <f>IFERROR(100%-TableauFraisExploitation814[[#This Row],[Atteind]],"")</f>
        <v/>
      </c>
      <c r="G107" s="100"/>
      <c r="H107" s="2"/>
      <c r="I107" s="2"/>
      <c r="J107" s="2"/>
      <c r="K107" s="2"/>
      <c r="L107" s="2"/>
      <c r="M107" s="2"/>
      <c r="N107" s="2"/>
      <c r="O107" s="2"/>
      <c r="P107" s="2"/>
      <c r="Q107" s="437"/>
      <c r="R107" s="2"/>
      <c r="S107" s="2"/>
      <c r="T107" s="2"/>
      <c r="U107" s="2"/>
      <c r="V107" s="2"/>
      <c r="W107" s="2"/>
      <c r="X107" s="2"/>
      <c r="Y107" s="2"/>
      <c r="Z107" s="2"/>
      <c r="AA107" s="2"/>
      <c r="AC107" s="199"/>
    </row>
    <row r="108" spans="1:29" s="11" customFormat="1" ht="15.95" hidden="1" customHeight="1">
      <c r="A108" s="72"/>
      <c r="C108" s="104">
        <f>'Suivi  Détaillé'!C32</f>
        <v>0</v>
      </c>
      <c r="D108" s="105" t="str">
        <f>IFERROR(VLOOKUP(TableauFraisExploitation814[[#This Row],[Sous  Item]],'Suivi  Détaillé'!C:D,2,0),"")</f>
        <v/>
      </c>
      <c r="E108" s="105" t="str">
        <f>IFERROR(100%-TableauFraisExploitation814[[#This Row],[Atteind]],"")</f>
        <v/>
      </c>
      <c r="G108" s="100"/>
      <c r="H108" s="2"/>
      <c r="I108" s="2"/>
      <c r="J108" s="2"/>
      <c r="K108" s="2"/>
      <c r="L108" s="2"/>
      <c r="M108" s="2"/>
      <c r="N108" s="2"/>
      <c r="O108" s="2"/>
      <c r="P108" s="2"/>
      <c r="Q108" s="437"/>
      <c r="R108" s="2"/>
      <c r="S108" s="2"/>
      <c r="T108" s="2"/>
      <c r="U108" s="2"/>
      <c r="V108" s="2"/>
      <c r="W108" s="2"/>
      <c r="X108" s="2"/>
      <c r="Y108" s="2"/>
      <c r="Z108" s="2"/>
      <c r="AA108" s="2"/>
      <c r="AC108" s="199"/>
    </row>
    <row r="109" spans="1:29" s="11" customFormat="1" ht="15.95" hidden="1" customHeight="1">
      <c r="A109" s="72"/>
      <c r="C109" s="104">
        <f>'Suivi  Détaillé'!C33</f>
        <v>0</v>
      </c>
      <c r="D109" s="105" t="str">
        <f>IFERROR(VLOOKUP(TableauFraisExploitation814[[#This Row],[Sous  Item]],'Suivi  Détaillé'!C:D,2,0),"")</f>
        <v/>
      </c>
      <c r="E109" s="105" t="str">
        <f>IFERROR(100%-TableauFraisExploitation814[[#This Row],[Atteind]],"")</f>
        <v/>
      </c>
      <c r="G109" s="100"/>
      <c r="H109" s="2"/>
      <c r="I109" s="2"/>
      <c r="J109" s="2"/>
      <c r="K109" s="2"/>
      <c r="L109" s="2"/>
      <c r="M109" s="2"/>
      <c r="N109" s="2"/>
      <c r="O109" s="2"/>
      <c r="P109" s="2"/>
      <c r="Q109" s="437"/>
      <c r="R109" s="2"/>
      <c r="S109" s="2"/>
      <c r="T109" s="2"/>
      <c r="U109" s="2"/>
      <c r="V109" s="2"/>
      <c r="W109" s="2"/>
      <c r="X109" s="2"/>
      <c r="Y109" s="2"/>
      <c r="Z109" s="2"/>
      <c r="AA109" s="2"/>
      <c r="AC109" s="199"/>
    </row>
    <row r="110" spans="1:29" s="11" customFormat="1" ht="15.95" hidden="1" customHeight="1">
      <c r="A110" s="72"/>
      <c r="C110" s="104">
        <f>'Suivi  Détaillé'!C34</f>
        <v>0</v>
      </c>
      <c r="D110" s="105" t="str">
        <f>IFERROR(VLOOKUP(TableauFraisExploitation814[[#This Row],[Sous  Item]],'Suivi  Détaillé'!C:D,2,0),"")</f>
        <v/>
      </c>
      <c r="E110" s="105" t="str">
        <f>IFERROR(100%-TableauFraisExploitation814[[#This Row],[Atteind]],"")</f>
        <v/>
      </c>
      <c r="G110" s="100"/>
      <c r="H110" s="2"/>
      <c r="I110" s="2"/>
      <c r="J110" s="2"/>
      <c r="K110" s="2"/>
      <c r="L110" s="2"/>
      <c r="M110" s="2"/>
      <c r="N110" s="2"/>
      <c r="O110" s="2"/>
      <c r="P110" s="2"/>
      <c r="Q110" s="437"/>
      <c r="R110" s="2"/>
      <c r="S110" s="2"/>
      <c r="T110" s="2"/>
      <c r="U110" s="2"/>
      <c r="V110" s="2"/>
      <c r="W110" s="2"/>
      <c r="X110" s="2"/>
      <c r="Y110" s="2"/>
      <c r="Z110" s="2"/>
      <c r="AA110" s="2"/>
      <c r="AC110" s="199"/>
    </row>
    <row r="111" spans="1:29" s="11" customFormat="1" ht="15.95" hidden="1" customHeight="1">
      <c r="A111" s="72"/>
      <c r="C111" s="104">
        <f>'Suivi  Détaillé'!C35</f>
        <v>0</v>
      </c>
      <c r="D111" s="105" t="str">
        <f>IFERROR(VLOOKUP(TableauFraisExploitation814[[#This Row],[Sous  Item]],'Suivi  Détaillé'!C:D,2,0),"")</f>
        <v/>
      </c>
      <c r="E111" s="105" t="str">
        <f>IFERROR(100%-TableauFraisExploitation814[[#This Row],[Atteind]],"")</f>
        <v/>
      </c>
      <c r="G111" s="100"/>
      <c r="H111" s="2"/>
      <c r="I111" s="2"/>
      <c r="J111" s="2"/>
      <c r="K111" s="2"/>
      <c r="L111" s="2"/>
      <c r="M111" s="2"/>
      <c r="N111" s="2"/>
      <c r="O111" s="2"/>
      <c r="P111" s="2"/>
      <c r="Q111" s="437"/>
      <c r="R111" s="2"/>
      <c r="S111" s="2"/>
      <c r="T111" s="2"/>
      <c r="U111" s="2"/>
      <c r="V111" s="2"/>
      <c r="W111" s="2"/>
      <c r="X111" s="2"/>
      <c r="Y111" s="2"/>
      <c r="Z111" s="2"/>
      <c r="AA111" s="2"/>
      <c r="AC111" s="199"/>
    </row>
    <row r="112" spans="1:29" s="11" customFormat="1" ht="15.95" hidden="1" customHeight="1">
      <c r="A112" s="72"/>
      <c r="C112" s="104">
        <f>'Suivi  Détaillé'!C36</f>
        <v>0</v>
      </c>
      <c r="D112" s="105" t="str">
        <f>IFERROR(VLOOKUP(TableauFraisExploitation814[[#This Row],[Sous  Item]],'Suivi  Détaillé'!C:D,2,0),"")</f>
        <v/>
      </c>
      <c r="E112" s="105" t="str">
        <f>IFERROR(100%-TableauFraisExploitation814[[#This Row],[Atteind]],"")</f>
        <v/>
      </c>
      <c r="G112" s="100"/>
      <c r="H112" s="2"/>
      <c r="I112" s="2"/>
      <c r="J112" s="2"/>
      <c r="K112" s="2"/>
      <c r="L112" s="2"/>
      <c r="M112" s="2"/>
      <c r="N112" s="2"/>
      <c r="O112" s="2"/>
      <c r="P112" s="2"/>
      <c r="Q112" s="437"/>
      <c r="R112" s="2"/>
      <c r="S112" s="2"/>
      <c r="T112" s="2"/>
      <c r="U112" s="2"/>
      <c r="V112" s="2"/>
      <c r="W112" s="2"/>
      <c r="X112" s="2"/>
      <c r="Y112" s="2"/>
      <c r="Z112" s="2"/>
      <c r="AA112" s="2"/>
      <c r="AC112" s="199"/>
    </row>
    <row r="113" spans="1:29" s="11" customFormat="1" ht="15.95" hidden="1" customHeight="1">
      <c r="A113" s="72"/>
      <c r="C113" s="104">
        <f>'Suivi  Détaillé'!C37</f>
        <v>0</v>
      </c>
      <c r="D113" s="105" t="str">
        <f>IFERROR(VLOOKUP(TableauFraisExploitation814[[#This Row],[Sous  Item]],'Suivi  Détaillé'!C:D,2,0),"")</f>
        <v/>
      </c>
      <c r="E113" s="105" t="str">
        <f>IFERROR(100%-TableauFraisExploitation814[[#This Row],[Atteind]],"")</f>
        <v/>
      </c>
      <c r="G113" s="100"/>
      <c r="H113" s="2"/>
      <c r="I113" s="2"/>
      <c r="J113" s="2"/>
      <c r="K113" s="2"/>
      <c r="L113" s="2"/>
      <c r="M113" s="2"/>
      <c r="N113" s="2"/>
      <c r="O113" s="2"/>
      <c r="P113" s="2"/>
      <c r="Q113" s="437"/>
      <c r="R113" s="2"/>
      <c r="S113" s="2"/>
      <c r="T113" s="2"/>
      <c r="U113" s="2"/>
      <c r="V113" s="2"/>
      <c r="W113" s="2"/>
      <c r="X113" s="2"/>
      <c r="Y113" s="2"/>
      <c r="Z113" s="2"/>
      <c r="AA113" s="2"/>
      <c r="AC113" s="199"/>
    </row>
    <row r="114" spans="1:29" s="11" customFormat="1" ht="15.95" customHeight="1">
      <c r="A114" s="72"/>
      <c r="C114" s="104" t="str">
        <f>'Suivi  Détaillé'!C38</f>
        <v>Traitement de la demande</v>
      </c>
      <c r="D114" s="105" t="str">
        <f>IFERROR(VLOOKUP(TableauFraisExploitation814[[#This Row],[Sous  Item]],'Suivi  Détaillé'!C:D,2,0),"")</f>
        <v/>
      </c>
      <c r="E114" s="105" t="str">
        <f>IFERROR(100%-TableauFraisExploitation814[[#This Row],[Atteind]],"")</f>
        <v/>
      </c>
      <c r="G114" s="100"/>
      <c r="H114" s="2"/>
      <c r="I114" s="2"/>
      <c r="J114" s="2"/>
      <c r="K114" s="2"/>
      <c r="L114" s="2"/>
      <c r="M114" s="2"/>
      <c r="N114" s="2"/>
      <c r="O114" s="2"/>
      <c r="P114" s="2"/>
      <c r="Q114" s="437"/>
      <c r="R114" s="2"/>
      <c r="S114" s="2"/>
      <c r="T114" s="2"/>
      <c r="U114" s="2"/>
      <c r="V114" s="2"/>
      <c r="W114" s="2"/>
      <c r="X114" s="2"/>
      <c r="Y114" s="2"/>
      <c r="Z114" s="2"/>
      <c r="AA114" s="2"/>
      <c r="AC114" s="199"/>
    </row>
    <row r="115" spans="1:29" s="11" customFormat="1" ht="15.95" customHeight="1">
      <c r="A115" s="72"/>
      <c r="C115" s="104" t="str">
        <f>'Suivi  Détaillé'!C39</f>
        <v>Diagnostic / Questionnement</v>
      </c>
      <c r="D115" s="105" t="str">
        <f>IFERROR(VLOOKUP(TableauFraisExploitation814[[#This Row],[Sous  Item]],'Suivi  Détaillé'!C:D,2,0),"")</f>
        <v/>
      </c>
      <c r="E115" s="105" t="str">
        <f>IFERROR(100%-TableauFraisExploitation814[[#This Row],[Atteind]],"")</f>
        <v/>
      </c>
      <c r="G115" s="100"/>
      <c r="H115" s="2"/>
      <c r="I115" s="2"/>
      <c r="J115" s="2"/>
      <c r="K115" s="2"/>
      <c r="L115" s="2"/>
      <c r="M115" s="2"/>
      <c r="N115" s="2"/>
      <c r="O115" s="2"/>
      <c r="P115" s="2"/>
      <c r="Q115" s="437"/>
      <c r="R115" s="2"/>
      <c r="S115" s="2"/>
      <c r="T115" s="2"/>
      <c r="U115" s="2"/>
      <c r="V115" s="2"/>
      <c r="W115" s="2"/>
      <c r="X115" s="2"/>
      <c r="Y115" s="2"/>
      <c r="Z115" s="2"/>
      <c r="AA115" s="2"/>
      <c r="AC115" s="199"/>
    </row>
    <row r="116" spans="1:29" s="11" customFormat="1" ht="15.95" customHeight="1">
      <c r="A116" s="72"/>
      <c r="C116" s="104" t="str">
        <f>'Suivi  Détaillé'!C40</f>
        <v>Proposition / Réponse adaptée</v>
      </c>
      <c r="D116" s="105" t="str">
        <f>IFERROR(VLOOKUP(TableauFraisExploitation814[[#This Row],[Sous  Item]],'Suivi  Détaillé'!C:D,2,0),"")</f>
        <v/>
      </c>
      <c r="E116" s="105" t="str">
        <f>IFERROR(100%-TableauFraisExploitation814[[#This Row],[Atteind]],"")</f>
        <v/>
      </c>
      <c r="G116" s="100"/>
      <c r="H116" s="2"/>
      <c r="I116" s="2"/>
      <c r="J116" s="2"/>
      <c r="K116" s="2"/>
      <c r="L116" s="2"/>
      <c r="M116" s="2"/>
      <c r="N116" s="2"/>
      <c r="O116" s="2"/>
      <c r="P116" s="2"/>
      <c r="Q116" s="437"/>
      <c r="R116" s="2"/>
      <c r="S116" s="2"/>
      <c r="T116" s="2"/>
      <c r="U116" s="2"/>
      <c r="V116" s="2"/>
      <c r="W116" s="2"/>
      <c r="X116" s="2"/>
      <c r="Y116" s="2"/>
      <c r="Z116" s="2"/>
      <c r="AA116" s="2"/>
      <c r="AC116" s="199"/>
    </row>
    <row r="117" spans="1:29" s="11" customFormat="1" ht="12.75" customHeight="1">
      <c r="A117" s="72"/>
      <c r="C117" s="104" t="str">
        <f>'Suivi  Détaillé'!C41</f>
        <v>Proposition / Conseil / Solution</v>
      </c>
      <c r="D117" s="105" t="str">
        <f>IFERROR(VLOOKUP(TableauFraisExploitation814[[#This Row],[Sous  Item]],'Suivi  Détaillé'!C:D,2,0),"")</f>
        <v/>
      </c>
      <c r="E117" s="105" t="str">
        <f>IFERROR(100%-TableauFraisExploitation814[[#This Row],[Atteind]],"")</f>
        <v/>
      </c>
      <c r="G117" s="100"/>
      <c r="H117" s="2"/>
      <c r="I117" s="2"/>
      <c r="J117" s="2"/>
      <c r="K117" s="2"/>
      <c r="L117" s="2"/>
      <c r="M117" s="2"/>
      <c r="N117" s="2"/>
      <c r="O117" s="2"/>
      <c r="P117" s="2"/>
      <c r="Q117" s="437"/>
      <c r="R117" s="2"/>
      <c r="S117" s="2"/>
      <c r="T117" s="2"/>
      <c r="U117" s="2"/>
      <c r="V117" s="2"/>
      <c r="W117" s="2"/>
      <c r="X117" s="2"/>
      <c r="Y117" s="2"/>
      <c r="Z117" s="2"/>
      <c r="AA117" s="2"/>
      <c r="AC117" s="199"/>
    </row>
    <row r="118" spans="1:29" s="11" customFormat="1" ht="13.5" customHeight="1">
      <c r="A118" s="72"/>
      <c r="C118" s="104" t="str">
        <f>'Suivi  Détaillé'!C42</f>
        <v>Traitement des objections</v>
      </c>
      <c r="D118" s="105" t="str">
        <f>IFERROR(VLOOKUP(TableauFraisExploitation814[[#This Row],[Sous  Item]],'Suivi  Détaillé'!C:D,2,0),"")</f>
        <v/>
      </c>
      <c r="E118" s="105" t="str">
        <f>IFERROR(100%-TableauFraisExploitation814[[#This Row],[Atteind]],"")</f>
        <v/>
      </c>
      <c r="G118" s="100"/>
      <c r="H118" s="2"/>
      <c r="I118" s="2"/>
      <c r="J118" s="2"/>
      <c r="K118" s="2"/>
      <c r="L118" s="2"/>
      <c r="M118" s="2"/>
      <c r="N118" s="2"/>
      <c r="O118" s="2"/>
      <c r="P118" s="2"/>
      <c r="Q118" s="437"/>
      <c r="R118" s="2"/>
      <c r="S118" s="2"/>
      <c r="T118" s="2"/>
      <c r="U118" s="2"/>
      <c r="V118" s="2"/>
      <c r="W118" s="2"/>
      <c r="X118" s="2"/>
      <c r="Y118" s="2"/>
      <c r="Z118" s="2"/>
      <c r="AA118" s="2"/>
      <c r="AC118" s="199"/>
    </row>
    <row r="119" spans="1:29" s="11" customFormat="1" ht="15.95" hidden="1" customHeight="1">
      <c r="A119" s="72"/>
      <c r="C119" s="104">
        <f>'Suivi  Détaillé'!C43</f>
        <v>0</v>
      </c>
      <c r="D119" s="105" t="str">
        <f>IFERROR(VLOOKUP(TableauFraisExploitation814[[#This Row],[Sous  Item]],'Suivi  Détaillé'!C:D,2,0),"")</f>
        <v/>
      </c>
      <c r="E119" s="105" t="str">
        <f>IFERROR(100%-TableauFraisExploitation814[[#This Row],[Atteind]],"")</f>
        <v/>
      </c>
      <c r="G119" s="100"/>
      <c r="H119" s="2"/>
      <c r="I119" s="2"/>
      <c r="J119" s="2"/>
      <c r="K119" s="2"/>
      <c r="L119" s="2"/>
      <c r="M119" s="2"/>
      <c r="N119" s="2"/>
      <c r="O119" s="2"/>
      <c r="P119" s="2"/>
      <c r="Q119" s="437"/>
      <c r="R119" s="2"/>
      <c r="S119" s="2"/>
      <c r="T119" s="2"/>
      <c r="U119" s="2"/>
      <c r="V119" s="2"/>
      <c r="W119" s="2"/>
      <c r="X119" s="2"/>
      <c r="Y119" s="2"/>
      <c r="Z119" s="2"/>
      <c r="AA119" s="2"/>
      <c r="AC119" s="199"/>
    </row>
    <row r="120" spans="1:29" s="11" customFormat="1" ht="15.95" hidden="1" customHeight="1">
      <c r="A120" s="72"/>
      <c r="C120" s="104">
        <f>'Suivi  Détaillé'!C44</f>
        <v>0</v>
      </c>
      <c r="D120" s="105" t="str">
        <f>IFERROR(VLOOKUP(TableauFraisExploitation814[[#This Row],[Sous  Item]],'Suivi  Détaillé'!C:D,2,0),"")</f>
        <v/>
      </c>
      <c r="E120" s="105" t="str">
        <f>IFERROR(100%-TableauFraisExploitation814[[#This Row],[Atteind]],"")</f>
        <v/>
      </c>
      <c r="G120" s="100"/>
      <c r="H120" s="2"/>
      <c r="I120" s="2"/>
      <c r="J120" s="2"/>
      <c r="K120" s="2"/>
      <c r="L120" s="2"/>
      <c r="M120" s="2"/>
      <c r="N120" s="2"/>
      <c r="O120" s="2"/>
      <c r="P120" s="2"/>
      <c r="Q120" s="437"/>
      <c r="R120" s="2"/>
      <c r="S120" s="2"/>
      <c r="T120" s="2"/>
      <c r="U120" s="2"/>
      <c r="V120" s="2"/>
      <c r="W120" s="2"/>
      <c r="X120" s="2"/>
      <c r="Y120" s="2"/>
      <c r="Z120" s="2"/>
      <c r="AA120" s="2"/>
      <c r="AC120" s="199"/>
    </row>
    <row r="121" spans="1:29" s="11" customFormat="1" ht="15.95" hidden="1" customHeight="1">
      <c r="A121" s="72"/>
      <c r="C121" s="104">
        <f>'Suivi  Détaillé'!C45</f>
        <v>0</v>
      </c>
      <c r="D121" s="105" t="str">
        <f>IFERROR(VLOOKUP(TableauFraisExploitation814[[#This Row],[Sous  Item]],'Suivi  Détaillé'!C:D,2,0),"")</f>
        <v/>
      </c>
      <c r="E121" s="105" t="str">
        <f>IFERROR(100%-TableauFraisExploitation814[[#This Row],[Atteind]],"")</f>
        <v/>
      </c>
      <c r="G121" s="100"/>
      <c r="H121" s="2"/>
      <c r="I121" s="2"/>
      <c r="J121" s="2"/>
      <c r="K121" s="2"/>
      <c r="L121" s="2"/>
      <c r="M121" s="2"/>
      <c r="N121" s="2"/>
      <c r="O121" s="2"/>
      <c r="P121" s="2"/>
      <c r="Q121" s="437"/>
      <c r="R121" s="2"/>
      <c r="S121" s="2"/>
      <c r="T121" s="2"/>
      <c r="U121" s="2"/>
      <c r="V121" s="2"/>
      <c r="W121" s="2"/>
      <c r="X121" s="2"/>
      <c r="Y121" s="2"/>
      <c r="Z121" s="2"/>
      <c r="AA121" s="2"/>
      <c r="AC121" s="199"/>
    </row>
    <row r="122" spans="1:29" s="11" customFormat="1" ht="15.95" hidden="1" customHeight="1">
      <c r="A122" s="72"/>
      <c r="C122" s="104">
        <f>'Suivi  Détaillé'!C46</f>
        <v>0</v>
      </c>
      <c r="D122" s="105" t="str">
        <f>IFERROR(VLOOKUP(TableauFraisExploitation814[[#This Row],[Sous  Item]],'Suivi  Détaillé'!C:D,2,0),"")</f>
        <v/>
      </c>
      <c r="E122" s="105" t="str">
        <f>IFERROR(100%-TableauFraisExploitation814[[#This Row],[Atteind]],"")</f>
        <v/>
      </c>
      <c r="G122" s="100"/>
      <c r="H122" s="2"/>
      <c r="I122" s="2"/>
      <c r="J122" s="2"/>
      <c r="K122" s="2"/>
      <c r="L122" s="2"/>
      <c r="M122" s="2"/>
      <c r="N122" s="2"/>
      <c r="O122" s="2"/>
      <c r="P122" s="2"/>
      <c r="Q122" s="437"/>
      <c r="R122" s="2"/>
      <c r="S122" s="2"/>
      <c r="T122" s="2"/>
      <c r="U122" s="2"/>
      <c r="V122" s="2"/>
      <c r="W122" s="2"/>
      <c r="X122" s="2"/>
      <c r="Y122" s="2"/>
      <c r="Z122" s="2"/>
      <c r="AA122" s="2"/>
      <c r="AC122" s="199"/>
    </row>
    <row r="123" spans="1:29" s="11" customFormat="1" ht="15.95" hidden="1" customHeight="1">
      <c r="A123" s="72"/>
      <c r="C123" s="104">
        <f>'Suivi  Détaillé'!C47</f>
        <v>0</v>
      </c>
      <c r="D123" s="105" t="str">
        <f>IFERROR(VLOOKUP(TableauFraisExploitation814[[#This Row],[Sous  Item]],'Suivi  Détaillé'!C:D,2,0),"")</f>
        <v/>
      </c>
      <c r="E123" s="105" t="str">
        <f>IFERROR(100%-TableauFraisExploitation814[[#This Row],[Atteind]],"")</f>
        <v/>
      </c>
      <c r="O123" s="2"/>
      <c r="P123" s="2"/>
      <c r="Q123" s="437"/>
      <c r="R123" s="2"/>
      <c r="S123" s="2"/>
      <c r="T123" s="2"/>
      <c r="U123" s="2"/>
      <c r="V123" s="2"/>
      <c r="W123" s="2"/>
      <c r="X123" s="2"/>
      <c r="Y123" s="2"/>
      <c r="Z123" s="2"/>
      <c r="AA123" s="2"/>
      <c r="AC123" s="199"/>
    </row>
    <row r="124" spans="1:29" s="11" customFormat="1" ht="15.95" hidden="1" customHeight="1">
      <c r="A124" s="72"/>
      <c r="C124" s="104">
        <f>'Suivi  Détaillé'!C48</f>
        <v>0</v>
      </c>
      <c r="D124" s="105" t="str">
        <f>IFERROR(VLOOKUP(TableauFraisExploitation814[[#This Row],[Sous  Item]],'Suivi  Détaillé'!C:D,2,0),"")</f>
        <v/>
      </c>
      <c r="E124" s="105" t="str">
        <f>IFERROR(100%-TableauFraisExploitation814[[#This Row],[Atteind]],"")</f>
        <v/>
      </c>
      <c r="O124" s="2"/>
      <c r="P124" s="2"/>
      <c r="Q124" s="437"/>
      <c r="R124" s="2"/>
      <c r="S124" s="2"/>
      <c r="T124" s="2"/>
      <c r="U124" s="2"/>
      <c r="V124" s="2"/>
      <c r="W124" s="2"/>
      <c r="X124" s="2"/>
      <c r="Y124" s="2"/>
      <c r="Z124" s="2"/>
      <c r="AA124" s="2"/>
      <c r="AC124" s="199"/>
    </row>
    <row r="125" spans="1:29" s="11" customFormat="1" ht="15.95" hidden="1" customHeight="1">
      <c r="A125" s="72"/>
      <c r="C125" s="104">
        <f>'Suivi  Détaillé'!C49</f>
        <v>0</v>
      </c>
      <c r="D125" s="105" t="str">
        <f>IFERROR(VLOOKUP(TableauFraisExploitation814[[#This Row],[Sous  Item]],'Suivi  Détaillé'!C:D,2,0),"")</f>
        <v/>
      </c>
      <c r="E125" s="105" t="str">
        <f>IFERROR(100%-TableauFraisExploitation814[[#This Row],[Atteind]],"")</f>
        <v/>
      </c>
      <c r="O125" s="2"/>
      <c r="P125" s="2"/>
      <c r="Q125" s="437"/>
      <c r="R125" s="2"/>
      <c r="S125" s="2"/>
      <c r="T125" s="2"/>
      <c r="W125" s="2"/>
      <c r="X125" s="2"/>
      <c r="Y125" s="2"/>
      <c r="Z125" s="2"/>
      <c r="AA125" s="2"/>
      <c r="AC125" s="199"/>
    </row>
    <row r="126" spans="1:29" s="11" customFormat="1" ht="15.95" hidden="1" customHeight="1">
      <c r="A126" s="72"/>
      <c r="C126" s="104">
        <f>'Suivi  Détaillé'!C50</f>
        <v>0</v>
      </c>
      <c r="D126" s="105" t="str">
        <f>IFERROR(VLOOKUP(TableauFraisExploitation814[[#This Row],[Sous  Item]],'Suivi  Détaillé'!C:D,2,0),"")</f>
        <v/>
      </c>
      <c r="E126" s="105" t="str">
        <f>IFERROR(100%-TableauFraisExploitation814[[#This Row],[Atteind]],"")</f>
        <v/>
      </c>
      <c r="O126" s="2"/>
      <c r="P126" s="2"/>
      <c r="Q126" s="437"/>
      <c r="R126" s="2"/>
      <c r="S126" s="2"/>
      <c r="T126" s="2"/>
      <c r="W126" s="2"/>
      <c r="X126" s="2"/>
      <c r="Y126" s="2"/>
      <c r="Z126" s="2"/>
      <c r="AA126" s="2"/>
      <c r="AC126" s="199"/>
    </row>
    <row r="127" spans="1:29" s="11" customFormat="1" ht="15.95" hidden="1" customHeight="1">
      <c r="A127" s="72"/>
      <c r="C127" s="104">
        <f>'Suivi  Détaillé'!C51</f>
        <v>0</v>
      </c>
      <c r="D127" s="105" t="str">
        <f>IFERROR(VLOOKUP(TableauFraisExploitation814[[#This Row],[Sous  Item]],'Suivi  Détaillé'!C:D,2,0),"")</f>
        <v/>
      </c>
      <c r="E127" s="105" t="str">
        <f>IFERROR(100%-TableauFraisExploitation814[[#This Row],[Atteind]],"")</f>
        <v/>
      </c>
      <c r="Q127" s="437"/>
      <c r="AC127" s="199"/>
    </row>
    <row r="128" spans="1:29" s="11" customFormat="1" ht="15.95" hidden="1" customHeight="1">
      <c r="A128" s="72"/>
      <c r="C128" s="104">
        <f>'Suivi  Détaillé'!C52</f>
        <v>0</v>
      </c>
      <c r="D128" s="105" t="str">
        <f>IFERROR(VLOOKUP(TableauFraisExploitation814[[#This Row],[Sous  Item]],'Suivi  Détaillé'!C:D,2,0),"")</f>
        <v/>
      </c>
      <c r="E128" s="105" t="str">
        <f>IFERROR(100%-TableauFraisExploitation814[[#This Row],[Atteind]],"")</f>
        <v/>
      </c>
      <c r="Q128" s="437"/>
      <c r="AC128" s="199"/>
    </row>
    <row r="129" spans="1:29" s="11" customFormat="1" ht="15.95" hidden="1" customHeight="1">
      <c r="A129" s="72"/>
      <c r="C129" s="104">
        <f>'Suivi  Détaillé'!C53</f>
        <v>0</v>
      </c>
      <c r="D129" s="105" t="str">
        <f>IFERROR(VLOOKUP(TableauFraisExploitation814[[#This Row],[Sous  Item]],'Suivi  Détaillé'!C:D,2,0),"")</f>
        <v/>
      </c>
      <c r="E129" s="105" t="str">
        <f>IFERROR(100%-TableauFraisExploitation814[[#This Row],[Atteind]],"")</f>
        <v/>
      </c>
      <c r="Q129" s="437"/>
      <c r="AC129" s="199"/>
    </row>
    <row r="130" spans="1:29" s="11" customFormat="1" ht="15.95" hidden="1" customHeight="1">
      <c r="A130" s="72"/>
      <c r="C130" s="104">
        <f>'Suivi  Détaillé'!C54</f>
        <v>0</v>
      </c>
      <c r="D130" s="105" t="str">
        <f>IFERROR(VLOOKUP(TableauFraisExploitation814[[#This Row],[Sous  Item]],'Suivi  Détaillé'!C:D,2,0),"")</f>
        <v/>
      </c>
      <c r="E130" s="105" t="str">
        <f>IFERROR(100%-TableauFraisExploitation814[[#This Row],[Atteind]],"")</f>
        <v/>
      </c>
      <c r="Q130" s="437"/>
      <c r="AC130" s="199"/>
    </row>
    <row r="131" spans="1:29" s="11" customFormat="1" ht="15.95" customHeight="1">
      <c r="A131" s="72"/>
      <c r="C131" s="104" t="str">
        <f>'Suivi  Détaillé'!C55</f>
        <v>Prise de congé</v>
      </c>
      <c r="D131" s="105" t="str">
        <f>IFERROR(VLOOKUP(TableauFraisExploitation814[[#This Row],[Sous  Item]],'Suivi  Détaillé'!C:D,2,0),"")</f>
        <v/>
      </c>
      <c r="E131" s="105" t="str">
        <f>IFERROR(100%-TableauFraisExploitation814[[#This Row],[Atteind]],"")</f>
        <v/>
      </c>
      <c r="Q131" s="437"/>
      <c r="AC131" s="199"/>
    </row>
    <row r="132" spans="1:29" s="11" customFormat="1" ht="15.95" customHeight="1">
      <c r="A132" s="72"/>
      <c r="C132" s="104" t="str">
        <f>'Suivi  Détaillé'!C56</f>
        <v>Synthèse du contact et conclusion</v>
      </c>
      <c r="D132" s="105" t="str">
        <f>IFERROR(VLOOKUP(TableauFraisExploitation814[[#This Row],[Sous  Item]],'Suivi  Détaillé'!C:D,2,0),"")</f>
        <v/>
      </c>
      <c r="E132" s="105" t="str">
        <f>IFERROR(100%-TableauFraisExploitation814[[#This Row],[Atteind]],"")</f>
        <v/>
      </c>
      <c r="Q132" s="437"/>
      <c r="AC132" s="199"/>
    </row>
    <row r="133" spans="1:29" s="11" customFormat="1" ht="15.95" customHeight="1">
      <c r="A133" s="72"/>
      <c r="C133" s="104" t="str">
        <f>'Suivi  Détaillé'!C57</f>
        <v xml:space="preserve">Prise de congé de l'accord </v>
      </c>
      <c r="D133" s="105" t="str">
        <f>IFERROR(VLOOKUP(TableauFraisExploitation814[[#This Row],[Sous  Item]],'Suivi  Détaillé'!C:D,2,0),"")</f>
        <v/>
      </c>
      <c r="E133" s="105" t="str">
        <f>IFERROR(100%-TableauFraisExploitation814[[#This Row],[Atteind]],"")</f>
        <v/>
      </c>
      <c r="M133" s="2"/>
      <c r="Q133" s="437"/>
      <c r="AC133" s="199"/>
    </row>
    <row r="134" spans="1:29" s="11" customFormat="1" ht="15.95" hidden="1" customHeight="1">
      <c r="A134" s="72"/>
      <c r="C134" s="104">
        <f>'Suivi  Détaillé'!C58</f>
        <v>0</v>
      </c>
      <c r="D134" s="105" t="str">
        <f>IFERROR(VLOOKUP(TableauFraisExploitation814[[#This Row],[Sous  Item]],'Suivi  Détaillé'!C:D,2,0),"")</f>
        <v/>
      </c>
      <c r="E134" s="105" t="str">
        <f>IFERROR(100%-TableauFraisExploitation814[[#This Row],[Atteind]],"")</f>
        <v/>
      </c>
      <c r="M134" s="2"/>
      <c r="Q134" s="437"/>
      <c r="AC134" s="199"/>
    </row>
    <row r="135" spans="1:29" s="11" customFormat="1" ht="15.95" hidden="1" customHeight="1">
      <c r="A135" s="72"/>
      <c r="C135" s="104">
        <f>'Suivi  Détaillé'!C59</f>
        <v>0</v>
      </c>
      <c r="D135" s="105" t="str">
        <f>IFERROR(VLOOKUP(TableauFraisExploitation814[[#This Row],[Sous  Item]],'Suivi  Détaillé'!C:D,2,0),"")</f>
        <v/>
      </c>
      <c r="E135" s="105" t="str">
        <f>IFERROR(100%-TableauFraisExploitation814[[#This Row],[Atteind]],"")</f>
        <v/>
      </c>
      <c r="M135" s="2"/>
      <c r="Q135" s="437"/>
      <c r="AC135" s="199"/>
    </row>
    <row r="136" spans="1:29" s="11" customFormat="1" ht="15.95" hidden="1" customHeight="1">
      <c r="A136" s="72"/>
      <c r="C136" s="104">
        <f>'Suivi  Détaillé'!C60</f>
        <v>0</v>
      </c>
      <c r="D136" s="105" t="str">
        <f>IFERROR(VLOOKUP(TableauFraisExploitation814[[#This Row],[Sous  Item]],'Suivi  Détaillé'!C:D,2,0),"")</f>
        <v/>
      </c>
      <c r="E136" s="105" t="str">
        <f>IFERROR(100%-TableauFraisExploitation814[[#This Row],[Atteind]],"")</f>
        <v/>
      </c>
      <c r="M136" s="2"/>
      <c r="Q136" s="437"/>
      <c r="AC136" s="199"/>
    </row>
    <row r="137" spans="1:29" s="11" customFormat="1" ht="15.95" hidden="1" customHeight="1">
      <c r="A137" s="72"/>
      <c r="C137" s="104">
        <f>'Suivi  Détaillé'!C61</f>
        <v>0</v>
      </c>
      <c r="D137" s="105" t="str">
        <f>IFERROR(VLOOKUP(TableauFraisExploitation814[[#This Row],[Sous  Item]],'Suivi  Détaillé'!C:D,2,0),"")</f>
        <v/>
      </c>
      <c r="E137" s="105" t="str">
        <f>IFERROR(100%-TableauFraisExploitation814[[#This Row],[Atteind]],"")</f>
        <v/>
      </c>
      <c r="M137" s="2"/>
      <c r="Q137" s="437"/>
      <c r="AC137" s="199"/>
    </row>
    <row r="138" spans="1:29" s="11" customFormat="1" ht="15.95" hidden="1" customHeight="1">
      <c r="A138" s="72"/>
      <c r="C138" s="104">
        <f>'Suivi  Détaillé'!C62</f>
        <v>0</v>
      </c>
      <c r="D138" s="105" t="str">
        <f>IFERROR(VLOOKUP(TableauFraisExploitation814[[#This Row],[Sous  Item]],'Suivi  Détaillé'!C:D,2,0),"")</f>
        <v/>
      </c>
      <c r="E138" s="105" t="str">
        <f>IFERROR(100%-TableauFraisExploitation814[[#This Row],[Atteind]],"")</f>
        <v/>
      </c>
      <c r="M138" s="2"/>
      <c r="Q138" s="437"/>
      <c r="AC138" s="199"/>
    </row>
    <row r="139" spans="1:29" s="11" customFormat="1" ht="15.95" hidden="1" customHeight="1">
      <c r="A139" s="72"/>
      <c r="C139" s="104">
        <f>'Suivi  Détaillé'!C63</f>
        <v>0</v>
      </c>
      <c r="D139" s="105" t="str">
        <f>IFERROR(VLOOKUP(TableauFraisExploitation814[[#This Row],[Sous  Item]],'Suivi  Détaillé'!C:D,2,0),"")</f>
        <v/>
      </c>
      <c r="E139" s="105" t="str">
        <f>IFERROR(100%-TableauFraisExploitation814[[#This Row],[Atteind]],"")</f>
        <v/>
      </c>
      <c r="M139" s="2"/>
      <c r="Q139" s="437"/>
      <c r="AC139" s="199"/>
    </row>
    <row r="140" spans="1:29" s="11" customFormat="1" ht="15.95" hidden="1" customHeight="1">
      <c r="A140" s="72"/>
      <c r="C140" s="104">
        <f>'Suivi  Détaillé'!C64</f>
        <v>0</v>
      </c>
      <c r="D140" s="105" t="str">
        <f>IFERROR(VLOOKUP(TableauFraisExploitation814[[#This Row],[Sous  Item]],'Suivi  Détaillé'!C:D,2,0),"")</f>
        <v/>
      </c>
      <c r="E140" s="105" t="str">
        <f>IFERROR(100%-TableauFraisExploitation814[[#This Row],[Atteind]],"")</f>
        <v/>
      </c>
      <c r="M140" s="2"/>
      <c r="Q140" s="437"/>
      <c r="AC140" s="199"/>
    </row>
    <row r="141" spans="1:29" s="11" customFormat="1" ht="15.95" hidden="1" customHeight="1">
      <c r="A141" s="72"/>
      <c r="C141" s="104">
        <f>'Suivi  Détaillé'!C65</f>
        <v>0</v>
      </c>
      <c r="D141" s="105" t="str">
        <f>IFERROR(VLOOKUP(TableauFraisExploitation814[[#This Row],[Sous  Item]],'Suivi  Détaillé'!C:D,2,0),"")</f>
        <v/>
      </c>
      <c r="E141" s="105" t="str">
        <f>IFERROR(100%-TableauFraisExploitation814[[#This Row],[Atteind]],"")</f>
        <v/>
      </c>
      <c r="M141" s="2"/>
      <c r="Q141" s="437"/>
      <c r="AC141" s="199"/>
    </row>
    <row r="142" spans="1:29" s="11" customFormat="1" ht="15.95" hidden="1" customHeight="1">
      <c r="A142" s="72"/>
      <c r="C142" s="104">
        <f>'Suivi  Détaillé'!C66</f>
        <v>0</v>
      </c>
      <c r="D142" s="105" t="str">
        <f>IFERROR(VLOOKUP(TableauFraisExploitation814[[#This Row],[Sous  Item]],'Suivi  Détaillé'!C:D,2,0),"")</f>
        <v/>
      </c>
      <c r="E142" s="105" t="str">
        <f>IFERROR(100%-TableauFraisExploitation814[[#This Row],[Atteind]],"")</f>
        <v/>
      </c>
      <c r="Q142" s="437"/>
      <c r="AC142" s="199"/>
    </row>
    <row r="143" spans="1:29" s="11" customFormat="1" ht="15.95" hidden="1" customHeight="1">
      <c r="A143" s="72"/>
      <c r="C143" s="104">
        <f>'Suivi  Détaillé'!C67</f>
        <v>0</v>
      </c>
      <c r="D143" s="105" t="str">
        <f>IFERROR(VLOOKUP(TableauFraisExploitation814[[#This Row],[Sous  Item]],'Suivi  Détaillé'!C:D,2,0),"")</f>
        <v/>
      </c>
      <c r="E143" s="105" t="str">
        <f>IFERROR(100%-TableauFraisExploitation814[[#This Row],[Atteind]],"")</f>
        <v/>
      </c>
      <c r="M143" s="2"/>
      <c r="Q143" s="437"/>
      <c r="AC143" s="199"/>
    </row>
    <row r="144" spans="1:29" s="11" customFormat="1" ht="15.95" hidden="1" customHeight="1">
      <c r="A144" s="72"/>
      <c r="C144" s="104">
        <f>'Suivi  Détaillé'!C68</f>
        <v>0</v>
      </c>
      <c r="D144" s="105" t="str">
        <f>IFERROR(VLOOKUP(TableauFraisExploitation814[[#This Row],[Sous  Item]],'Suivi  Détaillé'!C:D,2,0),"")</f>
        <v/>
      </c>
      <c r="E144" s="105" t="str">
        <f>IFERROR(100%-TableauFraisExploitation814[[#This Row],[Atteind]],"")</f>
        <v/>
      </c>
      <c r="M144" s="2"/>
      <c r="Q144" s="437"/>
      <c r="AC144" s="199"/>
    </row>
    <row r="145" spans="1:29" s="11" customFormat="1" ht="15.95" hidden="1" customHeight="1">
      <c r="A145" s="72"/>
      <c r="C145" s="104">
        <f>'Suivi  Détaillé'!C69</f>
        <v>0</v>
      </c>
      <c r="D145" s="105" t="str">
        <f>IFERROR(VLOOKUP(TableauFraisExploitation814[[#This Row],[Sous  Item]],'Suivi  Détaillé'!C:D,2,0),"")</f>
        <v/>
      </c>
      <c r="E145" s="105" t="str">
        <f>IFERROR(100%-TableauFraisExploitation814[[#This Row],[Atteind]],"")</f>
        <v/>
      </c>
      <c r="M145" s="2"/>
      <c r="Q145" s="437"/>
      <c r="AC145" s="199"/>
    </row>
    <row r="146" spans="1:29" s="11" customFormat="1" ht="15.95" hidden="1" customHeight="1">
      <c r="A146" s="72"/>
      <c r="C146" s="104">
        <f>'Suivi  Détaillé'!C70</f>
        <v>0</v>
      </c>
      <c r="D146" s="105" t="str">
        <f>IFERROR(VLOOKUP(TableauFraisExploitation814[[#This Row],[Sous  Item]],'Suivi  Détaillé'!C:D,2,0),"")</f>
        <v/>
      </c>
      <c r="E146" s="105" t="str">
        <f>IFERROR(100%-TableauFraisExploitation814[[#This Row],[Atteind]],"")</f>
        <v/>
      </c>
      <c r="M146" s="2"/>
      <c r="Q146" s="437"/>
      <c r="AC146" s="199"/>
    </row>
    <row r="147" spans="1:29" s="11" customFormat="1" ht="15.95" customHeight="1">
      <c r="A147" s="72"/>
      <c r="C147" s="104" t="str">
        <f>'Suivi  Détaillé'!C71</f>
        <v>Mise en attente</v>
      </c>
      <c r="D147" s="105" t="str">
        <f>IFERROR(VLOOKUP(TableauFraisExploitation814[[#This Row],[Sous  Item]],'Suivi  Détaillé'!C:D,2,0),"")</f>
        <v/>
      </c>
      <c r="E147" s="105" t="str">
        <f>IFERROR(100%-TableauFraisExploitation814[[#This Row],[Atteind]],"")</f>
        <v/>
      </c>
      <c r="M147" s="2"/>
      <c r="Q147" s="437"/>
      <c r="AC147" s="199"/>
    </row>
    <row r="148" spans="1:29" s="11" customFormat="1" ht="15.95" customHeight="1">
      <c r="A148" s="72"/>
      <c r="C148" s="104" t="str">
        <f>'Suivi  Détaillé'!C72</f>
        <v>Mise en attente</v>
      </c>
      <c r="D148" s="105" t="str">
        <f>IFERROR(VLOOKUP(TableauFraisExploitation814[[#This Row],[Sous  Item]],'Suivi  Détaillé'!C:D,2,0),"")</f>
        <v/>
      </c>
      <c r="E148" s="105" t="str">
        <f>IFERROR(100%-TableauFraisExploitation814[[#This Row],[Atteind]],"")</f>
        <v/>
      </c>
      <c r="M148" s="2"/>
      <c r="Q148" s="437"/>
      <c r="AC148" s="199"/>
    </row>
    <row r="149" spans="1:29" s="11" customFormat="1" ht="15.95" customHeight="1">
      <c r="A149" s="72"/>
      <c r="C149" s="104" t="str">
        <f>'Suivi  Détaillé'!C73</f>
        <v>Annonce de la mise en attente</v>
      </c>
      <c r="D149" s="105" t="str">
        <f>IFERROR(VLOOKUP(TableauFraisExploitation814[[#This Row],[Sous  Item]],'Suivi  Détaillé'!C:D,2,0),"")</f>
        <v/>
      </c>
      <c r="E149" s="105" t="str">
        <f>IFERROR(100%-TableauFraisExploitation814[[#This Row],[Atteind]],"")</f>
        <v/>
      </c>
      <c r="M149" s="2"/>
      <c r="Q149" s="437"/>
      <c r="AC149" s="199"/>
    </row>
    <row r="150" spans="1:29" s="11" customFormat="1" ht="15.95" customHeight="1">
      <c r="A150" s="72"/>
      <c r="C150" s="104" t="str">
        <f>'Suivi  Détaillé'!C74</f>
        <v>Pertinence de la mise en attente</v>
      </c>
      <c r="D150" s="105" t="str">
        <f>IFERROR(VLOOKUP(TableauFraisExploitation814[[#This Row],[Sous  Item]],'Suivi  Détaillé'!C:D,2,0),"")</f>
        <v/>
      </c>
      <c r="E150" s="105" t="str">
        <f>IFERROR(100%-TableauFraisExploitation814[[#This Row],[Atteind]],"")</f>
        <v/>
      </c>
      <c r="M150" s="2"/>
      <c r="Q150" s="437"/>
      <c r="AC150" s="199"/>
    </row>
    <row r="151" spans="1:29" s="11" customFormat="1" ht="15.95" customHeight="1">
      <c r="A151" s="72"/>
      <c r="C151" s="104" t="str">
        <f>'Suivi  Détaillé'!C75</f>
        <v>Gestion de la mise en attente</v>
      </c>
      <c r="D151" s="105" t="str">
        <f>IFERROR(VLOOKUP(TableauFraisExploitation814[[#This Row],[Sous  Item]],'Suivi  Détaillé'!C:D,2,0),"")</f>
        <v/>
      </c>
      <c r="E151" s="105" t="str">
        <f>IFERROR(100%-TableauFraisExploitation814[[#This Row],[Atteind]],"")</f>
        <v/>
      </c>
      <c r="M151" s="2"/>
      <c r="Q151" s="437"/>
      <c r="AC151" s="199"/>
    </row>
    <row r="152" spans="1:29" s="11" customFormat="1" ht="15.95" customHeight="1">
      <c r="A152" s="72"/>
      <c r="C152" s="104" t="str">
        <f>'Suivi  Détaillé'!C76</f>
        <v>Reprise définitive de la communication</v>
      </c>
      <c r="D152" s="105" t="str">
        <f>IFERROR(VLOOKUP(TableauFraisExploitation814[[#This Row],[Sous  Item]],'Suivi  Détaillé'!C:D,2,0),"")</f>
        <v/>
      </c>
      <c r="E152" s="105" t="str">
        <f>IFERROR(100%-TableauFraisExploitation814[[#This Row],[Atteind]],"")</f>
        <v/>
      </c>
      <c r="M152" s="2"/>
      <c r="Q152" s="437"/>
      <c r="AC152" s="199"/>
    </row>
    <row r="153" spans="1:29" s="11" customFormat="1" ht="15.95" customHeight="1">
      <c r="A153" s="72"/>
      <c r="C153" s="104" t="str">
        <f>'Suivi  Détaillé'!C77</f>
        <v>Temps d'attente</v>
      </c>
      <c r="D153" s="105" t="str">
        <f>IFERROR(VLOOKUP(TableauFraisExploitation814[[#This Row],[Sous  Item]],'Suivi  Détaillé'!C:D,2,0),"")</f>
        <v/>
      </c>
      <c r="E153" s="105" t="str">
        <f>IFERROR(100%-TableauFraisExploitation814[[#This Row],[Atteind]],"")</f>
        <v/>
      </c>
      <c r="M153" s="2"/>
      <c r="Q153" s="437"/>
      <c r="AC153" s="199"/>
    </row>
    <row r="154" spans="1:29" s="11" customFormat="1" ht="15.95" hidden="1" customHeight="1">
      <c r="A154" s="72"/>
      <c r="C154" s="104">
        <f>'Suivi  Détaillé'!C78</f>
        <v>0</v>
      </c>
      <c r="D154" s="105" t="str">
        <f>IFERROR(VLOOKUP(TableauFraisExploitation814[[#This Row],[Sous  Item]],'Suivi  Détaillé'!C:D,2,0),"")</f>
        <v/>
      </c>
      <c r="E154" s="105" t="str">
        <f>IFERROR(100%-TableauFraisExploitation814[[#This Row],[Atteind]],"")</f>
        <v/>
      </c>
      <c r="M154" s="2"/>
      <c r="Q154" s="437"/>
      <c r="AC154" s="199"/>
    </row>
    <row r="155" spans="1:29" s="11" customFormat="1" ht="15.95" hidden="1" customHeight="1">
      <c r="A155" s="72"/>
      <c r="C155" s="104">
        <f>'Suivi  Détaillé'!C79</f>
        <v>0</v>
      </c>
      <c r="D155" s="105" t="str">
        <f>IFERROR(VLOOKUP(TableauFraisExploitation814[[#This Row],[Sous  Item]],'Suivi  Détaillé'!C:D,2,0),"")</f>
        <v/>
      </c>
      <c r="E155" s="105" t="str">
        <f>IFERROR(100%-TableauFraisExploitation814[[#This Row],[Atteind]],"")</f>
        <v/>
      </c>
      <c r="M155" s="2"/>
      <c r="Q155" s="437"/>
      <c r="AC155" s="199"/>
    </row>
    <row r="156" spans="1:29" s="11" customFormat="1" ht="15.95" hidden="1" customHeight="1">
      <c r="A156" s="72"/>
      <c r="C156" s="104">
        <f>'Suivi  Détaillé'!C80</f>
        <v>0</v>
      </c>
      <c r="D156" s="105" t="str">
        <f>IFERROR(VLOOKUP(TableauFraisExploitation814[[#This Row],[Sous  Item]],'Suivi  Détaillé'!C:D,2,0),"")</f>
        <v/>
      </c>
      <c r="E156" s="105" t="str">
        <f>IFERROR(100%-TableauFraisExploitation814[[#This Row],[Atteind]],"")</f>
        <v/>
      </c>
      <c r="M156" s="2"/>
      <c r="Q156" s="437"/>
      <c r="AC156" s="199"/>
    </row>
    <row r="157" spans="1:29" s="11" customFormat="1" ht="15.95" hidden="1" customHeight="1">
      <c r="A157" s="72"/>
      <c r="C157" s="104">
        <f>'Suivi  Détaillé'!C81</f>
        <v>0</v>
      </c>
      <c r="D157" s="105" t="str">
        <f>IFERROR(VLOOKUP(TableauFraisExploitation814[[#This Row],[Sous  Item]],'Suivi  Détaillé'!C:D,2,0),"")</f>
        <v/>
      </c>
      <c r="E157" s="105" t="str">
        <f>IFERROR(100%-TableauFraisExploitation814[[#This Row],[Atteind]],"")</f>
        <v/>
      </c>
      <c r="M157" s="2"/>
      <c r="Q157" s="437"/>
      <c r="AC157" s="199"/>
    </row>
    <row r="158" spans="1:29" s="11" customFormat="1" ht="15.95" hidden="1" customHeight="1">
      <c r="A158" s="72"/>
      <c r="C158" s="104">
        <f>'Suivi  Détaillé'!C82</f>
        <v>0</v>
      </c>
      <c r="D158" s="105" t="str">
        <f>IFERROR(VLOOKUP(TableauFraisExploitation814[[#This Row],[Sous  Item]],'Suivi  Détaillé'!C:D,2,0),"")</f>
        <v/>
      </c>
      <c r="E158" s="105" t="str">
        <f>IFERROR(100%-TableauFraisExploitation814[[#This Row],[Atteind]],"")</f>
        <v/>
      </c>
      <c r="M158" s="2"/>
      <c r="Q158" s="437"/>
      <c r="AC158" s="199"/>
    </row>
    <row r="159" spans="1:29" s="11" customFormat="1" ht="15.95" hidden="1" customHeight="1">
      <c r="A159" s="72"/>
      <c r="C159" s="104">
        <f>'Suivi  Détaillé'!C83</f>
        <v>0</v>
      </c>
      <c r="D159" s="105" t="str">
        <f>IFERROR(VLOOKUP(TableauFraisExploitation814[[#This Row],[Sous  Item]],'Suivi  Détaillé'!C:D,2,0),"")</f>
        <v/>
      </c>
      <c r="E159" s="105" t="str">
        <f>IFERROR(100%-TableauFraisExploitation814[[#This Row],[Atteind]],"")</f>
        <v/>
      </c>
      <c r="M159" s="2"/>
      <c r="Q159" s="437"/>
      <c r="AC159" s="199"/>
    </row>
    <row r="160" spans="1:29" s="11" customFormat="1" ht="15.95" hidden="1" customHeight="1">
      <c r="A160" s="72"/>
      <c r="C160" s="104">
        <f>'Suivi  Détaillé'!C84</f>
        <v>0</v>
      </c>
      <c r="D160" s="105" t="str">
        <f>IFERROR(VLOOKUP(TableauFraisExploitation814[[#This Row],[Sous  Item]],'Suivi  Détaillé'!C:D,2,0),"")</f>
        <v/>
      </c>
      <c r="E160" s="105" t="str">
        <f>IFERROR(100%-TableauFraisExploitation814[[#This Row],[Atteind]],"")</f>
        <v/>
      </c>
      <c r="M160" s="2"/>
      <c r="Q160" s="437"/>
      <c r="AC160" s="199"/>
    </row>
    <row r="161" spans="1:29" s="11" customFormat="1" ht="15.95" hidden="1" customHeight="1">
      <c r="A161" s="72"/>
      <c r="C161" s="104">
        <f>'Suivi  Détaillé'!C85</f>
        <v>0</v>
      </c>
      <c r="D161" s="105" t="str">
        <f>IFERROR(VLOOKUP(TableauFraisExploitation814[[#This Row],[Sous  Item]],'Suivi  Détaillé'!C:D,2,0),"")</f>
        <v/>
      </c>
      <c r="E161" s="105" t="str">
        <f>IFERROR(100%-TableauFraisExploitation814[[#This Row],[Atteind]],"")</f>
        <v/>
      </c>
      <c r="M161" s="2"/>
      <c r="Q161" s="437"/>
      <c r="AC161" s="199"/>
    </row>
    <row r="162" spans="1:29" s="11" customFormat="1" ht="15.95" hidden="1" customHeight="1">
      <c r="A162" s="72"/>
      <c r="C162" s="104">
        <f>'Suivi  Détaillé'!C86</f>
        <v>0</v>
      </c>
      <c r="D162" s="105" t="str">
        <f>IFERROR(VLOOKUP(TableauFraisExploitation814[[#This Row],[Sous  Item]],'Suivi  Détaillé'!C:D,2,0),"")</f>
        <v/>
      </c>
      <c r="E162" s="105" t="str">
        <f>IFERROR(100%-TableauFraisExploitation814[[#This Row],[Atteind]],"")</f>
        <v/>
      </c>
      <c r="M162" s="2"/>
      <c r="Q162" s="437"/>
      <c r="AC162" s="199"/>
    </row>
    <row r="163" spans="1:29" s="11" customFormat="1" ht="15.95" customHeight="1">
      <c r="A163" s="72"/>
      <c r="C163" s="104" t="str">
        <f>'Suivi  Détaillé'!C87</f>
        <v>Savoir ëtre téléphonique</v>
      </c>
      <c r="D163" s="105" t="str">
        <f>IFERROR(VLOOKUP(TableauFraisExploitation814[[#This Row],[Sous  Item]],'Suivi  Détaillé'!C:D,2,0),"")</f>
        <v/>
      </c>
      <c r="E163" s="105" t="str">
        <f>IFERROR(100%-TableauFraisExploitation814[[#This Row],[Atteind]],"")</f>
        <v/>
      </c>
      <c r="M163" s="2"/>
      <c r="Q163" s="437"/>
      <c r="AC163" s="199"/>
    </row>
    <row r="164" spans="1:29" s="11" customFormat="1" ht="15.95" customHeight="1">
      <c r="A164" s="72"/>
      <c r="C164" s="104" t="str">
        <f>'Suivi  Détaillé'!C88</f>
        <v>Personnalisation</v>
      </c>
      <c r="D164" s="105" t="str">
        <f>IFERROR(VLOOKUP(TableauFraisExploitation814[[#This Row],[Sous  Item]],'Suivi  Détaillé'!C:D,2,0),"")</f>
        <v/>
      </c>
      <c r="E164" s="105" t="str">
        <f>IFERROR(100%-TableauFraisExploitation814[[#This Row],[Atteind]],"")</f>
        <v/>
      </c>
      <c r="M164" s="2"/>
      <c r="Q164" s="437"/>
      <c r="AC164" s="199"/>
    </row>
    <row r="165" spans="1:29" s="11" customFormat="1" ht="15.95" customHeight="1">
      <c r="A165" s="72"/>
      <c r="C165" s="104" t="str">
        <f>'Suivi  Détaillé'!C89</f>
        <v>Expression orale</v>
      </c>
      <c r="D165" s="105" t="str">
        <f>IFERROR(VLOOKUP(TableauFraisExploitation814[[#This Row],[Sous  Item]],'Suivi  Détaillé'!C:D,2,0),"")</f>
        <v/>
      </c>
      <c r="E165" s="105" t="str">
        <f>IFERROR(100%-TableauFraisExploitation814[[#This Row],[Atteind]],"")</f>
        <v/>
      </c>
      <c r="M165" s="2"/>
      <c r="Q165" s="437"/>
      <c r="AC165" s="199"/>
    </row>
    <row r="166" spans="1:29" s="11" customFormat="1" ht="15.95" customHeight="1">
      <c r="A166" s="72"/>
      <c r="C166" s="104" t="str">
        <f>'Suivi  Détaillé'!C90</f>
        <v>Convivialité, ton</v>
      </c>
      <c r="D166" s="105" t="str">
        <f>IFERROR(VLOOKUP(TableauFraisExploitation814[[#This Row],[Sous  Item]],'Suivi  Détaillé'!C:D,2,0),"")</f>
        <v/>
      </c>
      <c r="E166" s="105" t="str">
        <f>IFERROR(100%-TableauFraisExploitation814[[#This Row],[Atteind]],"")</f>
        <v/>
      </c>
      <c r="M166" s="2"/>
      <c r="Q166" s="437"/>
      <c r="AC166" s="199"/>
    </row>
    <row r="167" spans="1:29" s="11" customFormat="1" ht="15.95" customHeight="1">
      <c r="A167" s="72"/>
      <c r="C167" s="104" t="str">
        <f>'Suivi  Détaillé'!C91</f>
        <v>Rythme</v>
      </c>
      <c r="D167" s="105" t="str">
        <f>IFERROR(VLOOKUP(TableauFraisExploitation814[[#This Row],[Sous  Item]],'Suivi  Détaillé'!C:D,2,0),"")</f>
        <v/>
      </c>
      <c r="E167" s="105" t="str">
        <f>IFERROR(100%-TableauFraisExploitation814[[#This Row],[Atteind]],"")</f>
        <v/>
      </c>
      <c r="M167" s="2"/>
      <c r="Q167" s="437"/>
      <c r="AC167" s="199"/>
    </row>
    <row r="168" spans="1:29" s="11" customFormat="1" ht="15.95" customHeight="1">
      <c r="A168" s="72"/>
      <c r="C168" s="104" t="str">
        <f>'Suivi  Détaillé'!C92</f>
        <v>Écoute active / Empathie</v>
      </c>
      <c r="D168" s="105" t="str">
        <f>IFERROR(VLOOKUP(TableauFraisExploitation814[[#This Row],[Sous  Item]],'Suivi  Détaillé'!C:D,2,0),"")</f>
        <v/>
      </c>
      <c r="E168" s="105" t="str">
        <f>IFERROR(100%-TableauFraisExploitation814[[#This Row],[Atteind]],"")</f>
        <v/>
      </c>
      <c r="M168" s="2"/>
      <c r="Q168" s="437"/>
      <c r="AC168" s="199"/>
    </row>
    <row r="169" spans="1:29" s="11" customFormat="1" ht="24.75" customHeight="1">
      <c r="A169" s="72"/>
      <c r="C169" s="104" t="str">
        <f>'Suivi  Détaillé'!C93</f>
        <v>Directivité / Gestion de l'entretien</v>
      </c>
      <c r="D169" s="105" t="str">
        <f>IFERROR(VLOOKUP(TableauFraisExploitation814[[#This Row],[Sous  Item]],'Suivi  Détaillé'!C:D,2,0),"")</f>
        <v/>
      </c>
      <c r="E169" s="105" t="str">
        <f>IFERROR(100%-TableauFraisExploitation814[[#This Row],[Atteind]],"")</f>
        <v/>
      </c>
      <c r="M169" s="2"/>
      <c r="Q169" s="437"/>
      <c r="AC169" s="199"/>
    </row>
    <row r="170" spans="1:29" s="11" customFormat="1" ht="24.75" customHeight="1">
      <c r="A170" s="72"/>
      <c r="C170" s="104" t="str">
        <f>'Suivi  Détaillé'!C94</f>
        <v>Pro activité &amp; valorisation</v>
      </c>
      <c r="D170" s="105" t="str">
        <f>IFERROR(VLOOKUP(TableauFraisExploitation814[[#This Row],[Sous  Item]],'Suivi  Détaillé'!C:D,2,0),"")</f>
        <v/>
      </c>
      <c r="E170" s="105" t="str">
        <f>IFERROR(100%-TableauFraisExploitation814[[#This Row],[Atteind]],"")</f>
        <v/>
      </c>
      <c r="M170" s="2"/>
      <c r="Q170" s="437"/>
      <c r="AC170" s="199"/>
    </row>
    <row r="171" spans="1:29" s="11" customFormat="1" ht="24.75" customHeight="1">
      <c r="A171" s="72"/>
      <c r="C171" s="104" t="str">
        <f>'Suivi  Détaillé'!C95</f>
        <v>Capital confiance / Qualité relationnelle</v>
      </c>
      <c r="D171" s="105" t="str">
        <f>IFERROR(VLOOKUP(TableauFraisExploitation814[[#This Row],[Sous  Item]],'Suivi  Détaillé'!C:D,2,0),"")</f>
        <v/>
      </c>
      <c r="E171" s="105" t="str">
        <f>IFERROR(100%-TableauFraisExploitation814[[#This Row],[Atteind]],"")</f>
        <v/>
      </c>
      <c r="Q171" s="437"/>
      <c r="S171" s="116"/>
      <c r="AC171" s="199"/>
    </row>
    <row r="172" spans="1:29" s="11" customFormat="1" ht="15.95" hidden="1" customHeight="1">
      <c r="A172" s="72"/>
      <c r="C172" s="104">
        <f>'Suivi  Détaillé'!C96</f>
        <v>0</v>
      </c>
      <c r="D172" s="105" t="str">
        <f>IFERROR(VLOOKUP(TableauFraisExploitation814[[#This Row],[Sous  Item]],'Suivi  Détaillé'!C:D,2,0),"")</f>
        <v/>
      </c>
      <c r="E172" s="105" t="str">
        <f>IFERROR(100%-TableauFraisExploitation814[[#This Row],[Atteind]],"")</f>
        <v/>
      </c>
      <c r="Q172" s="437"/>
      <c r="S172" s="116"/>
      <c r="AC172" s="199"/>
    </row>
    <row r="173" spans="1:29" s="11" customFormat="1" ht="15.95" hidden="1" customHeight="1">
      <c r="A173" s="72"/>
      <c r="C173" s="104">
        <f>'Suivi  Détaillé'!C97</f>
        <v>0</v>
      </c>
      <c r="D173" s="105" t="str">
        <f>IFERROR(VLOOKUP(TableauFraisExploitation814[[#This Row],[Sous  Item]],'Suivi  Détaillé'!C:D,2,0),"")</f>
        <v/>
      </c>
      <c r="E173" s="105" t="str">
        <f>IFERROR(100%-TableauFraisExploitation814[[#This Row],[Atteind]],"")</f>
        <v/>
      </c>
      <c r="Q173" s="437"/>
      <c r="S173" s="116"/>
      <c r="AC173" s="199"/>
    </row>
    <row r="174" spans="1:29" s="11" customFormat="1" ht="15.95" hidden="1" customHeight="1">
      <c r="A174" s="72"/>
      <c r="C174" s="104">
        <f>'Suivi  Détaillé'!C98</f>
        <v>0</v>
      </c>
      <c r="D174" s="105" t="str">
        <f>IFERROR(VLOOKUP(TableauFraisExploitation814[[#This Row],[Sous  Item]],'Suivi  Détaillé'!C:D,2,0),"")</f>
        <v/>
      </c>
      <c r="E174" s="105" t="str">
        <f>IFERROR(100%-TableauFraisExploitation814[[#This Row],[Atteind]],"")</f>
        <v/>
      </c>
      <c r="Q174" s="437"/>
      <c r="S174" s="116"/>
      <c r="AC174" s="199"/>
    </row>
    <row r="175" spans="1:29" s="11" customFormat="1" ht="15.95" hidden="1" customHeight="1">
      <c r="A175" s="72"/>
      <c r="C175" s="104">
        <f>'Suivi  Détaillé'!C99</f>
        <v>0</v>
      </c>
      <c r="D175" s="105" t="str">
        <f>IFERROR(VLOOKUP(TableauFraisExploitation814[[#This Row],[Sous  Item]],'Suivi  Détaillé'!C:D,2,0),"")</f>
        <v/>
      </c>
      <c r="E175" s="105" t="str">
        <f>IFERROR(100%-TableauFraisExploitation814[[#This Row],[Atteind]],"")</f>
        <v/>
      </c>
      <c r="Q175" s="437"/>
      <c r="S175" s="116"/>
      <c r="AC175" s="199"/>
    </row>
    <row r="176" spans="1:29" s="11" customFormat="1" ht="15.95" hidden="1" customHeight="1">
      <c r="A176" s="72"/>
      <c r="C176" s="104">
        <f>'Suivi  Détaillé'!C100</f>
        <v>0</v>
      </c>
      <c r="D176" s="105" t="str">
        <f>IFERROR(VLOOKUP(TableauFraisExploitation814[[#This Row],[Sous  Item]],'Suivi  Détaillé'!C:D,2,0),"")</f>
        <v/>
      </c>
      <c r="E176" s="105" t="str">
        <f>IFERROR(100%-TableauFraisExploitation814[[#This Row],[Atteind]],"")</f>
        <v/>
      </c>
      <c r="Q176" s="437"/>
      <c r="S176" s="116"/>
      <c r="AC176" s="199"/>
    </row>
    <row r="177" spans="1:29" s="11" customFormat="1" ht="15.95" hidden="1" customHeight="1">
      <c r="A177" s="72"/>
      <c r="C177" s="104">
        <f>'Suivi  Détaillé'!C101</f>
        <v>0</v>
      </c>
      <c r="D177" s="105" t="str">
        <f>IFERROR(VLOOKUP(TableauFraisExploitation814[[#This Row],[Sous  Item]],'Suivi  Détaillé'!C:D,2,0),"")</f>
        <v/>
      </c>
      <c r="E177" s="105" t="str">
        <f>IFERROR(100%-TableauFraisExploitation814[[#This Row],[Atteind]],"")</f>
        <v/>
      </c>
      <c r="Q177" s="437"/>
      <c r="S177" s="116"/>
      <c r="AC177" s="199"/>
    </row>
    <row r="178" spans="1:29" s="11" customFormat="1" ht="15.95" hidden="1" customHeight="1">
      <c r="A178" s="72"/>
      <c r="C178" s="104">
        <f>'Suivi  Détaillé'!C102</f>
        <v>0</v>
      </c>
      <c r="D178" s="105" t="str">
        <f>IFERROR(VLOOKUP(TableauFraisExploitation814[[#This Row],[Sous  Item]],'Suivi  Détaillé'!C:D,2,0),"")</f>
        <v/>
      </c>
      <c r="E178" s="105" t="str">
        <f>IFERROR(100%-TableauFraisExploitation814[[#This Row],[Atteind]],"")</f>
        <v/>
      </c>
      <c r="Q178" s="437"/>
      <c r="S178" s="116"/>
      <c r="AC178" s="199"/>
    </row>
    <row r="179" spans="1:29" s="11" customFormat="1" ht="15.95" hidden="1" customHeight="1">
      <c r="A179" s="72"/>
      <c r="C179" s="104">
        <f>'Suivi  Détaillé'!C103</f>
        <v>0</v>
      </c>
      <c r="D179" s="105" t="str">
        <f>IFERROR(VLOOKUP(TableauFraisExploitation814[[#This Row],[Sous  Item]],'Suivi  Détaillé'!C:D,2,0),"")</f>
        <v/>
      </c>
      <c r="E179" s="105" t="str">
        <f>IFERROR(100%-TableauFraisExploitation814[[#This Row],[Atteind]],"")</f>
        <v/>
      </c>
      <c r="Q179" s="437"/>
      <c r="S179" s="116"/>
      <c r="AC179" s="199"/>
    </row>
    <row r="180" spans="1:29" s="11" customFormat="1" ht="15.95" customHeight="1">
      <c r="A180" s="72"/>
      <c r="C180" s="104" t="str">
        <f>'Suivi  Détaillé'!C104</f>
        <v>Respect des process de traitement</v>
      </c>
      <c r="D180" s="105" t="str">
        <f>IFERROR(VLOOKUP(TableauFraisExploitation814[[#This Row],[Sous  Item]],'Suivi  Détaillé'!C:D,2,0),"")</f>
        <v/>
      </c>
      <c r="E180" s="105" t="str">
        <f>IFERROR(100%-TableauFraisExploitation814[[#This Row],[Atteind]],"")</f>
        <v/>
      </c>
      <c r="Q180" s="437"/>
      <c r="S180" s="116"/>
      <c r="AC180" s="199"/>
    </row>
    <row r="181" spans="1:29" s="11" customFormat="1" ht="15.95" customHeight="1">
      <c r="A181" s="72"/>
      <c r="C181" s="104" t="str">
        <f>'Suivi  Détaillé'!C105</f>
        <v>Maîtrise des procédures</v>
      </c>
      <c r="D181" s="105" t="str">
        <f>IFERROR(VLOOKUP(TableauFraisExploitation814[[#This Row],[Sous  Item]],'Suivi  Détaillé'!C:D,2,0),"")</f>
        <v/>
      </c>
      <c r="E181" s="105" t="str">
        <f>IFERROR(100%-TableauFraisExploitation814[[#This Row],[Atteind]],"")</f>
        <v/>
      </c>
      <c r="Q181" s="437"/>
      <c r="S181" s="116"/>
      <c r="AC181" s="199"/>
    </row>
    <row r="182" spans="1:29" s="11" customFormat="1" ht="15.95" customHeight="1">
      <c r="A182" s="72"/>
      <c r="C182" s="104" t="str">
        <f>'Suivi  Détaillé'!C106</f>
        <v>Maîtrise des offres</v>
      </c>
      <c r="D182" s="105" t="str">
        <f>IFERROR(VLOOKUP(TableauFraisExploitation814[[#This Row],[Sous  Item]],'Suivi  Détaillé'!C:D,2,0),"")</f>
        <v/>
      </c>
      <c r="E182" s="105" t="str">
        <f>IFERROR(100%-TableauFraisExploitation814[[#This Row],[Atteind]],"")</f>
        <v/>
      </c>
      <c r="Q182" s="437"/>
      <c r="S182" s="116"/>
      <c r="AC182" s="199"/>
    </row>
    <row r="183" spans="1:29" s="11" customFormat="1" ht="15.95" customHeight="1">
      <c r="A183" s="72"/>
      <c r="C183" s="104" t="str">
        <f>'Suivi  Détaillé'!C107</f>
        <v>Rappel</v>
      </c>
      <c r="D183" s="105" t="str">
        <f>IFERROR(VLOOKUP(TableauFraisExploitation814[[#This Row],[Sous  Item]],'Suivi  Détaillé'!C:D,2,0),"")</f>
        <v/>
      </c>
      <c r="E183" s="105" t="str">
        <f>IFERROR(100%-TableauFraisExploitation814[[#This Row],[Atteind]],"")</f>
        <v/>
      </c>
      <c r="Q183" s="437"/>
      <c r="S183" s="116"/>
      <c r="AC183" s="199"/>
    </row>
    <row r="184" spans="1:29" s="11" customFormat="1" ht="15.95" customHeight="1">
      <c r="A184" s="72"/>
      <c r="C184" s="104" t="str">
        <f>'Suivi  Détaillé'!C108</f>
        <v>Traçage de la demande dans le SI</v>
      </c>
      <c r="D184" s="105" t="str">
        <f>IFERROR(VLOOKUP(TableauFraisExploitation814[[#This Row],[Sous  Item]],'Suivi  Détaillé'!C:D,2,0),"")</f>
        <v/>
      </c>
      <c r="E184" s="105" t="str">
        <f>IFERROR(100%-TableauFraisExploitation814[[#This Row],[Atteind]],"")</f>
        <v/>
      </c>
      <c r="Q184" s="437"/>
      <c r="S184" s="116"/>
      <c r="AC184" s="199"/>
    </row>
    <row r="185" spans="1:29" s="11" customFormat="1" ht="15.95" customHeight="1">
      <c r="A185" s="72"/>
      <c r="C185" s="104" t="str">
        <f>'Suivi  Détaillé'!C109</f>
        <v>Traçage adapté à la demande</v>
      </c>
      <c r="D185" s="105" t="str">
        <f>IFERROR(VLOOKUP(TableauFraisExploitation814[[#This Row],[Sous  Item]],'Suivi  Détaillé'!C:D,2,0),"")</f>
        <v/>
      </c>
      <c r="E185" s="105" t="str">
        <f>IFERROR(100%-TableauFraisExploitation814[[#This Row],[Atteind]],"")</f>
        <v/>
      </c>
      <c r="Q185" s="437"/>
      <c r="S185" s="116"/>
      <c r="AC185" s="199"/>
    </row>
    <row r="186" spans="1:29" s="11" customFormat="1" ht="15.95" customHeight="1">
      <c r="A186" s="72"/>
      <c r="C186" s="104" t="str">
        <f>'Suivi  Détaillé'!C110</f>
        <v>Respect des engagements pris</v>
      </c>
      <c r="D186" s="105" t="str">
        <f>IFERROR(VLOOKUP(TableauFraisExploitation814[[#This Row],[Sous  Item]],'Suivi  Détaillé'!C:D,2,0),"")</f>
        <v/>
      </c>
      <c r="E186" s="105" t="str">
        <f>IFERROR(100%-TableauFraisExploitation814[[#This Row],[Atteind]],"")</f>
        <v/>
      </c>
      <c r="Q186" s="437"/>
      <c r="S186" s="116"/>
      <c r="AC186" s="199"/>
    </row>
    <row r="187" spans="1:29" s="11" customFormat="1" ht="15.95" customHeight="1">
      <c r="A187" s="72"/>
      <c r="C187" s="104" t="str">
        <f>'Suivi  Détaillé'!C111</f>
        <v>Clarté des commentaires</v>
      </c>
      <c r="D187" s="105" t="str">
        <f>IFERROR(VLOOKUP(TableauFraisExploitation814[[#This Row],[Sous  Item]],'Suivi  Détaillé'!C:D,2,0),"")</f>
        <v/>
      </c>
      <c r="E187" s="105" t="str">
        <f>IFERROR(100%-TableauFraisExploitation814[[#This Row],[Atteind]],"")</f>
        <v/>
      </c>
      <c r="Q187" s="437"/>
      <c r="S187" s="116"/>
      <c r="AC187" s="199"/>
    </row>
    <row r="188" spans="1:29" s="11" customFormat="1" ht="15.95" customHeight="1">
      <c r="A188" s="72"/>
      <c r="C188" s="104" t="str">
        <f>'Suivi  Détaillé'!C112</f>
        <v>Jugement de valeur</v>
      </c>
      <c r="D188" s="105" t="str">
        <f>IFERROR(VLOOKUP(TableauFraisExploitation814[[#This Row],[Sous  Item]],'Suivi  Détaillé'!C:D,2,0),"")</f>
        <v/>
      </c>
      <c r="E188" s="105" t="str">
        <f>IFERROR(100%-TableauFraisExploitation814[[#This Row],[Atteind]],"")</f>
        <v/>
      </c>
      <c r="Q188" s="437"/>
      <c r="S188" s="116"/>
      <c r="AC188" s="199"/>
    </row>
    <row r="189" spans="1:29" s="11" customFormat="1" ht="15.95" hidden="1" customHeight="1">
      <c r="A189" s="72"/>
      <c r="C189" s="104">
        <f>'Suivi  Détaillé'!C113</f>
        <v>0</v>
      </c>
      <c r="D189" s="105" t="str">
        <f>IFERROR(VLOOKUP(TableauFraisExploitation814[[#This Row],[Sous  Item]],'Suivi  Détaillé'!C:D,2,0),"")</f>
        <v/>
      </c>
      <c r="E189" s="105" t="str">
        <f>IFERROR(100%-TableauFraisExploitation814[[#This Row],[Atteind]],"")</f>
        <v/>
      </c>
      <c r="Q189" s="437"/>
      <c r="S189" s="116"/>
      <c r="AC189" s="199"/>
    </row>
    <row r="190" spans="1:29" s="11" customFormat="1" ht="15.95" hidden="1" customHeight="1">
      <c r="A190" s="72"/>
      <c r="C190" s="104">
        <f>'Suivi  Détaillé'!C114</f>
        <v>0</v>
      </c>
      <c r="D190" s="105" t="str">
        <f>IFERROR(VLOOKUP(TableauFraisExploitation814[[#This Row],[Sous  Item]],'Suivi  Détaillé'!C:D,2,0),"")</f>
        <v/>
      </c>
      <c r="E190" s="105" t="str">
        <f>IFERROR(100%-TableauFraisExploitation814[[#This Row],[Atteind]],"")</f>
        <v/>
      </c>
      <c r="Q190" s="437"/>
      <c r="S190" s="116"/>
      <c r="AC190" s="199"/>
    </row>
    <row r="191" spans="1:29" s="11" customFormat="1" ht="15.95" hidden="1" customHeight="1">
      <c r="A191" s="72"/>
      <c r="C191" s="104">
        <f>'Suivi  Détaillé'!C115</f>
        <v>0</v>
      </c>
      <c r="D191" s="105" t="str">
        <f>IFERROR(VLOOKUP(TableauFraisExploitation814[[#This Row],[Sous  Item]],'Suivi  Détaillé'!C:D,2,0),"")</f>
        <v/>
      </c>
      <c r="E191" s="105" t="str">
        <f>IFERROR(100%-TableauFraisExploitation814[[#This Row],[Atteind]],"")</f>
        <v/>
      </c>
      <c r="Q191" s="437"/>
      <c r="S191" s="116"/>
      <c r="AC191" s="199"/>
    </row>
    <row r="192" spans="1:29" s="11" customFormat="1" ht="15.95" hidden="1" customHeight="1">
      <c r="A192" s="72"/>
      <c r="C192" s="104">
        <f>'Suivi  Détaillé'!C116</f>
        <v>0</v>
      </c>
      <c r="D192" s="105" t="str">
        <f>IFERROR(VLOOKUP(TableauFraisExploitation814[[#This Row],[Sous  Item]],'Suivi  Détaillé'!C:D,2,0),"")</f>
        <v/>
      </c>
      <c r="E192" s="105" t="str">
        <f>IFERROR(100%-TableauFraisExploitation814[[#This Row],[Atteind]],"")</f>
        <v/>
      </c>
      <c r="Q192" s="437"/>
      <c r="S192" s="116"/>
      <c r="AC192" s="199"/>
    </row>
    <row r="193" spans="1:29" s="11" customFormat="1" ht="15.95" hidden="1" customHeight="1">
      <c r="A193" s="72"/>
      <c r="C193" s="104">
        <f>'Suivi  Détaillé'!C117</f>
        <v>0</v>
      </c>
      <c r="D193" s="105" t="str">
        <f>IFERROR(VLOOKUP(TableauFraisExploitation814[[#This Row],[Sous  Item]],'Suivi  Détaillé'!C:D,2,0),"")</f>
        <v/>
      </c>
      <c r="E193" s="105" t="str">
        <f>IFERROR(100%-TableauFraisExploitation814[[#This Row],[Atteind]],"")</f>
        <v/>
      </c>
      <c r="Q193" s="437"/>
      <c r="S193" s="116"/>
      <c r="AC193" s="199"/>
    </row>
    <row r="194" spans="1:29" s="11" customFormat="1" ht="15.95" hidden="1" customHeight="1">
      <c r="A194" s="72"/>
      <c r="C194" s="104">
        <f>'Suivi  Détaillé'!C118</f>
        <v>0</v>
      </c>
      <c r="D194" s="105" t="str">
        <f>IFERROR(VLOOKUP(TableauFraisExploitation814[[#This Row],[Sous  Item]],'Suivi  Détaillé'!C:D,2,0),"")</f>
        <v/>
      </c>
      <c r="E194" s="105" t="str">
        <f>IFERROR(100%-TableauFraisExploitation814[[#This Row],[Atteind]],"")</f>
        <v/>
      </c>
      <c r="Q194" s="437"/>
      <c r="S194" s="116"/>
      <c r="AC194" s="199"/>
    </row>
    <row r="195" spans="1:29" s="11" customFormat="1" ht="15.95" hidden="1" customHeight="1">
      <c r="A195" s="72"/>
      <c r="C195" s="104">
        <f>'Suivi  Détaillé'!C119</f>
        <v>0</v>
      </c>
      <c r="D195" s="105" t="str">
        <f>IFERROR(VLOOKUP(TableauFraisExploitation814[[#This Row],[Sous  Item]],'Suivi  Détaillé'!C:D,2,0),"")</f>
        <v/>
      </c>
      <c r="E195" s="105" t="str">
        <f>IFERROR(100%-TableauFraisExploitation814[[#This Row],[Atteind]],"")</f>
        <v/>
      </c>
      <c r="Q195" s="437"/>
      <c r="S195" s="116"/>
      <c r="AC195" s="199"/>
    </row>
    <row r="196" spans="1:29" s="11" customFormat="1" ht="15.95" hidden="1" customHeight="1">
      <c r="A196" s="72"/>
      <c r="C196" s="104">
        <f>'Suivi  Détaillé'!C120</f>
        <v>0</v>
      </c>
      <c r="D196" s="105" t="str">
        <f>IFERROR(VLOOKUP(TableauFraisExploitation814[[#This Row],[Sous  Item]],'Suivi  Détaillé'!C:D,2,0),"")</f>
        <v/>
      </c>
      <c r="E196" s="105" t="str">
        <f>IFERROR(100%-TableauFraisExploitation814[[#This Row],[Atteind]],"")</f>
        <v/>
      </c>
      <c r="Q196" s="437"/>
      <c r="S196" s="116"/>
      <c r="AC196" s="199"/>
    </row>
    <row r="197" spans="1:29" s="11" customFormat="1" ht="15.95" hidden="1" customHeight="1">
      <c r="A197" s="72"/>
      <c r="C197" s="104">
        <f>'Suivi  Détaillé'!C121</f>
        <v>0</v>
      </c>
      <c r="D197" s="105" t="str">
        <f>IFERROR(VLOOKUP(TableauFraisExploitation814[[#This Row],[Sous  Item]],'Suivi  Détaillé'!C:D,2,0),"")</f>
        <v/>
      </c>
      <c r="E197" s="105" t="str">
        <f>IFERROR(100%-TableauFraisExploitation814[[#This Row],[Atteind]],"")</f>
        <v/>
      </c>
      <c r="Q197" s="437"/>
      <c r="S197" s="116"/>
      <c r="AC197" s="199"/>
    </row>
    <row r="198" spans="1:29" s="11" customFormat="1" ht="15.95" hidden="1" customHeight="1">
      <c r="A198" s="72"/>
      <c r="C198" s="104">
        <f>'Suivi  Détaillé'!C122</f>
        <v>0</v>
      </c>
      <c r="D198" s="105" t="str">
        <f>IFERROR(VLOOKUP(TableauFraisExploitation814[[#This Row],[Sous  Item]],'Suivi  Détaillé'!C:D,2,0),"")</f>
        <v/>
      </c>
      <c r="E198" s="105" t="str">
        <f>IFERROR(100%-TableauFraisExploitation814[[#This Row],[Atteind]],"")</f>
        <v/>
      </c>
      <c r="Q198" s="437"/>
      <c r="S198" s="116"/>
      <c r="AC198" s="199"/>
    </row>
    <row r="199" spans="1:29" s="11" customFormat="1" ht="15.95" hidden="1" customHeight="1">
      <c r="A199" s="72"/>
      <c r="C199" s="104">
        <f>'Suivi  Détaillé'!C123</f>
        <v>0</v>
      </c>
      <c r="D199" s="105" t="str">
        <f>IFERROR(VLOOKUP(TableauFraisExploitation814[[#This Row],[Sous  Item]],'Suivi  Détaillé'!C:D,2,0),"")</f>
        <v/>
      </c>
      <c r="E199" s="105" t="str">
        <f>IFERROR(100%-TableauFraisExploitation814[[#This Row],[Atteind]],"")</f>
        <v/>
      </c>
      <c r="Q199" s="437"/>
      <c r="S199" s="116"/>
      <c r="AC199" s="199"/>
    </row>
    <row r="200" spans="1:29" s="11" customFormat="1" ht="15.95" hidden="1" customHeight="1">
      <c r="A200" s="72"/>
      <c r="C200" s="104">
        <f>'Suivi  Détaillé'!C124</f>
        <v>0</v>
      </c>
      <c r="D200" s="105" t="str">
        <f>IFERROR(VLOOKUP(TableauFraisExploitation814[[#This Row],[Sous  Item]],'Suivi  Détaillé'!C:D,2,0),"")</f>
        <v/>
      </c>
      <c r="E200" s="105" t="str">
        <f>IFERROR(100%-TableauFraisExploitation814[[#This Row],[Atteind]],"")</f>
        <v/>
      </c>
      <c r="Q200" s="437"/>
      <c r="S200" s="116"/>
      <c r="AC200" s="199"/>
    </row>
    <row r="201" spans="1:29" s="11" customFormat="1" ht="15.95" hidden="1" customHeight="1">
      <c r="A201" s="72"/>
      <c r="C201" s="104">
        <f>'Suivi  Détaillé'!C125</f>
        <v>0</v>
      </c>
      <c r="D201" s="105" t="str">
        <f>IFERROR(VLOOKUP(TableauFraisExploitation814[[#This Row],[Sous  Item]],'Suivi  Détaillé'!C:D,2,0),"")</f>
        <v/>
      </c>
      <c r="E201" s="105" t="str">
        <f>IFERROR(100%-TableauFraisExploitation814[[#This Row],[Atteind]],"")</f>
        <v/>
      </c>
      <c r="Q201" s="437"/>
      <c r="S201" s="116"/>
      <c r="AC201" s="199"/>
    </row>
    <row r="202" spans="1:29" s="11" customFormat="1" ht="15.95" hidden="1" customHeight="1">
      <c r="A202" s="72"/>
      <c r="C202" s="104">
        <f>'Suivi  Détaillé'!C126</f>
        <v>0</v>
      </c>
      <c r="D202" s="105" t="str">
        <f>IFERROR(VLOOKUP(TableauFraisExploitation814[[#This Row],[Sous  Item]],'Suivi  Détaillé'!C:D,2,0),"")</f>
        <v/>
      </c>
      <c r="E202" s="105" t="str">
        <f>IFERROR(100%-TableauFraisExploitation814[[#This Row],[Atteind]],"")</f>
        <v/>
      </c>
      <c r="Q202" s="437"/>
      <c r="S202" s="116"/>
      <c r="AC202" s="199"/>
    </row>
    <row r="203" spans="1:29" s="11" customFormat="1" ht="15.95" hidden="1" customHeight="1">
      <c r="A203" s="72"/>
      <c r="C203" s="104">
        <f>'Suivi  Détaillé'!C127</f>
        <v>0</v>
      </c>
      <c r="D203" s="105" t="str">
        <f>IFERROR(VLOOKUP(TableauFraisExploitation814[[#This Row],[Sous  Item]],'Suivi  Détaillé'!C:D,2,0),"")</f>
        <v/>
      </c>
      <c r="E203" s="105" t="str">
        <f>IFERROR(100%-TableauFraisExploitation814[[#This Row],[Atteind]],"")</f>
        <v/>
      </c>
      <c r="Q203" s="437"/>
      <c r="S203" s="116"/>
      <c r="AC203" s="199"/>
    </row>
    <row r="204" spans="1:29" s="11" customFormat="1" ht="15.95" hidden="1" customHeight="1">
      <c r="A204" s="72"/>
      <c r="C204" s="104">
        <f>'Suivi  Détaillé'!C128</f>
        <v>0</v>
      </c>
      <c r="D204" s="105" t="str">
        <f>IFERROR(VLOOKUP(TableauFraisExploitation814[[#This Row],[Sous  Item]],'Suivi  Détaillé'!C:D,2,0),"")</f>
        <v/>
      </c>
      <c r="E204" s="105" t="str">
        <f>IFERROR(100%-TableauFraisExploitation814[[#This Row],[Atteind]],"")</f>
        <v/>
      </c>
      <c r="Q204" s="437"/>
      <c r="S204" s="116"/>
      <c r="AC204" s="199"/>
    </row>
    <row r="205" spans="1:29" s="11" customFormat="1" ht="15.95" hidden="1" customHeight="1">
      <c r="A205" s="72"/>
      <c r="C205" s="104">
        <f>'Suivi  Détaillé'!C129</f>
        <v>0</v>
      </c>
      <c r="D205" s="105" t="str">
        <f>IFERROR(VLOOKUP(TableauFraisExploitation814[[#This Row],[Sous  Item]],'Suivi  Détaillé'!C:D,2,0),"")</f>
        <v/>
      </c>
      <c r="E205" s="105" t="str">
        <f>IFERROR(100%-TableauFraisExploitation814[[#This Row],[Atteind]],"")</f>
        <v/>
      </c>
      <c r="Q205" s="437"/>
      <c r="S205" s="116"/>
      <c r="AC205" s="199"/>
    </row>
    <row r="206" spans="1:29" s="11" customFormat="1" ht="15.95" hidden="1" customHeight="1">
      <c r="A206" s="72"/>
      <c r="C206" s="104">
        <f>'Suivi  Détaillé'!C130</f>
        <v>0</v>
      </c>
      <c r="D206" s="105" t="str">
        <f>IFERROR(VLOOKUP(TableauFraisExploitation814[[#This Row],[Sous  Item]],'Suivi  Détaillé'!C:D,2,0),"")</f>
        <v/>
      </c>
      <c r="E206" s="105" t="str">
        <f>IFERROR(100%-TableauFraisExploitation814[[#This Row],[Atteind]],"")</f>
        <v/>
      </c>
      <c r="Q206" s="437"/>
      <c r="S206" s="116"/>
      <c r="AC206" s="199"/>
    </row>
    <row r="207" spans="1:29" s="11" customFormat="1" ht="15.95" hidden="1" customHeight="1">
      <c r="A207" s="72"/>
      <c r="C207" s="104">
        <f>'Suivi  Détaillé'!C131</f>
        <v>0</v>
      </c>
      <c r="D207" s="105" t="str">
        <f>IFERROR(VLOOKUP(TableauFraisExploitation814[[#This Row],[Sous  Item]],'Suivi  Détaillé'!C:D,2,0),"")</f>
        <v/>
      </c>
      <c r="E207" s="105" t="str">
        <f>IFERROR(100%-TableauFraisExploitation814[[#This Row],[Atteind]],"")</f>
        <v/>
      </c>
      <c r="Q207" s="437"/>
      <c r="S207" s="116"/>
      <c r="AC207" s="199"/>
    </row>
    <row r="208" spans="1:29" s="11" customFormat="1" ht="15.95" hidden="1" customHeight="1">
      <c r="A208" s="72"/>
      <c r="C208" s="104">
        <f>'Suivi  Détaillé'!C132</f>
        <v>0</v>
      </c>
      <c r="D208" s="105" t="str">
        <f>IFERROR(VLOOKUP(TableauFraisExploitation814[[#This Row],[Sous  Item]],'Suivi  Détaillé'!C:D,2,0),"")</f>
        <v/>
      </c>
      <c r="E208" s="105" t="str">
        <f>IFERROR(100%-TableauFraisExploitation814[[#This Row],[Atteind]],"")</f>
        <v/>
      </c>
      <c r="Q208" s="437"/>
      <c r="S208" s="116"/>
      <c r="AC208" s="199"/>
    </row>
    <row r="209" spans="1:29" s="11" customFormat="1" ht="15.95" hidden="1" customHeight="1">
      <c r="A209" s="72"/>
      <c r="C209" s="104">
        <f>'Suivi  Détaillé'!C133</f>
        <v>0</v>
      </c>
      <c r="D209" s="105" t="str">
        <f>IFERROR(VLOOKUP(TableauFraisExploitation814[[#This Row],[Sous  Item]],'Suivi  Détaillé'!C:D,2,0),"")</f>
        <v/>
      </c>
      <c r="E209" s="105" t="str">
        <f>IFERROR(100%-TableauFraisExploitation814[[#This Row],[Atteind]],"")</f>
        <v/>
      </c>
      <c r="Q209" s="437"/>
      <c r="S209" s="116"/>
      <c r="AC209" s="199"/>
    </row>
    <row r="210" spans="1:29" s="11" customFormat="1" ht="15.95" hidden="1" customHeight="1">
      <c r="A210" s="72"/>
      <c r="C210" s="104">
        <f>'Suivi  Détaillé'!C134</f>
        <v>0</v>
      </c>
      <c r="D210" s="105" t="str">
        <f>IFERROR(VLOOKUP(TableauFraisExploitation814[[#This Row],[Sous  Item]],'Suivi  Détaillé'!C:D,2,0),"")</f>
        <v/>
      </c>
      <c r="E210" s="105" t="str">
        <f>IFERROR(100%-TableauFraisExploitation814[[#This Row],[Atteind]],"")</f>
        <v/>
      </c>
      <c r="Q210" s="437"/>
      <c r="S210" s="116"/>
      <c r="AC210" s="199"/>
    </row>
    <row r="211" spans="1:29" s="11" customFormat="1" ht="15.95" hidden="1" customHeight="1">
      <c r="A211" s="72"/>
      <c r="C211" s="104">
        <f>'Suivi  Détaillé'!C135</f>
        <v>0</v>
      </c>
      <c r="D211" s="105" t="str">
        <f>IFERROR(VLOOKUP(TableauFraisExploitation814[[#This Row],[Sous  Item]],'Suivi  Détaillé'!C:D,2,0),"")</f>
        <v/>
      </c>
      <c r="E211" s="105" t="str">
        <f>IFERROR(100%-TableauFraisExploitation814[[#This Row],[Atteind]],"")</f>
        <v/>
      </c>
      <c r="Q211" s="437"/>
      <c r="S211" s="116"/>
      <c r="AC211" s="199"/>
    </row>
    <row r="212" spans="1:29" s="11" customFormat="1" ht="15.95" hidden="1" customHeight="1">
      <c r="A212" s="72"/>
      <c r="C212" s="104">
        <f>'Suivi  Détaillé'!C136</f>
        <v>0</v>
      </c>
      <c r="D212" s="105" t="str">
        <f>IFERROR(VLOOKUP(TableauFraisExploitation814[[#This Row],[Sous  Item]],'Suivi  Détaillé'!C:D,2,0),"")</f>
        <v/>
      </c>
      <c r="E212" s="105" t="str">
        <f>IFERROR(100%-TableauFraisExploitation814[[#This Row],[Atteind]],"")</f>
        <v/>
      </c>
      <c r="Q212" s="437"/>
      <c r="S212" s="116"/>
      <c r="AC212" s="199"/>
    </row>
    <row r="213" spans="1:29" s="11" customFormat="1" ht="15.95" hidden="1" customHeight="1">
      <c r="A213" s="72"/>
      <c r="C213" s="104">
        <f>'Suivi  Détaillé'!C137</f>
        <v>0</v>
      </c>
      <c r="D213" s="105" t="str">
        <f>IFERROR(VLOOKUP(TableauFraisExploitation814[[#This Row],[Sous  Item]],'Suivi  Détaillé'!C:D,2,0),"")</f>
        <v/>
      </c>
      <c r="E213" s="105" t="str">
        <f>IFERROR(100%-TableauFraisExploitation814[[#This Row],[Atteind]],"")</f>
        <v/>
      </c>
      <c r="Q213" s="437"/>
      <c r="S213" s="116"/>
      <c r="AC213" s="199"/>
    </row>
    <row r="214" spans="1:29" s="11" customFormat="1" ht="15.95" hidden="1" customHeight="1">
      <c r="A214" s="72"/>
      <c r="C214" s="104">
        <f>'Suivi  Détaillé'!C138</f>
        <v>0</v>
      </c>
      <c r="D214" s="105" t="str">
        <f>IFERROR(VLOOKUP(TableauFraisExploitation814[[#This Row],[Sous  Item]],'Suivi  Détaillé'!C:D,2,0),"")</f>
        <v/>
      </c>
      <c r="E214" s="105" t="str">
        <f>IFERROR(100%-TableauFraisExploitation814[[#This Row],[Atteind]],"")</f>
        <v/>
      </c>
      <c r="Q214" s="437"/>
      <c r="S214" s="116"/>
      <c r="AC214" s="199"/>
    </row>
    <row r="215" spans="1:29" s="11" customFormat="1" ht="15.95" hidden="1" customHeight="1">
      <c r="A215" s="72"/>
      <c r="C215" s="104">
        <f>'Suivi  Détaillé'!C139</f>
        <v>0</v>
      </c>
      <c r="D215" s="105" t="str">
        <f>IFERROR(VLOOKUP(TableauFraisExploitation814[[#This Row],[Sous  Item]],'Suivi  Détaillé'!C:D,2,0),"")</f>
        <v/>
      </c>
      <c r="E215" s="105" t="str">
        <f>IFERROR(100%-TableauFraisExploitation814[[#This Row],[Atteind]],"")</f>
        <v/>
      </c>
      <c r="Q215" s="437"/>
      <c r="S215" s="116"/>
      <c r="AC215" s="199"/>
    </row>
    <row r="216" spans="1:29" s="11" customFormat="1" ht="15.95" hidden="1" customHeight="1">
      <c r="A216" s="72"/>
      <c r="C216" s="104">
        <f>'Suivi  Détaillé'!C140</f>
        <v>0</v>
      </c>
      <c r="D216" s="105" t="str">
        <f>IFERROR(VLOOKUP(TableauFraisExploitation814[[#This Row],[Sous  Item]],'Suivi  Détaillé'!C:D,2,0),"")</f>
        <v/>
      </c>
      <c r="E216" s="105" t="str">
        <f>IFERROR(100%-TableauFraisExploitation814[[#This Row],[Atteind]],"")</f>
        <v/>
      </c>
      <c r="Q216" s="437"/>
      <c r="S216" s="116"/>
      <c r="AC216" s="199"/>
    </row>
    <row r="217" spans="1:29" s="11" customFormat="1" ht="15.95" hidden="1" customHeight="1">
      <c r="A217" s="72"/>
      <c r="C217" s="104">
        <f>'Suivi  Détaillé'!C141</f>
        <v>0</v>
      </c>
      <c r="D217" s="105" t="str">
        <f>IFERROR(VLOOKUP(TableauFraisExploitation814[[#This Row],[Sous  Item]],'Suivi  Détaillé'!C:D,2,0),"")</f>
        <v/>
      </c>
      <c r="E217" s="105" t="str">
        <f>IFERROR(100%-TableauFraisExploitation814[[#This Row],[Atteind]],"")</f>
        <v/>
      </c>
      <c r="Q217" s="437"/>
      <c r="S217" s="116"/>
      <c r="AC217" s="199"/>
    </row>
    <row r="218" spans="1:29" s="11" customFormat="1" ht="15.95" hidden="1" customHeight="1">
      <c r="A218" s="72"/>
      <c r="C218" s="104">
        <f>'Suivi  Détaillé'!C142</f>
        <v>0</v>
      </c>
      <c r="D218" s="105" t="str">
        <f>IFERROR(VLOOKUP(TableauFraisExploitation814[[#This Row],[Sous  Item]],'Suivi  Détaillé'!C:D,2,0),"")</f>
        <v/>
      </c>
      <c r="E218" s="105" t="str">
        <f>IFERROR(100%-TableauFraisExploitation814[[#This Row],[Atteind]],"")</f>
        <v/>
      </c>
      <c r="Q218" s="437"/>
      <c r="S218" s="116"/>
      <c r="AC218" s="199"/>
    </row>
    <row r="219" spans="1:29" s="11" customFormat="1" ht="15.95" hidden="1" customHeight="1">
      <c r="A219" s="72"/>
      <c r="C219" s="104">
        <f>'Suivi  Détaillé'!C143</f>
        <v>0</v>
      </c>
      <c r="D219" s="105" t="str">
        <f>IFERROR(VLOOKUP(TableauFraisExploitation814[[#This Row],[Sous  Item]],'Suivi  Détaillé'!C:D,2,0),"")</f>
        <v/>
      </c>
      <c r="E219" s="105" t="str">
        <f>IFERROR(100%-TableauFraisExploitation814[[#This Row],[Atteind]],"")</f>
        <v/>
      </c>
      <c r="Q219" s="437"/>
      <c r="S219" s="116"/>
      <c r="AC219" s="199"/>
    </row>
    <row r="220" spans="1:29" s="11" customFormat="1" ht="15.95" hidden="1" customHeight="1">
      <c r="A220" s="72"/>
      <c r="C220" s="104">
        <f>'Suivi  Détaillé'!C144</f>
        <v>0</v>
      </c>
      <c r="D220" s="105" t="str">
        <f>IFERROR(VLOOKUP(TableauFraisExploitation814[[#This Row],[Sous  Item]],'Suivi  Détaillé'!C:D,2,0),"")</f>
        <v/>
      </c>
      <c r="E220" s="105" t="str">
        <f>IFERROR(100%-TableauFraisExploitation814[[#This Row],[Atteind]],"")</f>
        <v/>
      </c>
      <c r="Q220" s="437"/>
      <c r="S220" s="116"/>
      <c r="AC220" s="199"/>
    </row>
    <row r="221" spans="1:29" s="11" customFormat="1" ht="15.95" hidden="1" customHeight="1">
      <c r="A221" s="72"/>
      <c r="C221" s="104">
        <f>'Suivi  Détaillé'!C145</f>
        <v>0</v>
      </c>
      <c r="D221" s="105" t="str">
        <f>IFERROR(VLOOKUP(TableauFraisExploitation814[[#This Row],[Sous  Item]],'Suivi  Détaillé'!C:D,2,0),"")</f>
        <v/>
      </c>
      <c r="E221" s="105" t="str">
        <f>IFERROR(100%-TableauFraisExploitation814[[#This Row],[Atteind]],"")</f>
        <v/>
      </c>
      <c r="Q221" s="437"/>
      <c r="S221" s="116"/>
      <c r="AC221" s="199"/>
    </row>
    <row r="222" spans="1:29" s="11" customFormat="1" ht="15.95" hidden="1" customHeight="1">
      <c r="A222" s="72"/>
      <c r="C222" s="104">
        <f>'Suivi  Détaillé'!C146</f>
        <v>0</v>
      </c>
      <c r="D222" s="105" t="str">
        <f>IFERROR(VLOOKUP(TableauFraisExploitation814[[#This Row],[Sous  Item]],'Suivi  Détaillé'!C:D,2,0),"")</f>
        <v/>
      </c>
      <c r="E222" s="105" t="str">
        <f>IFERROR(100%-TableauFraisExploitation814[[#This Row],[Atteind]],"")</f>
        <v/>
      </c>
      <c r="Q222" s="437"/>
      <c r="S222" s="116"/>
      <c r="AC222" s="199"/>
    </row>
    <row r="223" spans="1:29" s="11" customFormat="1" ht="15.95" hidden="1" customHeight="1">
      <c r="A223" s="72"/>
      <c r="C223" s="104">
        <f>'Suivi  Détaillé'!C147</f>
        <v>0</v>
      </c>
      <c r="D223" s="105" t="str">
        <f>IFERROR(VLOOKUP(TableauFraisExploitation814[[#This Row],[Sous  Item]],'Suivi  Détaillé'!C:D,2,0),"")</f>
        <v/>
      </c>
      <c r="E223" s="105" t="str">
        <f>IFERROR(100%-TableauFraisExploitation814[[#This Row],[Atteind]],"")</f>
        <v/>
      </c>
      <c r="Q223" s="437"/>
      <c r="S223" s="116"/>
      <c r="AC223" s="199"/>
    </row>
    <row r="224" spans="1:29" s="11" customFormat="1" ht="15.95" hidden="1" customHeight="1">
      <c r="A224" s="72"/>
      <c r="C224" s="104">
        <f>'Suivi  Détaillé'!C148</f>
        <v>0</v>
      </c>
      <c r="D224" s="105" t="str">
        <f>IFERROR(VLOOKUP(TableauFraisExploitation814[[#This Row],[Sous  Item]],'Suivi  Détaillé'!C:D,2,0),"")</f>
        <v/>
      </c>
      <c r="E224" s="105" t="str">
        <f>IFERROR(100%-TableauFraisExploitation814[[#This Row],[Atteind]],"")</f>
        <v/>
      </c>
      <c r="Q224" s="437"/>
      <c r="S224" s="116"/>
      <c r="AC224" s="199"/>
    </row>
    <row r="225" spans="1:29" s="11" customFormat="1" ht="15.95" hidden="1" customHeight="1">
      <c r="A225" s="72"/>
      <c r="C225" s="104">
        <f>'Suivi  Détaillé'!C149</f>
        <v>0</v>
      </c>
      <c r="D225" s="105" t="str">
        <f>IFERROR(VLOOKUP(TableauFraisExploitation814[[#This Row],[Sous  Item]],'Suivi  Détaillé'!C:D,2,0),"")</f>
        <v/>
      </c>
      <c r="E225" s="105" t="str">
        <f>IFERROR(100%-TableauFraisExploitation814[[#This Row],[Atteind]],"")</f>
        <v/>
      </c>
      <c r="Q225" s="437"/>
      <c r="S225" s="116"/>
      <c r="AC225" s="199"/>
    </row>
    <row r="226" spans="1:29" s="11" customFormat="1" ht="15.95" hidden="1" customHeight="1">
      <c r="A226" s="72"/>
      <c r="C226" s="104">
        <f>'Suivi  Détaillé'!C150</f>
        <v>0</v>
      </c>
      <c r="D226" s="105" t="str">
        <f>IFERROR(VLOOKUP(TableauFraisExploitation814[[#This Row],[Sous  Item]],'Suivi  Détaillé'!C:D,2,0),"")</f>
        <v/>
      </c>
      <c r="E226" s="105" t="str">
        <f>IFERROR(100%-TableauFraisExploitation814[[#This Row],[Atteind]],"")</f>
        <v/>
      </c>
      <c r="Q226" s="437"/>
      <c r="S226" s="116"/>
      <c r="AC226" s="199"/>
    </row>
    <row r="227" spans="1:29" s="11" customFormat="1" ht="15.95" hidden="1" customHeight="1">
      <c r="A227" s="72"/>
      <c r="C227" s="104">
        <f>'Suivi  Détaillé'!C151</f>
        <v>0</v>
      </c>
      <c r="D227" s="105" t="str">
        <f>IFERROR(VLOOKUP(TableauFraisExploitation814[[#This Row],[Sous  Item]],'Suivi  Détaillé'!C:D,2,0),"")</f>
        <v/>
      </c>
      <c r="E227" s="105" t="str">
        <f>IFERROR(100%-TableauFraisExploitation814[[#This Row],[Atteind]],"")</f>
        <v/>
      </c>
      <c r="Q227" s="437"/>
      <c r="S227" s="116"/>
      <c r="AC227" s="199"/>
    </row>
    <row r="228" spans="1:29" s="11" customFormat="1" ht="15.95" hidden="1" customHeight="1">
      <c r="A228" s="72"/>
      <c r="C228" s="104">
        <f>'Suivi  Détaillé'!C152</f>
        <v>0</v>
      </c>
      <c r="D228" s="105" t="str">
        <f>IFERROR(VLOOKUP(TableauFraisExploitation814[[#This Row],[Sous  Item]],'Suivi  Détaillé'!C:D,2,0),"")</f>
        <v/>
      </c>
      <c r="E228" s="105" t="str">
        <f>IFERROR(100%-TableauFraisExploitation814[[#This Row],[Atteind]],"")</f>
        <v/>
      </c>
      <c r="Q228" s="437"/>
      <c r="S228" s="116"/>
      <c r="AC228" s="199"/>
    </row>
    <row r="229" spans="1:29" s="11" customFormat="1" ht="15.95" hidden="1" customHeight="1">
      <c r="A229" s="72"/>
      <c r="C229" s="104">
        <f>'Suivi  Détaillé'!C153</f>
        <v>0</v>
      </c>
      <c r="D229" s="105" t="str">
        <f>IFERROR(VLOOKUP(TableauFraisExploitation814[[#This Row],[Sous  Item]],'Suivi  Détaillé'!C:D,2,0),"")</f>
        <v/>
      </c>
      <c r="E229" s="105" t="str">
        <f>IFERROR(100%-TableauFraisExploitation814[[#This Row],[Atteind]],"")</f>
        <v/>
      </c>
      <c r="Q229" s="437"/>
      <c r="S229" s="116"/>
      <c r="AC229" s="199"/>
    </row>
    <row r="230" spans="1:29" s="11" customFormat="1" ht="15.95" hidden="1" customHeight="1">
      <c r="A230" s="72"/>
      <c r="C230" s="104">
        <f>'Suivi  Détaillé'!C154</f>
        <v>0</v>
      </c>
      <c r="D230" s="105" t="str">
        <f>IFERROR(VLOOKUP(TableauFraisExploitation814[[#This Row],[Sous  Item]],'Suivi  Détaillé'!C:D,2,0),"")</f>
        <v/>
      </c>
      <c r="E230" s="105" t="str">
        <f>IFERROR(100%-TableauFraisExploitation814[[#This Row],[Atteind]],"")</f>
        <v/>
      </c>
      <c r="Q230" s="437"/>
      <c r="S230" s="116"/>
      <c r="AC230" s="199"/>
    </row>
    <row r="231" spans="1:29" s="11" customFormat="1" ht="15.95" hidden="1" customHeight="1">
      <c r="A231" s="72"/>
      <c r="C231" s="104">
        <f>'Suivi  Détaillé'!C155</f>
        <v>0</v>
      </c>
      <c r="D231" s="105" t="str">
        <f>IFERROR(VLOOKUP(TableauFraisExploitation814[[#This Row],[Sous  Item]],'Suivi  Détaillé'!C:D,2,0),"")</f>
        <v/>
      </c>
      <c r="E231" s="105" t="str">
        <f>IFERROR(100%-TableauFraisExploitation814[[#This Row],[Atteind]],"")</f>
        <v/>
      </c>
      <c r="Q231" s="437"/>
      <c r="S231" s="116"/>
      <c r="AC231" s="199"/>
    </row>
    <row r="232" spans="1:29" s="11" customFormat="1" ht="15.95" hidden="1" customHeight="1">
      <c r="A232" s="72"/>
      <c r="C232" s="104">
        <f>'Suivi  Détaillé'!C156</f>
        <v>0</v>
      </c>
      <c r="D232" s="105" t="str">
        <f>IFERROR(VLOOKUP(TableauFraisExploitation814[[#This Row],[Sous  Item]],'Suivi  Détaillé'!C:D,2,0),"")</f>
        <v/>
      </c>
      <c r="E232" s="105" t="str">
        <f>IFERROR(100%-TableauFraisExploitation814[[#This Row],[Atteind]],"")</f>
        <v/>
      </c>
      <c r="Q232" s="437"/>
      <c r="S232" s="116"/>
      <c r="AC232" s="199"/>
    </row>
    <row r="233" spans="1:29" s="11" customFormat="1" ht="15.95" hidden="1" customHeight="1">
      <c r="A233" s="72"/>
      <c r="C233" s="104">
        <f>'Suivi  Détaillé'!C157</f>
        <v>0</v>
      </c>
      <c r="D233" s="105" t="str">
        <f>IFERROR(VLOOKUP(TableauFraisExploitation814[[#This Row],[Sous  Item]],'Suivi  Détaillé'!C:D,2,0),"")</f>
        <v/>
      </c>
      <c r="E233" s="105" t="str">
        <f>IFERROR(100%-TableauFraisExploitation814[[#This Row],[Atteind]],"")</f>
        <v/>
      </c>
      <c r="Q233" s="437"/>
      <c r="S233" s="116"/>
      <c r="AC233" s="199"/>
    </row>
    <row r="234" spans="1:29" s="11" customFormat="1" ht="15.95" hidden="1" customHeight="1">
      <c r="A234" s="72"/>
      <c r="C234" s="104">
        <f>'Suivi  Détaillé'!C158</f>
        <v>0</v>
      </c>
      <c r="D234" s="105" t="str">
        <f>IFERROR(VLOOKUP(TableauFraisExploitation814[[#This Row],[Sous  Item]],'Suivi  Détaillé'!C:D,2,0),"")</f>
        <v/>
      </c>
      <c r="E234" s="105" t="str">
        <f>IFERROR(100%-TableauFraisExploitation814[[#This Row],[Atteind]],"")</f>
        <v/>
      </c>
      <c r="Q234" s="437"/>
      <c r="S234" s="116"/>
      <c r="AC234" s="199"/>
    </row>
    <row r="235" spans="1:29" s="11" customFormat="1" ht="15.95" hidden="1" customHeight="1">
      <c r="A235" s="72"/>
      <c r="C235" s="104">
        <f>'Suivi  Détaillé'!C159</f>
        <v>0</v>
      </c>
      <c r="D235" s="105" t="str">
        <f>IFERROR(VLOOKUP(TableauFraisExploitation814[[#This Row],[Sous  Item]],'Suivi  Détaillé'!C:D,2,0),"")</f>
        <v/>
      </c>
      <c r="E235" s="105" t="str">
        <f>IFERROR(100%-TableauFraisExploitation814[[#This Row],[Atteind]],"")</f>
        <v/>
      </c>
      <c r="Q235" s="437"/>
      <c r="S235" s="116"/>
      <c r="AC235" s="199"/>
    </row>
    <row r="236" spans="1:29" s="11" customFormat="1" ht="15.95" hidden="1" customHeight="1">
      <c r="A236" s="72"/>
      <c r="C236" s="104">
        <f>'Suivi  Détaillé'!C160</f>
        <v>0</v>
      </c>
      <c r="D236" s="105" t="str">
        <f>IFERROR(VLOOKUP(TableauFraisExploitation814[[#This Row],[Sous  Item]],'Suivi  Détaillé'!C:D,2,0),"")</f>
        <v/>
      </c>
      <c r="E236" s="105" t="str">
        <f>IFERROR(100%-TableauFraisExploitation814[[#This Row],[Atteind]],"")</f>
        <v/>
      </c>
      <c r="Q236" s="437"/>
      <c r="S236" s="116"/>
      <c r="AC236" s="199"/>
    </row>
    <row r="237" spans="1:29" s="11" customFormat="1" ht="15.95" hidden="1" customHeight="1">
      <c r="A237" s="72"/>
      <c r="C237" s="104">
        <f>'Suivi  Détaillé'!C161</f>
        <v>0</v>
      </c>
      <c r="D237" s="105" t="str">
        <f>IFERROR(VLOOKUP(TableauFraisExploitation814[[#This Row],[Sous  Item]],'Suivi  Détaillé'!C:D,2,0),"")</f>
        <v/>
      </c>
      <c r="E237" s="105" t="str">
        <f>IFERROR(100%-TableauFraisExploitation814[[#This Row],[Atteind]],"")</f>
        <v/>
      </c>
      <c r="Q237" s="437"/>
      <c r="S237" s="116"/>
      <c r="AC237" s="199"/>
    </row>
    <row r="238" spans="1:29" s="11" customFormat="1" ht="15.95" hidden="1" customHeight="1">
      <c r="A238" s="72"/>
      <c r="C238" s="104">
        <f>'Suivi  Détaillé'!C162</f>
        <v>0</v>
      </c>
      <c r="D238" s="105" t="str">
        <f>IFERROR(VLOOKUP(TableauFraisExploitation814[[#This Row],[Sous  Item]],'Suivi  Détaillé'!C:D,2,0),"")</f>
        <v/>
      </c>
      <c r="E238" s="105" t="str">
        <f>IFERROR(100%-TableauFraisExploitation814[[#This Row],[Atteind]],"")</f>
        <v/>
      </c>
      <c r="Q238" s="437"/>
      <c r="S238" s="116"/>
      <c r="AC238" s="199"/>
    </row>
    <row r="239" spans="1:29" s="11" customFormat="1" ht="15.95" hidden="1" customHeight="1">
      <c r="A239" s="72"/>
      <c r="C239" s="104">
        <f>'Suivi  Détaillé'!C163</f>
        <v>0</v>
      </c>
      <c r="D239" s="105" t="str">
        <f>IFERROR(VLOOKUP(TableauFraisExploitation814[[#This Row],[Sous  Item]],'Suivi  Détaillé'!C:D,2,0),"")</f>
        <v/>
      </c>
      <c r="E239" s="105" t="str">
        <f>IFERROR(100%-TableauFraisExploitation814[[#This Row],[Atteind]],"")</f>
        <v/>
      </c>
      <c r="Q239" s="437"/>
      <c r="S239" s="116"/>
      <c r="AC239" s="199"/>
    </row>
    <row r="240" spans="1:29" s="11" customFormat="1" ht="15.95" hidden="1" customHeight="1">
      <c r="A240" s="72"/>
      <c r="C240" s="104">
        <f>'Suivi  Détaillé'!C164</f>
        <v>0</v>
      </c>
      <c r="D240" s="105" t="str">
        <f>IFERROR(VLOOKUP(TableauFraisExploitation814[[#This Row],[Sous  Item]],'Suivi  Détaillé'!C:D,2,0),"")</f>
        <v/>
      </c>
      <c r="E240" s="105" t="str">
        <f>IFERROR(100%-TableauFraisExploitation814[[#This Row],[Atteind]],"")</f>
        <v/>
      </c>
      <c r="Q240" s="437"/>
      <c r="S240" s="116"/>
      <c r="AC240" s="199"/>
    </row>
    <row r="241" spans="1:29" s="11" customFormat="1" ht="15.95" hidden="1" customHeight="1">
      <c r="A241" s="72"/>
      <c r="C241" s="104">
        <f>'Suivi  Détaillé'!C165</f>
        <v>0</v>
      </c>
      <c r="D241" s="105" t="str">
        <f>IFERROR(VLOOKUP(TableauFraisExploitation814[[#This Row],[Sous  Item]],'Suivi  Détaillé'!C:D,2,0),"")</f>
        <v/>
      </c>
      <c r="E241" s="105" t="str">
        <f>IFERROR(100%-TableauFraisExploitation814[[#This Row],[Atteind]],"")</f>
        <v/>
      </c>
      <c r="Q241" s="437"/>
      <c r="S241" s="116"/>
      <c r="AC241" s="199"/>
    </row>
    <row r="242" spans="1:29" s="11" customFormat="1" ht="15.95" hidden="1" customHeight="1">
      <c r="A242" s="72"/>
      <c r="C242" s="104">
        <f>'Suivi  Détaillé'!C166</f>
        <v>0</v>
      </c>
      <c r="D242" s="105" t="str">
        <f>IFERROR(VLOOKUP(TableauFraisExploitation814[[#This Row],[Sous  Item]],'Suivi  Détaillé'!C:D,2,0),"")</f>
        <v/>
      </c>
      <c r="E242" s="105" t="str">
        <f>IFERROR(100%-TableauFraisExploitation814[[#This Row],[Atteind]],"")</f>
        <v/>
      </c>
      <c r="Q242" s="437"/>
      <c r="S242" s="116"/>
      <c r="AC242" s="199"/>
    </row>
    <row r="243" spans="1:29" s="11" customFormat="1" ht="15.95" hidden="1" customHeight="1">
      <c r="A243" s="72"/>
      <c r="C243" s="104">
        <f>'Suivi  Détaillé'!C167</f>
        <v>0</v>
      </c>
      <c r="D243" s="105" t="str">
        <f>IFERROR(VLOOKUP(TableauFraisExploitation814[[#This Row],[Sous  Item]],'Suivi  Détaillé'!C:D,2,0),"")</f>
        <v/>
      </c>
      <c r="E243" s="105" t="str">
        <f>IFERROR(100%-TableauFraisExploitation814[[#This Row],[Atteind]],"")</f>
        <v/>
      </c>
      <c r="Q243" s="437"/>
      <c r="S243" s="116"/>
      <c r="AC243" s="199"/>
    </row>
    <row r="244" spans="1:29" s="11" customFormat="1" ht="15.95" hidden="1" customHeight="1">
      <c r="A244" s="72"/>
      <c r="C244" s="104">
        <f>'Suivi  Détaillé'!C168</f>
        <v>0</v>
      </c>
      <c r="D244" s="105" t="str">
        <f>IFERROR(VLOOKUP(TableauFraisExploitation814[[#This Row],[Sous  Item]],'Suivi  Détaillé'!C:D,2,0),"")</f>
        <v/>
      </c>
      <c r="E244" s="105" t="str">
        <f>IFERROR(100%-TableauFraisExploitation814[[#This Row],[Atteind]],"")</f>
        <v/>
      </c>
      <c r="Q244" s="437"/>
      <c r="S244" s="116"/>
      <c r="AC244" s="199"/>
    </row>
    <row r="245" spans="1:29" s="11" customFormat="1" ht="15.95" hidden="1" customHeight="1">
      <c r="A245" s="72"/>
      <c r="C245" s="104">
        <f>'Suivi  Détaillé'!C169</f>
        <v>0</v>
      </c>
      <c r="D245" s="105" t="str">
        <f>IFERROR(VLOOKUP(TableauFraisExploitation814[[#This Row],[Sous  Item]],'Suivi  Détaillé'!C:D,2,0),"")</f>
        <v/>
      </c>
      <c r="E245" s="105" t="str">
        <f>IFERROR(100%-TableauFraisExploitation814[[#This Row],[Atteind]],"")</f>
        <v/>
      </c>
      <c r="Q245" s="437"/>
      <c r="S245" s="116"/>
      <c r="AC245" s="199"/>
    </row>
    <row r="246" spans="1:29" s="11" customFormat="1" ht="15.95" hidden="1" customHeight="1">
      <c r="A246" s="72"/>
      <c r="C246" s="104">
        <f>'Suivi  Détaillé'!C170</f>
        <v>0</v>
      </c>
      <c r="D246" s="105" t="str">
        <f>IFERROR(VLOOKUP(TableauFraisExploitation814[[#This Row],[Sous  Item]],'Suivi  Détaillé'!C:D,2,0),"")</f>
        <v/>
      </c>
      <c r="E246" s="105" t="str">
        <f>IFERROR(100%-TableauFraisExploitation814[[#This Row],[Atteind]],"")</f>
        <v/>
      </c>
      <c r="Q246" s="437"/>
      <c r="S246" s="116"/>
      <c r="AC246" s="199"/>
    </row>
    <row r="247" spans="1:29" s="11" customFormat="1" ht="15.95" hidden="1" customHeight="1">
      <c r="A247" s="72"/>
      <c r="C247" s="104">
        <f>'Suivi  Détaillé'!C171</f>
        <v>0</v>
      </c>
      <c r="D247" s="105" t="str">
        <f>IFERROR(VLOOKUP(TableauFraisExploitation814[[#This Row],[Sous  Item]],'Suivi  Détaillé'!C:D,2,0),"")</f>
        <v/>
      </c>
      <c r="E247" s="105" t="str">
        <f>IFERROR(100%-TableauFraisExploitation814[[#This Row],[Atteind]],"")</f>
        <v/>
      </c>
      <c r="Q247" s="437"/>
      <c r="S247" s="116"/>
      <c r="AC247" s="199"/>
    </row>
    <row r="248" spans="1:29" s="11" customFormat="1" ht="15.95" customHeight="1">
      <c r="A248" s="72"/>
      <c r="C248" s="469">
        <f>SUBTOTAL(103,TableauFraisExploitation814[Sous  Item])</f>
        <v>38</v>
      </c>
      <c r="D248" s="470" t="str">
        <f>IFERROR(SUBTOTAL(101,TableauFraisExploitation814[Atteind]),"")</f>
        <v/>
      </c>
      <c r="E248" s="470" t="str">
        <f>IFERROR(SUBTOTAL(101,TableauFraisExploitation814[Ecart de l''objectif]),"")</f>
        <v/>
      </c>
      <c r="Q248" s="437"/>
      <c r="S248" s="116"/>
      <c r="U248" s="199"/>
      <c r="V248" s="199"/>
      <c r="AC248" s="199"/>
    </row>
    <row r="249" spans="1:29" s="11" customFormat="1" ht="6" customHeight="1">
      <c r="A249" s="72"/>
      <c r="S249" s="116"/>
      <c r="AC249" s="199"/>
    </row>
    <row r="250" spans="1:29" s="11" customFormat="1" ht="15.95" customHeight="1">
      <c r="A250" s="492"/>
      <c r="B250" s="492"/>
      <c r="C250" s="492"/>
      <c r="D250" s="492"/>
      <c r="E250" s="492"/>
      <c r="F250" s="492"/>
      <c r="G250" s="492"/>
      <c r="H250" s="492"/>
      <c r="I250" s="492"/>
      <c r="J250" s="492"/>
      <c r="K250" s="492"/>
      <c r="L250" s="492"/>
      <c r="M250" s="492"/>
      <c r="N250" s="492"/>
      <c r="O250" s="492"/>
      <c r="P250" s="492"/>
      <c r="Q250" s="492"/>
      <c r="R250" s="492"/>
      <c r="S250" s="492"/>
      <c r="T250" s="492"/>
      <c r="U250" s="492"/>
      <c r="V250" s="492"/>
      <c r="W250" s="492"/>
      <c r="X250" s="492"/>
      <c r="Y250" s="492"/>
      <c r="Z250" s="492"/>
      <c r="AA250" s="492"/>
      <c r="AB250" s="492"/>
      <c r="AC250" s="199"/>
    </row>
    <row r="251" spans="1:29" s="11" customFormat="1" ht="15.95" customHeight="1">
      <c r="S251" s="116"/>
    </row>
    <row r="252" spans="1:29" s="11" customFormat="1" ht="15.95" customHeight="1">
      <c r="S252" s="116"/>
    </row>
    <row r="253" spans="1:29" s="11" customFormat="1" ht="15.95" customHeight="1">
      <c r="S253" s="116"/>
    </row>
    <row r="254" spans="1:29" s="11" customFormat="1" ht="15.95" customHeight="1">
      <c r="S254" s="116"/>
    </row>
    <row r="255" spans="1:29" s="11" customFormat="1" ht="15.95" customHeight="1">
      <c r="S255" s="116"/>
    </row>
    <row r="256" spans="1:29" s="11" customFormat="1" ht="15.95" customHeight="1">
      <c r="S256" s="116"/>
    </row>
    <row r="257" spans="19:19" s="11" customFormat="1" ht="15.95" customHeight="1">
      <c r="S257" s="116"/>
    </row>
    <row r="258" spans="19:19" s="11" customFormat="1" ht="15.95" customHeight="1">
      <c r="S258" s="116"/>
    </row>
    <row r="259" spans="19:19" s="11" customFormat="1" ht="15.95" customHeight="1">
      <c r="S259" s="116"/>
    </row>
    <row r="260" spans="19:19" s="11" customFormat="1" ht="15.95" customHeight="1">
      <c r="S260" s="116"/>
    </row>
    <row r="261" spans="19:19" s="11" customFormat="1" ht="15.95" customHeight="1">
      <c r="S261" s="116"/>
    </row>
    <row r="262" spans="19:19" s="11" customFormat="1" ht="15.95" customHeight="1">
      <c r="S262" s="116"/>
    </row>
    <row r="263" spans="19:19" s="11" customFormat="1" ht="15.95" customHeight="1">
      <c r="S263" s="116"/>
    </row>
    <row r="264" spans="19:19" s="11" customFormat="1" ht="15.95" customHeight="1">
      <c r="S264" s="116"/>
    </row>
    <row r="265" spans="19:19" s="11" customFormat="1" ht="15.95" customHeight="1">
      <c r="S265" s="116"/>
    </row>
    <row r="266" spans="19:19" s="11" customFormat="1" ht="15.95" customHeight="1">
      <c r="S266" s="116"/>
    </row>
    <row r="267" spans="19:19" s="11" customFormat="1" ht="15.95" customHeight="1">
      <c r="S267" s="116"/>
    </row>
    <row r="268" spans="19:19" s="11" customFormat="1" ht="15.95" customHeight="1">
      <c r="S268" s="116"/>
    </row>
    <row r="269" spans="19:19" s="11" customFormat="1" ht="15.95" customHeight="1">
      <c r="S269" s="116"/>
    </row>
    <row r="270" spans="19:19" s="11" customFormat="1" ht="15.95" customHeight="1">
      <c r="S270" s="116"/>
    </row>
    <row r="271" spans="19:19" s="11" customFormat="1" ht="15.95" customHeight="1">
      <c r="S271" s="116"/>
    </row>
    <row r="272" spans="19:19" s="11" customFormat="1" ht="15.95" customHeight="1">
      <c r="S272" s="116"/>
    </row>
    <row r="273" spans="19:19" s="11" customFormat="1" ht="15.95" customHeight="1">
      <c r="S273" s="116"/>
    </row>
    <row r="274" spans="19:19" s="11" customFormat="1" ht="15.95" customHeight="1">
      <c r="S274" s="116"/>
    </row>
    <row r="275" spans="19:19" s="11" customFormat="1" ht="15.95" customHeight="1">
      <c r="S275" s="116"/>
    </row>
    <row r="276" spans="19:19" s="11" customFormat="1" ht="15.95" customHeight="1">
      <c r="S276" s="116"/>
    </row>
    <row r="277" spans="19:19" s="11" customFormat="1" ht="15.95" customHeight="1">
      <c r="S277" s="116"/>
    </row>
    <row r="278" spans="19:19" s="11" customFormat="1" ht="15.95" customHeight="1">
      <c r="S278" s="116"/>
    </row>
    <row r="279" spans="19:19" s="11" customFormat="1" ht="15.95" customHeight="1">
      <c r="S279" s="116"/>
    </row>
    <row r="280" spans="19:19" s="11" customFormat="1" ht="15.95" customHeight="1">
      <c r="S280" s="116"/>
    </row>
    <row r="281" spans="19:19" s="11" customFormat="1" ht="15.95" customHeight="1">
      <c r="S281" s="116"/>
    </row>
    <row r="282" spans="19:19" s="11" customFormat="1" ht="15.95" customHeight="1">
      <c r="S282" s="116"/>
    </row>
    <row r="283" spans="19:19" s="11" customFormat="1" ht="15.95" customHeight="1">
      <c r="S283" s="116"/>
    </row>
    <row r="284" spans="19:19" s="11" customFormat="1" ht="15.95" customHeight="1">
      <c r="S284" s="116"/>
    </row>
    <row r="285" spans="19:19" s="11" customFormat="1" ht="15.95" customHeight="1">
      <c r="S285" s="116"/>
    </row>
    <row r="286" spans="19:19" s="11" customFormat="1" ht="15.95" customHeight="1">
      <c r="S286" s="116"/>
    </row>
    <row r="287" spans="19:19" s="11" customFormat="1" ht="15.95" customHeight="1">
      <c r="S287" s="116"/>
    </row>
    <row r="288" spans="19:19" s="11" customFormat="1" ht="15.95" customHeight="1">
      <c r="S288" s="116"/>
    </row>
    <row r="289" spans="19:19" s="11" customFormat="1" ht="15.95" customHeight="1">
      <c r="S289" s="116"/>
    </row>
    <row r="290" spans="19:19" s="11" customFormat="1" ht="15.95" customHeight="1">
      <c r="S290" s="116"/>
    </row>
    <row r="291" spans="19:19" s="11" customFormat="1" ht="15.95" customHeight="1">
      <c r="S291" s="116"/>
    </row>
    <row r="292" spans="19:19" s="11" customFormat="1" ht="15.95" customHeight="1">
      <c r="S292" s="116"/>
    </row>
    <row r="293" spans="19:19" s="11" customFormat="1" ht="15.95" customHeight="1">
      <c r="S293" s="116"/>
    </row>
    <row r="294" spans="19:19" s="11" customFormat="1" ht="15.95" customHeight="1">
      <c r="S294" s="116"/>
    </row>
    <row r="295" spans="19:19" s="11" customFormat="1" ht="15.95" customHeight="1">
      <c r="S295" s="116"/>
    </row>
    <row r="296" spans="19:19" s="11" customFormat="1" ht="15.95" customHeight="1">
      <c r="S296" s="116"/>
    </row>
    <row r="297" spans="19:19" s="11" customFormat="1" ht="15.95" customHeight="1">
      <c r="S297" s="116"/>
    </row>
    <row r="298" spans="19:19" s="11" customFormat="1" ht="15.95" customHeight="1">
      <c r="S298" s="116"/>
    </row>
    <row r="299" spans="19:19" s="11" customFormat="1" ht="15.95" customHeight="1">
      <c r="S299" s="116"/>
    </row>
    <row r="300" spans="19:19" s="11" customFormat="1" ht="15.95" customHeight="1">
      <c r="S300" s="116"/>
    </row>
    <row r="301" spans="19:19" s="11" customFormat="1" ht="15.95" customHeight="1">
      <c r="S301" s="116"/>
    </row>
    <row r="302" spans="19:19" s="11" customFormat="1" ht="15.95" customHeight="1">
      <c r="S302" s="116"/>
    </row>
    <row r="303" spans="19:19" s="11" customFormat="1" ht="15.95" customHeight="1">
      <c r="S303" s="116"/>
    </row>
    <row r="304" spans="19:19" s="11" customFormat="1" ht="15.95" customHeight="1">
      <c r="S304" s="116"/>
    </row>
    <row r="305" spans="19:19" s="11" customFormat="1" ht="15.95" customHeight="1">
      <c r="S305" s="116"/>
    </row>
    <row r="306" spans="19:19" s="11" customFormat="1" ht="15.95" customHeight="1">
      <c r="S306" s="116"/>
    </row>
    <row r="307" spans="19:19" s="11" customFormat="1" ht="15.95" customHeight="1">
      <c r="S307" s="116"/>
    </row>
    <row r="308" spans="19:19" s="11" customFormat="1" ht="15.95" customHeight="1">
      <c r="S308" s="116"/>
    </row>
    <row r="309" spans="19:19" s="11" customFormat="1" ht="15.95" customHeight="1">
      <c r="S309" s="116"/>
    </row>
    <row r="310" spans="19:19" s="11" customFormat="1" ht="15.95" customHeight="1">
      <c r="S310" s="116"/>
    </row>
    <row r="311" spans="19:19" s="11" customFormat="1" ht="15.95" customHeight="1">
      <c r="S311" s="116"/>
    </row>
    <row r="312" spans="19:19" s="11" customFormat="1" ht="15.95" customHeight="1">
      <c r="S312" s="116"/>
    </row>
    <row r="313" spans="19:19" s="11" customFormat="1" ht="15.95" customHeight="1">
      <c r="S313" s="116"/>
    </row>
    <row r="314" spans="19:19" s="11" customFormat="1" ht="15.95" customHeight="1">
      <c r="S314" s="116"/>
    </row>
    <row r="315" spans="19:19" s="11" customFormat="1" ht="15.95" customHeight="1">
      <c r="S315" s="116"/>
    </row>
    <row r="316" spans="19:19" s="11" customFormat="1" ht="15.95" customHeight="1">
      <c r="S316" s="116"/>
    </row>
    <row r="317" spans="19:19" s="11" customFormat="1" ht="15.95" customHeight="1">
      <c r="S317" s="116"/>
    </row>
    <row r="318" spans="19:19" s="11" customFormat="1" ht="15.95" customHeight="1">
      <c r="S318" s="116"/>
    </row>
    <row r="319" spans="19:19" s="11" customFormat="1" ht="15.95" customHeight="1">
      <c r="S319" s="116"/>
    </row>
    <row r="320" spans="19:19" s="11" customFormat="1" ht="15.95" customHeight="1">
      <c r="S320" s="116"/>
    </row>
    <row r="321" spans="19:19" s="11" customFormat="1" ht="15.95" customHeight="1">
      <c r="S321" s="116"/>
    </row>
    <row r="322" spans="19:19" s="11" customFormat="1" ht="15.95" customHeight="1">
      <c r="S322" s="116"/>
    </row>
    <row r="323" spans="19:19" s="11" customFormat="1" ht="15.95" customHeight="1">
      <c r="S323" s="116"/>
    </row>
    <row r="324" spans="19:19" s="11" customFormat="1" ht="15.95" customHeight="1">
      <c r="S324" s="116"/>
    </row>
    <row r="325" spans="19:19" s="11" customFormat="1" ht="15.95" customHeight="1">
      <c r="S325" s="116"/>
    </row>
    <row r="326" spans="19:19" s="11" customFormat="1" ht="15.95" customHeight="1">
      <c r="S326" s="116"/>
    </row>
    <row r="327" spans="19:19" s="11" customFormat="1" ht="15.95" customHeight="1">
      <c r="S327" s="116"/>
    </row>
    <row r="328" spans="19:19" s="11" customFormat="1" ht="15.95" customHeight="1">
      <c r="S328" s="116"/>
    </row>
    <row r="329" spans="19:19" s="11" customFormat="1" ht="15.95" customHeight="1">
      <c r="S329" s="116"/>
    </row>
    <row r="330" spans="19:19" s="11" customFormat="1" ht="15.95" customHeight="1">
      <c r="S330" s="116"/>
    </row>
    <row r="331" spans="19:19" s="11" customFormat="1" ht="15.95" customHeight="1">
      <c r="S331" s="116"/>
    </row>
    <row r="332" spans="19:19" s="11" customFormat="1" ht="15.95" customHeight="1">
      <c r="S332" s="116"/>
    </row>
    <row r="333" spans="19:19" s="11" customFormat="1" ht="15.95" customHeight="1">
      <c r="S333" s="116"/>
    </row>
    <row r="334" spans="19:19" s="11" customFormat="1" ht="15.95" customHeight="1">
      <c r="S334" s="116"/>
    </row>
    <row r="335" spans="19:19" s="11" customFormat="1" ht="15.95" customHeight="1">
      <c r="S335" s="116"/>
    </row>
    <row r="336" spans="19:19" s="11" customFormat="1" ht="15.95" customHeight="1">
      <c r="S336" s="116"/>
    </row>
    <row r="337" spans="19:19" s="11" customFormat="1" ht="15.95" customHeight="1">
      <c r="S337" s="116"/>
    </row>
    <row r="338" spans="19:19" s="11" customFormat="1" ht="15.95" customHeight="1">
      <c r="S338" s="116"/>
    </row>
    <row r="339" spans="19:19" s="11" customFormat="1" ht="15.95" customHeight="1">
      <c r="S339" s="116"/>
    </row>
    <row r="340" spans="19:19" s="11" customFormat="1" ht="15.95" customHeight="1">
      <c r="S340" s="116"/>
    </row>
    <row r="341" spans="19:19" s="11" customFormat="1" ht="15.95" customHeight="1">
      <c r="S341" s="116"/>
    </row>
    <row r="342" spans="19:19" s="11" customFormat="1" ht="15.95" customHeight="1">
      <c r="S342" s="116"/>
    </row>
    <row r="343" spans="19:19" s="11" customFormat="1" ht="15.95" customHeight="1">
      <c r="S343" s="116"/>
    </row>
    <row r="344" spans="19:19" s="11" customFormat="1" ht="15.95" customHeight="1">
      <c r="S344" s="116"/>
    </row>
    <row r="345" spans="19:19" s="11" customFormat="1" ht="15.95" customHeight="1">
      <c r="S345" s="116"/>
    </row>
    <row r="346" spans="19:19" s="11" customFormat="1" ht="15.95" customHeight="1">
      <c r="S346" s="116"/>
    </row>
    <row r="347" spans="19:19" s="11" customFormat="1" ht="15.95" customHeight="1">
      <c r="S347" s="116"/>
    </row>
    <row r="348" spans="19:19" s="11" customFormat="1" ht="15.95" customHeight="1">
      <c r="S348" s="116"/>
    </row>
    <row r="349" spans="19:19" s="11" customFormat="1" ht="15.95" customHeight="1">
      <c r="S349" s="116"/>
    </row>
    <row r="350" spans="19:19" s="11" customFormat="1" ht="15.95" customHeight="1">
      <c r="S350" s="116"/>
    </row>
    <row r="351" spans="19:19" s="11" customFormat="1" ht="15.95" customHeight="1">
      <c r="S351" s="116"/>
    </row>
    <row r="352" spans="19:19" s="11" customFormat="1" ht="15.95" customHeight="1">
      <c r="S352" s="116"/>
    </row>
    <row r="353" spans="19:19" s="11" customFormat="1" ht="15.95" customHeight="1">
      <c r="S353" s="116"/>
    </row>
    <row r="354" spans="19:19" s="11" customFormat="1" ht="15.95" customHeight="1">
      <c r="S354" s="116"/>
    </row>
    <row r="355" spans="19:19" s="11" customFormat="1" ht="15.95" customHeight="1">
      <c r="S355" s="116"/>
    </row>
    <row r="356" spans="19:19" s="11" customFormat="1" ht="15.95" customHeight="1">
      <c r="S356" s="116"/>
    </row>
    <row r="357" spans="19:19" s="11" customFormat="1" ht="15.95" customHeight="1">
      <c r="S357" s="116"/>
    </row>
    <row r="358" spans="19:19" s="11" customFormat="1" ht="15.95" customHeight="1">
      <c r="S358" s="116"/>
    </row>
    <row r="359" spans="19:19" s="11" customFormat="1" ht="15.95" customHeight="1">
      <c r="S359" s="116"/>
    </row>
    <row r="360" spans="19:19" s="11" customFormat="1" ht="15.95" customHeight="1">
      <c r="S360" s="116"/>
    </row>
    <row r="361" spans="19:19" s="11" customFormat="1" ht="15.95" customHeight="1">
      <c r="S361" s="116"/>
    </row>
    <row r="362" spans="19:19" s="11" customFormat="1" ht="15.95" customHeight="1">
      <c r="S362" s="116"/>
    </row>
    <row r="363" spans="19:19" s="11" customFormat="1" ht="15.95" customHeight="1">
      <c r="S363" s="116"/>
    </row>
    <row r="364" spans="19:19" s="11" customFormat="1" ht="15.95" customHeight="1">
      <c r="S364" s="116"/>
    </row>
    <row r="365" spans="19:19" s="11" customFormat="1" ht="15.95" customHeight="1">
      <c r="S365" s="116"/>
    </row>
    <row r="366" spans="19:19" s="11" customFormat="1" ht="15.95" customHeight="1">
      <c r="S366" s="116"/>
    </row>
    <row r="367" spans="19:19" s="11" customFormat="1" ht="15.95" customHeight="1">
      <c r="S367" s="116"/>
    </row>
    <row r="368" spans="19:19" s="11" customFormat="1" ht="15.95" customHeight="1">
      <c r="S368" s="116"/>
    </row>
    <row r="369" spans="19:19" s="11" customFormat="1" ht="15.95" customHeight="1">
      <c r="S369" s="116"/>
    </row>
    <row r="370" spans="19:19" s="11" customFormat="1" ht="15.95" customHeight="1">
      <c r="S370" s="116"/>
    </row>
    <row r="371" spans="19:19" s="11" customFormat="1" ht="15.95" customHeight="1">
      <c r="S371" s="116"/>
    </row>
    <row r="372" spans="19:19" s="11" customFormat="1" ht="15.95" customHeight="1">
      <c r="S372" s="116"/>
    </row>
    <row r="373" spans="19:19" s="11" customFormat="1" ht="15.95" customHeight="1">
      <c r="S373" s="116"/>
    </row>
    <row r="374" spans="19:19" s="11" customFormat="1" ht="15.95" customHeight="1">
      <c r="S374" s="116"/>
    </row>
    <row r="375" spans="19:19" s="11" customFormat="1" ht="15.95" customHeight="1">
      <c r="S375" s="116"/>
    </row>
    <row r="376" spans="19:19" s="11" customFormat="1" ht="15.95" customHeight="1">
      <c r="S376" s="116"/>
    </row>
    <row r="377" spans="19:19" s="11" customFormat="1" ht="15.95" customHeight="1">
      <c r="S377" s="116"/>
    </row>
    <row r="378" spans="19:19" s="11" customFormat="1" ht="15.95" customHeight="1">
      <c r="S378" s="116"/>
    </row>
    <row r="379" spans="19:19" s="11" customFormat="1" ht="15.95" customHeight="1">
      <c r="S379" s="116"/>
    </row>
    <row r="380" spans="19:19" s="11" customFormat="1" ht="15.95" customHeight="1">
      <c r="S380" s="116"/>
    </row>
    <row r="381" spans="19:19" s="11" customFormat="1" ht="15.95" customHeight="1">
      <c r="S381" s="116"/>
    </row>
    <row r="382" spans="19:19" s="11" customFormat="1" ht="15.95" customHeight="1">
      <c r="S382" s="116"/>
    </row>
    <row r="383" spans="19:19" s="11" customFormat="1" ht="15.95" customHeight="1">
      <c r="S383" s="116"/>
    </row>
    <row r="384" spans="19:19" s="11" customFormat="1" ht="15.95" customHeight="1">
      <c r="S384" s="116"/>
    </row>
    <row r="385" spans="19:19" s="11" customFormat="1" ht="15.95" customHeight="1">
      <c r="S385" s="116"/>
    </row>
    <row r="386" spans="19:19" s="11" customFormat="1" ht="15.95" customHeight="1">
      <c r="S386" s="116"/>
    </row>
    <row r="387" spans="19:19" s="11" customFormat="1" ht="15.95" customHeight="1">
      <c r="S387" s="116"/>
    </row>
    <row r="388" spans="19:19" s="11" customFormat="1" ht="15.95" customHeight="1">
      <c r="S388" s="116"/>
    </row>
    <row r="389" spans="19:19" s="11" customFormat="1" ht="15.95" customHeight="1">
      <c r="S389" s="116"/>
    </row>
    <row r="390" spans="19:19" s="11" customFormat="1" ht="15.95" customHeight="1">
      <c r="S390" s="116"/>
    </row>
    <row r="391" spans="19:19" s="11" customFormat="1" ht="15.95" customHeight="1">
      <c r="S391" s="116"/>
    </row>
    <row r="392" spans="19:19" s="11" customFormat="1" ht="15.95" customHeight="1">
      <c r="S392" s="116"/>
    </row>
    <row r="393" spans="19:19" s="11" customFormat="1" ht="15.95" customHeight="1">
      <c r="S393" s="116"/>
    </row>
    <row r="394" spans="19:19" s="11" customFormat="1" ht="15.95" customHeight="1">
      <c r="S394" s="116"/>
    </row>
    <row r="395" spans="19:19" s="11" customFormat="1" ht="15.95" customHeight="1">
      <c r="S395" s="116"/>
    </row>
    <row r="396" spans="19:19" s="11" customFormat="1" ht="15.95" customHeight="1">
      <c r="S396" s="116"/>
    </row>
    <row r="397" spans="19:19" s="11" customFormat="1" ht="15.95" customHeight="1">
      <c r="S397" s="116"/>
    </row>
    <row r="398" spans="19:19" s="11" customFormat="1" ht="15.95" customHeight="1">
      <c r="S398" s="116"/>
    </row>
    <row r="399" spans="19:19" s="11" customFormat="1" ht="15.95" customHeight="1">
      <c r="S399" s="116"/>
    </row>
    <row r="400" spans="19:19" s="11" customFormat="1" ht="15.95" customHeight="1">
      <c r="S400" s="116"/>
    </row>
    <row r="401" spans="19:19" s="11" customFormat="1" ht="15.95" customHeight="1">
      <c r="S401" s="116"/>
    </row>
    <row r="402" spans="19:19" s="11" customFormat="1" ht="15.95" customHeight="1">
      <c r="S402" s="116"/>
    </row>
    <row r="403" spans="19:19" s="11" customFormat="1" ht="15.95" customHeight="1">
      <c r="S403" s="116"/>
    </row>
    <row r="404" spans="19:19" s="11" customFormat="1" ht="15.95" customHeight="1">
      <c r="S404" s="116"/>
    </row>
    <row r="405" spans="19:19" s="11" customFormat="1" ht="15.95" customHeight="1">
      <c r="S405" s="116"/>
    </row>
    <row r="406" spans="19:19" s="11" customFormat="1" ht="15.95" customHeight="1">
      <c r="S406" s="116"/>
    </row>
    <row r="407" spans="19:19" s="11" customFormat="1" ht="15.95" customHeight="1">
      <c r="S407" s="116"/>
    </row>
    <row r="408" spans="19:19" s="11" customFormat="1" ht="15.95" customHeight="1">
      <c r="S408" s="116"/>
    </row>
    <row r="409" spans="19:19" s="11" customFormat="1" ht="15.95" customHeight="1">
      <c r="S409" s="116"/>
    </row>
    <row r="410" spans="19:19" s="11" customFormat="1" ht="15.95" customHeight="1">
      <c r="S410" s="116"/>
    </row>
    <row r="411" spans="19:19" s="11" customFormat="1" ht="15.95" customHeight="1">
      <c r="S411" s="116"/>
    </row>
    <row r="412" spans="19:19" s="11" customFormat="1" ht="15.95" customHeight="1">
      <c r="S412" s="116"/>
    </row>
    <row r="413" spans="19:19" s="11" customFormat="1" ht="15.95" customHeight="1">
      <c r="S413" s="116"/>
    </row>
    <row r="414" spans="19:19" s="11" customFormat="1" ht="15.95" customHeight="1">
      <c r="S414" s="116"/>
    </row>
    <row r="415" spans="19:19" s="11" customFormat="1" ht="15.95" customHeight="1">
      <c r="S415" s="116"/>
    </row>
    <row r="416" spans="19:19" s="11" customFormat="1" ht="15.95" customHeight="1">
      <c r="S416" s="116"/>
    </row>
    <row r="417" spans="19:19" s="11" customFormat="1" ht="15.95" customHeight="1">
      <c r="S417" s="116"/>
    </row>
    <row r="418" spans="19:19" s="11" customFormat="1" ht="15.95" customHeight="1">
      <c r="S418" s="116"/>
    </row>
    <row r="419" spans="19:19" s="11" customFormat="1" ht="15.95" customHeight="1">
      <c r="S419" s="116"/>
    </row>
    <row r="420" spans="19:19" s="11" customFormat="1" ht="15.95" customHeight="1">
      <c r="S420" s="116"/>
    </row>
    <row r="421" spans="19:19" s="11" customFormat="1" ht="15.95" customHeight="1">
      <c r="S421" s="116"/>
    </row>
    <row r="422" spans="19:19" s="11" customFormat="1" ht="15.95" customHeight="1">
      <c r="S422" s="116"/>
    </row>
    <row r="423" spans="19:19" s="11" customFormat="1" ht="15.95" customHeight="1">
      <c r="S423" s="116"/>
    </row>
    <row r="424" spans="19:19" s="11" customFormat="1" ht="15.95" customHeight="1">
      <c r="S424" s="116"/>
    </row>
    <row r="425" spans="19:19" s="11" customFormat="1" ht="15.95" customHeight="1">
      <c r="S425" s="116"/>
    </row>
    <row r="426" spans="19:19" s="11" customFormat="1" ht="15.95" customHeight="1">
      <c r="S426" s="116"/>
    </row>
    <row r="427" spans="19:19" s="11" customFormat="1" ht="15.95" customHeight="1">
      <c r="S427" s="116"/>
    </row>
    <row r="428" spans="19:19" s="11" customFormat="1" ht="15.95" customHeight="1">
      <c r="S428" s="116"/>
    </row>
    <row r="429" spans="19:19" s="11" customFormat="1" ht="15.95" customHeight="1">
      <c r="S429" s="116"/>
    </row>
    <row r="430" spans="19:19" s="11" customFormat="1" ht="15.95" customHeight="1">
      <c r="S430" s="116"/>
    </row>
    <row r="431" spans="19:19" s="11" customFormat="1" ht="15.95" customHeight="1">
      <c r="S431" s="116"/>
    </row>
    <row r="432" spans="19:19" s="11" customFormat="1" ht="15.95" customHeight="1">
      <c r="S432" s="116"/>
    </row>
    <row r="433" spans="19:19" s="11" customFormat="1" ht="15.95" customHeight="1">
      <c r="S433" s="116"/>
    </row>
    <row r="434" spans="19:19" s="11" customFormat="1" ht="15.95" customHeight="1">
      <c r="S434" s="116"/>
    </row>
    <row r="435" spans="19:19" s="11" customFormat="1" ht="15.95" customHeight="1">
      <c r="S435" s="116"/>
    </row>
    <row r="436" spans="19:19" s="11" customFormat="1" ht="15.95" customHeight="1">
      <c r="S436" s="116"/>
    </row>
    <row r="437" spans="19:19" s="11" customFormat="1" ht="15.95" customHeight="1">
      <c r="S437" s="116"/>
    </row>
    <row r="438" spans="19:19" s="11" customFormat="1" ht="15.95" customHeight="1">
      <c r="S438" s="116"/>
    </row>
    <row r="439" spans="19:19" s="11" customFormat="1" ht="15.95" customHeight="1">
      <c r="S439" s="116"/>
    </row>
    <row r="440" spans="19:19" s="11" customFormat="1" ht="15.95" customHeight="1">
      <c r="S440" s="116"/>
    </row>
    <row r="441" spans="19:19" s="11" customFormat="1" ht="15.95" customHeight="1">
      <c r="S441" s="116"/>
    </row>
    <row r="442" spans="19:19" s="11" customFormat="1" ht="15.95" customHeight="1">
      <c r="S442" s="116"/>
    </row>
    <row r="443" spans="19:19" s="11" customFormat="1" ht="15.95" customHeight="1">
      <c r="S443" s="116"/>
    </row>
    <row r="444" spans="19:19" s="11" customFormat="1" ht="15.95" customHeight="1">
      <c r="S444" s="116"/>
    </row>
    <row r="445" spans="19:19" s="11" customFormat="1" ht="15.95" customHeight="1">
      <c r="S445" s="116"/>
    </row>
    <row r="446" spans="19:19" s="11" customFormat="1" ht="15.95" customHeight="1">
      <c r="S446" s="116"/>
    </row>
    <row r="447" spans="19:19" s="11" customFormat="1" ht="15.95" customHeight="1">
      <c r="S447" s="116"/>
    </row>
    <row r="448" spans="19:19" s="11" customFormat="1" ht="15.95" customHeight="1">
      <c r="S448" s="116"/>
    </row>
    <row r="449" spans="19:19" s="11" customFormat="1" ht="15.95" customHeight="1">
      <c r="S449" s="116"/>
    </row>
    <row r="450" spans="19:19" s="11" customFormat="1" ht="15.95" customHeight="1">
      <c r="S450" s="116"/>
    </row>
    <row r="451" spans="19:19" s="11" customFormat="1" ht="15.95" customHeight="1">
      <c r="S451" s="116"/>
    </row>
    <row r="452" spans="19:19" s="11" customFormat="1" ht="15.95" customHeight="1">
      <c r="S452" s="116"/>
    </row>
    <row r="453" spans="19:19" s="11" customFormat="1" ht="15.95" customHeight="1">
      <c r="S453" s="116"/>
    </row>
    <row r="454" spans="19:19" s="11" customFormat="1" ht="15.95" customHeight="1">
      <c r="S454" s="116"/>
    </row>
    <row r="455" spans="19:19" s="11" customFormat="1" ht="15.95" customHeight="1">
      <c r="S455" s="116"/>
    </row>
    <row r="456" spans="19:19" s="11" customFormat="1" ht="15.95" customHeight="1">
      <c r="S456" s="116"/>
    </row>
    <row r="457" spans="19:19" s="11" customFormat="1" ht="15.95" customHeight="1">
      <c r="S457" s="116"/>
    </row>
    <row r="458" spans="19:19" s="11" customFormat="1" ht="15.95" customHeight="1">
      <c r="S458" s="116"/>
    </row>
    <row r="459" spans="19:19" s="11" customFormat="1" ht="15.95" customHeight="1">
      <c r="S459" s="116"/>
    </row>
    <row r="460" spans="19:19" s="11" customFormat="1" ht="15.95" customHeight="1">
      <c r="S460" s="116"/>
    </row>
    <row r="461" spans="19:19" s="11" customFormat="1" ht="15.95" customHeight="1">
      <c r="S461" s="116"/>
    </row>
    <row r="462" spans="19:19" s="11" customFormat="1" ht="15.95" customHeight="1">
      <c r="S462" s="116"/>
    </row>
    <row r="463" spans="19:19" s="11" customFormat="1" ht="15.95" customHeight="1">
      <c r="S463" s="116"/>
    </row>
    <row r="464" spans="19:19" s="11" customFormat="1" ht="15.95" customHeight="1">
      <c r="S464" s="116"/>
    </row>
    <row r="465" spans="19:19" s="11" customFormat="1" ht="15.95" customHeight="1">
      <c r="S465" s="116"/>
    </row>
    <row r="466" spans="19:19" s="11" customFormat="1" ht="15.95" customHeight="1">
      <c r="S466" s="116"/>
    </row>
    <row r="467" spans="19:19" s="11" customFormat="1" ht="15.95" customHeight="1">
      <c r="S467" s="116"/>
    </row>
    <row r="468" spans="19:19" s="11" customFormat="1" ht="15.95" customHeight="1">
      <c r="S468" s="116"/>
    </row>
    <row r="469" spans="19:19" s="11" customFormat="1" ht="15.95" customHeight="1">
      <c r="S469" s="116"/>
    </row>
    <row r="470" spans="19:19" s="11" customFormat="1" ht="15.95" customHeight="1">
      <c r="S470" s="116"/>
    </row>
    <row r="471" spans="19:19" s="11" customFormat="1" ht="15.95" customHeight="1">
      <c r="S471" s="116"/>
    </row>
    <row r="472" spans="19:19" s="11" customFormat="1" ht="15.95" customHeight="1">
      <c r="S472" s="116"/>
    </row>
    <row r="473" spans="19:19" s="11" customFormat="1" ht="15.95" customHeight="1">
      <c r="S473" s="116"/>
    </row>
    <row r="474" spans="19:19" s="11" customFormat="1" ht="15.95" customHeight="1">
      <c r="S474" s="116"/>
    </row>
    <row r="475" spans="19:19" s="11" customFormat="1" ht="15.95" customHeight="1">
      <c r="S475" s="116"/>
    </row>
    <row r="476" spans="19:19" s="11" customFormat="1" ht="15.95" customHeight="1">
      <c r="S476" s="116"/>
    </row>
    <row r="477" spans="19:19" s="11" customFormat="1" ht="15.95" customHeight="1">
      <c r="S477" s="116"/>
    </row>
    <row r="478" spans="19:19" s="11" customFormat="1" ht="15.95" customHeight="1">
      <c r="S478" s="116"/>
    </row>
    <row r="479" spans="19:19" s="11" customFormat="1" ht="15.95" customHeight="1">
      <c r="S479" s="116"/>
    </row>
    <row r="480" spans="19:19" s="11" customFormat="1" ht="15.95" customHeight="1">
      <c r="S480" s="116"/>
    </row>
    <row r="481" spans="19:19" s="11" customFormat="1" ht="15.95" customHeight="1">
      <c r="S481" s="116"/>
    </row>
    <row r="482" spans="19:19" s="11" customFormat="1" ht="15.95" customHeight="1">
      <c r="S482" s="116"/>
    </row>
    <row r="483" spans="19:19" s="11" customFormat="1" ht="15.95" customHeight="1">
      <c r="S483" s="116"/>
    </row>
    <row r="484" spans="19:19" s="11" customFormat="1" ht="15.95" customHeight="1">
      <c r="S484" s="116"/>
    </row>
    <row r="485" spans="19:19" s="11" customFormat="1" ht="15.95" customHeight="1">
      <c r="S485" s="116"/>
    </row>
    <row r="486" spans="19:19" s="11" customFormat="1" ht="15.95" customHeight="1">
      <c r="S486" s="116"/>
    </row>
    <row r="487" spans="19:19" s="11" customFormat="1" ht="15.95" customHeight="1">
      <c r="S487" s="116"/>
    </row>
    <row r="488" spans="19:19" s="11" customFormat="1" ht="15.95" customHeight="1">
      <c r="S488" s="116"/>
    </row>
    <row r="489" spans="19:19" s="11" customFormat="1" ht="15.95" customHeight="1">
      <c r="S489" s="116"/>
    </row>
    <row r="490" spans="19:19" s="11" customFormat="1" ht="15.95" customHeight="1">
      <c r="S490" s="116"/>
    </row>
    <row r="491" spans="19:19" s="11" customFormat="1" ht="15.95" customHeight="1">
      <c r="S491" s="116"/>
    </row>
    <row r="492" spans="19:19" s="11" customFormat="1" ht="15.95" customHeight="1">
      <c r="S492" s="116"/>
    </row>
    <row r="493" spans="19:19" s="11" customFormat="1" ht="15.95" customHeight="1">
      <c r="S493" s="116"/>
    </row>
    <row r="494" spans="19:19" s="11" customFormat="1" ht="15.95" customHeight="1">
      <c r="S494" s="116"/>
    </row>
    <row r="495" spans="19:19" s="11" customFormat="1" ht="15.95" customHeight="1">
      <c r="S495" s="116"/>
    </row>
    <row r="496" spans="19:19" s="11" customFormat="1" ht="15.95" customHeight="1">
      <c r="S496" s="116"/>
    </row>
    <row r="497" spans="19:19" s="11" customFormat="1" ht="15.95" customHeight="1">
      <c r="S497" s="116"/>
    </row>
    <row r="498" spans="19:19" s="11" customFormat="1" ht="15.95" customHeight="1">
      <c r="S498" s="116"/>
    </row>
    <row r="499" spans="19:19" s="11" customFormat="1" ht="15.95" customHeight="1">
      <c r="S499" s="116"/>
    </row>
    <row r="500" spans="19:19" s="11" customFormat="1" ht="15.95" customHeight="1">
      <c r="S500" s="116"/>
    </row>
    <row r="501" spans="19:19" s="11" customFormat="1" ht="15.95" customHeight="1">
      <c r="S501" s="116"/>
    </row>
    <row r="502" spans="19:19" s="11" customFormat="1" ht="15.95" customHeight="1">
      <c r="S502" s="116"/>
    </row>
    <row r="503" spans="19:19" s="11" customFormat="1" ht="15.95" customHeight="1">
      <c r="S503" s="116"/>
    </row>
    <row r="504" spans="19:19" s="11" customFormat="1" ht="15.95" customHeight="1">
      <c r="S504" s="116"/>
    </row>
    <row r="505" spans="19:19" s="11" customFormat="1" ht="15.95" customHeight="1">
      <c r="S505" s="116"/>
    </row>
    <row r="506" spans="19:19" s="11" customFormat="1" ht="15.95" customHeight="1">
      <c r="S506" s="116"/>
    </row>
    <row r="507" spans="19:19" s="11" customFormat="1" ht="15.95" customHeight="1">
      <c r="S507" s="116"/>
    </row>
    <row r="508" spans="19:19" s="11" customFormat="1" ht="15.95" customHeight="1">
      <c r="S508" s="116"/>
    </row>
    <row r="509" spans="19:19" s="11" customFormat="1" ht="15.95" customHeight="1">
      <c r="S509" s="116"/>
    </row>
    <row r="510" spans="19:19" s="11" customFormat="1" ht="15.95" customHeight="1">
      <c r="S510" s="116"/>
    </row>
    <row r="511" spans="19:19" s="11" customFormat="1" ht="15.95" customHeight="1">
      <c r="S511" s="116"/>
    </row>
    <row r="512" spans="19:19" s="11" customFormat="1" ht="15.95" customHeight="1">
      <c r="S512" s="116"/>
    </row>
    <row r="513" spans="19:19" s="11" customFormat="1" ht="15.95" customHeight="1">
      <c r="S513" s="116"/>
    </row>
    <row r="514" spans="19:19" s="11" customFormat="1" ht="15.95" customHeight="1">
      <c r="S514" s="116"/>
    </row>
    <row r="515" spans="19:19" s="11" customFormat="1" ht="15.95" customHeight="1">
      <c r="S515" s="116"/>
    </row>
    <row r="516" spans="19:19" s="11" customFormat="1" ht="15.95" customHeight="1">
      <c r="S516" s="116"/>
    </row>
    <row r="517" spans="19:19" s="11" customFormat="1" ht="15.95" customHeight="1">
      <c r="S517" s="116"/>
    </row>
    <row r="518" spans="19:19" s="11" customFormat="1" ht="15.95" customHeight="1">
      <c r="S518" s="116"/>
    </row>
    <row r="519" spans="19:19" s="11" customFormat="1" ht="15.95" customHeight="1">
      <c r="S519" s="116"/>
    </row>
    <row r="520" spans="19:19" s="11" customFormat="1" ht="15.95" customHeight="1">
      <c r="S520" s="116"/>
    </row>
    <row r="521" spans="19:19" s="11" customFormat="1" ht="15.95" customHeight="1">
      <c r="S521" s="116"/>
    </row>
    <row r="522" spans="19:19" s="11" customFormat="1" ht="15.95" customHeight="1">
      <c r="S522" s="116"/>
    </row>
    <row r="523" spans="19:19" s="11" customFormat="1" ht="15.95" customHeight="1">
      <c r="S523" s="116"/>
    </row>
    <row r="524" spans="19:19" s="11" customFormat="1" ht="15.95" customHeight="1">
      <c r="S524" s="116"/>
    </row>
    <row r="525" spans="19:19" s="11" customFormat="1" ht="15.95" customHeight="1">
      <c r="S525" s="116"/>
    </row>
    <row r="526" spans="19:19" s="11" customFormat="1" ht="15.95" customHeight="1">
      <c r="S526" s="116"/>
    </row>
    <row r="527" spans="19:19" s="11" customFormat="1" ht="15.95" customHeight="1">
      <c r="S527" s="116"/>
    </row>
    <row r="528" spans="19:19" s="11" customFormat="1" ht="15.95" customHeight="1">
      <c r="S528" s="116"/>
    </row>
    <row r="529" spans="19:19" s="11" customFormat="1" ht="15.95" customHeight="1">
      <c r="S529" s="116"/>
    </row>
    <row r="530" spans="19:19" s="11" customFormat="1" ht="15.95" customHeight="1">
      <c r="S530" s="116"/>
    </row>
    <row r="531" spans="19:19" s="11" customFormat="1" ht="15.95" customHeight="1">
      <c r="S531" s="116"/>
    </row>
    <row r="532" spans="19:19" s="11" customFormat="1" ht="15.95" customHeight="1">
      <c r="S532" s="116"/>
    </row>
    <row r="533" spans="19:19" s="11" customFormat="1" ht="15.95" customHeight="1">
      <c r="S533" s="116"/>
    </row>
    <row r="534" spans="19:19" s="11" customFormat="1" ht="15.95" customHeight="1">
      <c r="S534" s="116"/>
    </row>
    <row r="535" spans="19:19" s="11" customFormat="1" ht="15.95" customHeight="1">
      <c r="S535" s="116"/>
    </row>
    <row r="536" spans="19:19" s="11" customFormat="1" ht="15.95" customHeight="1">
      <c r="S536" s="116"/>
    </row>
    <row r="537" spans="19:19" s="11" customFormat="1" ht="15.95" customHeight="1">
      <c r="S537" s="116"/>
    </row>
    <row r="538" spans="19:19" s="11" customFormat="1" ht="15.95" customHeight="1">
      <c r="S538" s="116"/>
    </row>
    <row r="539" spans="19:19" s="11" customFormat="1" ht="15.95" customHeight="1">
      <c r="S539" s="116"/>
    </row>
    <row r="540" spans="19:19" s="11" customFormat="1" ht="15.95" customHeight="1">
      <c r="S540" s="116"/>
    </row>
    <row r="541" spans="19:19" s="11" customFormat="1" ht="15.95" customHeight="1">
      <c r="S541" s="116"/>
    </row>
    <row r="542" spans="19:19" s="11" customFormat="1" ht="15.95" customHeight="1">
      <c r="S542" s="116"/>
    </row>
    <row r="543" spans="19:19" s="11" customFormat="1" ht="15.95" customHeight="1">
      <c r="S543" s="116"/>
    </row>
    <row r="544" spans="19:19" s="11" customFormat="1" ht="15.95" customHeight="1">
      <c r="S544" s="116"/>
    </row>
    <row r="545" spans="19:19" s="11" customFormat="1" ht="15.95" customHeight="1">
      <c r="S545" s="116"/>
    </row>
    <row r="546" spans="19:19" s="11" customFormat="1" ht="15.95" customHeight="1">
      <c r="S546" s="116"/>
    </row>
    <row r="547" spans="19:19" s="11" customFormat="1" ht="15.95" customHeight="1">
      <c r="S547" s="116"/>
    </row>
    <row r="548" spans="19:19" s="11" customFormat="1" ht="15.95" customHeight="1">
      <c r="S548" s="116"/>
    </row>
    <row r="549" spans="19:19" s="11" customFormat="1" ht="15.95" customHeight="1">
      <c r="S549" s="116"/>
    </row>
    <row r="550" spans="19:19" s="11" customFormat="1" ht="15.95" customHeight="1">
      <c r="S550" s="116"/>
    </row>
    <row r="551" spans="19:19" s="11" customFormat="1" ht="15.95" customHeight="1">
      <c r="S551" s="116"/>
    </row>
    <row r="552" spans="19:19" s="11" customFormat="1" ht="15.95" customHeight="1">
      <c r="S552" s="116"/>
    </row>
    <row r="553" spans="19:19" s="11" customFormat="1" ht="15.95" customHeight="1">
      <c r="S553" s="116"/>
    </row>
    <row r="554" spans="19:19" s="11" customFormat="1" ht="15.95" customHeight="1">
      <c r="S554" s="116"/>
    </row>
    <row r="555" spans="19:19" s="11" customFormat="1" ht="15.95" customHeight="1">
      <c r="S555" s="116"/>
    </row>
    <row r="556" spans="19:19" s="11" customFormat="1" ht="15.95" customHeight="1">
      <c r="S556" s="116"/>
    </row>
    <row r="557" spans="19:19" s="11" customFormat="1" ht="15.95" customHeight="1">
      <c r="S557" s="116"/>
    </row>
    <row r="558" spans="19:19" s="11" customFormat="1" ht="15.95" customHeight="1">
      <c r="S558" s="116"/>
    </row>
    <row r="559" spans="19:19" s="11" customFormat="1" ht="15.95" customHeight="1">
      <c r="S559" s="116"/>
    </row>
    <row r="560" spans="19:19" s="11" customFormat="1" ht="15.95" customHeight="1">
      <c r="S560" s="116"/>
    </row>
    <row r="561" spans="19:19" s="11" customFormat="1" ht="15.95" customHeight="1">
      <c r="S561" s="116"/>
    </row>
    <row r="562" spans="19:19" s="11" customFormat="1" ht="15.95" customHeight="1">
      <c r="S562" s="116"/>
    </row>
    <row r="563" spans="19:19" s="11" customFormat="1" ht="15.95" customHeight="1">
      <c r="S563" s="116"/>
    </row>
    <row r="564" spans="19:19" s="11" customFormat="1" ht="15.95" customHeight="1">
      <c r="S564" s="116"/>
    </row>
    <row r="565" spans="19:19" s="11" customFormat="1" ht="15.95" customHeight="1">
      <c r="S565" s="116"/>
    </row>
    <row r="566" spans="19:19" s="11" customFormat="1" ht="15.95" customHeight="1">
      <c r="S566" s="116"/>
    </row>
    <row r="567" spans="19:19" s="11" customFormat="1" ht="15.95" customHeight="1">
      <c r="S567" s="116"/>
    </row>
    <row r="568" spans="19:19" s="11" customFormat="1" ht="15.95" customHeight="1">
      <c r="S568" s="116"/>
    </row>
    <row r="569" spans="19:19" s="11" customFormat="1" ht="15.95" customHeight="1">
      <c r="S569" s="116"/>
    </row>
    <row r="570" spans="19:19" s="11" customFormat="1" ht="15.95" customHeight="1">
      <c r="S570" s="116"/>
    </row>
    <row r="571" spans="19:19" s="11" customFormat="1" ht="15.95" customHeight="1">
      <c r="S571" s="116"/>
    </row>
    <row r="572" spans="19:19" s="11" customFormat="1" ht="15.95" customHeight="1">
      <c r="S572" s="116"/>
    </row>
    <row r="573" spans="19:19" s="11" customFormat="1" ht="15.95" customHeight="1">
      <c r="S573" s="116"/>
    </row>
    <row r="574" spans="19:19" s="11" customFormat="1" ht="15.95" customHeight="1">
      <c r="S574" s="116"/>
    </row>
    <row r="575" spans="19:19" s="11" customFormat="1" ht="15.95" customHeight="1">
      <c r="S575" s="116"/>
    </row>
    <row r="576" spans="19:19" s="11" customFormat="1" ht="15.95" customHeight="1">
      <c r="S576" s="116"/>
    </row>
    <row r="577" spans="19:19" s="11" customFormat="1" ht="15.95" customHeight="1">
      <c r="S577" s="116"/>
    </row>
    <row r="578" spans="19:19" s="11" customFormat="1" ht="15.95" customHeight="1">
      <c r="S578" s="116"/>
    </row>
    <row r="579" spans="19:19" s="11" customFormat="1" ht="15.95" customHeight="1">
      <c r="S579" s="116"/>
    </row>
    <row r="580" spans="19:19" s="11" customFormat="1" ht="15.95" customHeight="1">
      <c r="S580" s="116"/>
    </row>
    <row r="581" spans="19:19" s="11" customFormat="1" ht="15.95" customHeight="1">
      <c r="S581" s="116"/>
    </row>
    <row r="582" spans="19:19" s="11" customFormat="1" ht="15.95" customHeight="1">
      <c r="S582" s="116"/>
    </row>
    <row r="583" spans="19:19" s="11" customFormat="1" ht="15.95" customHeight="1">
      <c r="S583" s="116"/>
    </row>
    <row r="584" spans="19:19" s="11" customFormat="1" ht="15.95" customHeight="1">
      <c r="S584" s="116"/>
    </row>
    <row r="585" spans="19:19" s="11" customFormat="1" ht="15.95" customHeight="1">
      <c r="S585" s="116"/>
    </row>
    <row r="586" spans="19:19" s="11" customFormat="1" ht="15.95" customHeight="1">
      <c r="S586" s="116"/>
    </row>
    <row r="587" spans="19:19" s="11" customFormat="1" ht="15.95" customHeight="1">
      <c r="S587" s="116"/>
    </row>
    <row r="588" spans="19:19" s="11" customFormat="1" ht="15.95" customHeight="1">
      <c r="S588" s="116"/>
    </row>
    <row r="589" spans="19:19" s="11" customFormat="1" ht="15.95" customHeight="1">
      <c r="S589" s="116"/>
    </row>
    <row r="590" spans="19:19" s="11" customFormat="1" ht="15.95" customHeight="1">
      <c r="S590" s="116"/>
    </row>
    <row r="591" spans="19:19" s="11" customFormat="1" ht="15.95" customHeight="1">
      <c r="S591" s="116"/>
    </row>
    <row r="592" spans="19:19" s="11" customFormat="1" ht="15.95" customHeight="1">
      <c r="S592" s="116"/>
    </row>
    <row r="593" spans="19:19" s="11" customFormat="1" ht="15.95" customHeight="1">
      <c r="S593" s="116"/>
    </row>
    <row r="594" spans="19:19" s="11" customFormat="1" ht="15.95" customHeight="1">
      <c r="S594" s="116"/>
    </row>
    <row r="595" spans="19:19" s="11" customFormat="1" ht="15.95" customHeight="1">
      <c r="S595" s="116"/>
    </row>
    <row r="596" spans="19:19" s="11" customFormat="1" ht="15.95" customHeight="1">
      <c r="S596" s="116"/>
    </row>
    <row r="597" spans="19:19" s="11" customFormat="1" ht="15.95" customHeight="1">
      <c r="S597" s="116"/>
    </row>
    <row r="598" spans="19:19" s="11" customFormat="1" ht="15.95" customHeight="1">
      <c r="S598" s="116"/>
    </row>
    <row r="599" spans="19:19" s="11" customFormat="1" ht="15.95" customHeight="1">
      <c r="S599" s="116"/>
    </row>
    <row r="600" spans="19:19" s="11" customFormat="1" ht="15.95" customHeight="1">
      <c r="S600" s="116"/>
    </row>
    <row r="601" spans="19:19" s="11" customFormat="1" ht="15.95" customHeight="1">
      <c r="S601" s="116"/>
    </row>
    <row r="602" spans="19:19" s="11" customFormat="1" ht="15.95" customHeight="1">
      <c r="S602" s="116"/>
    </row>
    <row r="603" spans="19:19" s="11" customFormat="1" ht="15.95" customHeight="1">
      <c r="S603" s="116"/>
    </row>
    <row r="604" spans="19:19" s="11" customFormat="1" ht="15.95" customHeight="1">
      <c r="S604" s="116"/>
    </row>
    <row r="605" spans="19:19" s="11" customFormat="1" ht="15.95" customHeight="1">
      <c r="S605" s="116"/>
    </row>
    <row r="606" spans="19:19" s="11" customFormat="1" ht="15.95" customHeight="1">
      <c r="S606" s="116"/>
    </row>
    <row r="607" spans="19:19" s="11" customFormat="1" ht="15.95" customHeight="1">
      <c r="S607" s="116"/>
    </row>
    <row r="608" spans="19:19" s="11" customFormat="1" ht="15.95" customHeight="1">
      <c r="S608" s="116"/>
    </row>
    <row r="609" spans="19:19" s="11" customFormat="1" ht="15.95" customHeight="1">
      <c r="S609" s="116"/>
    </row>
    <row r="610" spans="19:19" s="11" customFormat="1" ht="15.95" customHeight="1">
      <c r="S610" s="116"/>
    </row>
    <row r="611" spans="19:19" s="11" customFormat="1" ht="15.95" customHeight="1">
      <c r="S611" s="116"/>
    </row>
    <row r="612" spans="19:19" s="11" customFormat="1" ht="15.95" customHeight="1">
      <c r="S612" s="116"/>
    </row>
    <row r="613" spans="19:19" s="11" customFormat="1" ht="15.95" customHeight="1">
      <c r="S613" s="116"/>
    </row>
    <row r="614" spans="19:19" s="11" customFormat="1" ht="15.95" customHeight="1">
      <c r="S614" s="116"/>
    </row>
    <row r="615" spans="19:19" s="11" customFormat="1" ht="15.95" customHeight="1">
      <c r="S615" s="116"/>
    </row>
    <row r="616" spans="19:19" s="11" customFormat="1" ht="15.95" customHeight="1">
      <c r="S616" s="116"/>
    </row>
    <row r="617" spans="19:19" s="11" customFormat="1" ht="15.95" customHeight="1">
      <c r="S617" s="116"/>
    </row>
    <row r="618" spans="19:19" s="11" customFormat="1" ht="15.95" customHeight="1">
      <c r="S618" s="116"/>
    </row>
    <row r="619" spans="19:19" s="11" customFormat="1" ht="15.95" customHeight="1">
      <c r="S619" s="116"/>
    </row>
    <row r="620" spans="19:19" s="11" customFormat="1" ht="15.95" customHeight="1">
      <c r="S620" s="116"/>
    </row>
    <row r="621" spans="19:19" s="11" customFormat="1" ht="15.95" customHeight="1">
      <c r="S621" s="116"/>
    </row>
    <row r="622" spans="19:19" s="11" customFormat="1" ht="15.95" customHeight="1">
      <c r="S622" s="116"/>
    </row>
    <row r="623" spans="19:19" s="11" customFormat="1" ht="15.95" customHeight="1">
      <c r="S623" s="116"/>
    </row>
    <row r="624" spans="19:19" s="11" customFormat="1" ht="15.95" customHeight="1">
      <c r="S624" s="116"/>
    </row>
    <row r="625" spans="19:19" s="11" customFormat="1" ht="15.95" customHeight="1">
      <c r="S625" s="116"/>
    </row>
    <row r="626" spans="19:19" s="11" customFormat="1" ht="15.95" customHeight="1">
      <c r="S626" s="116"/>
    </row>
    <row r="627" spans="19:19" s="11" customFormat="1" ht="15.95" customHeight="1">
      <c r="S627" s="116"/>
    </row>
    <row r="628" spans="19:19" s="11" customFormat="1" ht="15.95" customHeight="1">
      <c r="S628" s="116"/>
    </row>
    <row r="629" spans="19:19" s="11" customFormat="1" ht="15.95" customHeight="1">
      <c r="S629" s="116"/>
    </row>
    <row r="630" spans="19:19" s="11" customFormat="1" ht="15.95" customHeight="1">
      <c r="S630" s="116"/>
    </row>
    <row r="631" spans="19:19" s="11" customFormat="1" ht="15.95" customHeight="1">
      <c r="S631" s="116"/>
    </row>
    <row r="632" spans="19:19" s="11" customFormat="1" ht="15.95" customHeight="1">
      <c r="S632" s="116"/>
    </row>
    <row r="633" spans="19:19" s="11" customFormat="1" ht="15.95" customHeight="1">
      <c r="S633" s="116"/>
    </row>
    <row r="634" spans="19:19" s="11" customFormat="1" ht="15.95" customHeight="1">
      <c r="S634" s="116"/>
    </row>
    <row r="635" spans="19:19" s="11" customFormat="1" ht="15.95" customHeight="1">
      <c r="S635" s="116"/>
    </row>
    <row r="636" spans="19:19" s="11" customFormat="1" ht="15.95" customHeight="1">
      <c r="S636" s="116"/>
    </row>
    <row r="637" spans="19:19" s="11" customFormat="1" ht="15.95" customHeight="1">
      <c r="S637" s="116"/>
    </row>
    <row r="638" spans="19:19" s="11" customFormat="1" ht="15.95" customHeight="1">
      <c r="S638" s="116"/>
    </row>
    <row r="639" spans="19:19" s="11" customFormat="1" ht="15.95" customHeight="1">
      <c r="S639" s="116"/>
    </row>
    <row r="640" spans="19:19" s="11" customFormat="1" ht="15.95" customHeight="1">
      <c r="S640" s="116"/>
    </row>
    <row r="641" spans="19:19" s="11" customFormat="1" ht="15.95" customHeight="1">
      <c r="S641" s="116"/>
    </row>
    <row r="642" spans="19:19" s="11" customFormat="1" ht="15.95" customHeight="1">
      <c r="S642" s="116"/>
    </row>
    <row r="643" spans="19:19" s="11" customFormat="1" ht="15.95" customHeight="1">
      <c r="S643" s="116"/>
    </row>
    <row r="644" spans="19:19" s="11" customFormat="1" ht="15.95" customHeight="1">
      <c r="S644" s="116"/>
    </row>
    <row r="645" spans="19:19" s="11" customFormat="1" ht="15.95" customHeight="1">
      <c r="S645" s="116"/>
    </row>
    <row r="646" spans="19:19" s="11" customFormat="1" ht="15.95" customHeight="1">
      <c r="S646" s="116"/>
    </row>
    <row r="647" spans="19:19" s="11" customFormat="1" ht="15.95" customHeight="1">
      <c r="S647" s="116"/>
    </row>
    <row r="648" spans="19:19" s="11" customFormat="1" ht="15.95" customHeight="1">
      <c r="S648" s="116"/>
    </row>
    <row r="649" spans="19:19" s="11" customFormat="1" ht="15.95" customHeight="1">
      <c r="S649" s="116"/>
    </row>
    <row r="650" spans="19:19" s="11" customFormat="1" ht="15.95" customHeight="1">
      <c r="S650" s="116"/>
    </row>
    <row r="651" spans="19:19" s="11" customFormat="1" ht="15.95" customHeight="1">
      <c r="S651" s="116"/>
    </row>
    <row r="652" spans="19:19" s="11" customFormat="1" ht="15.95" customHeight="1">
      <c r="S652" s="116"/>
    </row>
    <row r="653" spans="19:19" s="11" customFormat="1" ht="15.95" customHeight="1">
      <c r="S653" s="116"/>
    </row>
    <row r="654" spans="19:19" s="11" customFormat="1" ht="15.95" customHeight="1">
      <c r="S654" s="116"/>
    </row>
    <row r="655" spans="19:19" s="11" customFormat="1" ht="15.95" customHeight="1">
      <c r="S655" s="116"/>
    </row>
    <row r="656" spans="19:19" s="11" customFormat="1" ht="15.95" customHeight="1">
      <c r="S656" s="116"/>
    </row>
    <row r="657" spans="19:19" s="11" customFormat="1" ht="15.95" customHeight="1">
      <c r="S657" s="116"/>
    </row>
    <row r="658" spans="19:19" s="11" customFormat="1" ht="15.95" customHeight="1">
      <c r="S658" s="116"/>
    </row>
    <row r="659" spans="19:19" s="11" customFormat="1" ht="15.95" customHeight="1">
      <c r="S659" s="116"/>
    </row>
    <row r="660" spans="19:19" s="11" customFormat="1" ht="15.95" customHeight="1">
      <c r="S660" s="116"/>
    </row>
    <row r="661" spans="19:19" s="11" customFormat="1" ht="15.95" customHeight="1">
      <c r="S661" s="116"/>
    </row>
    <row r="662" spans="19:19" s="11" customFormat="1" ht="15.95" customHeight="1">
      <c r="S662" s="116"/>
    </row>
    <row r="663" spans="19:19" s="11" customFormat="1" ht="15.95" customHeight="1">
      <c r="S663" s="116"/>
    </row>
    <row r="664" spans="19:19" s="11" customFormat="1" ht="15.95" customHeight="1">
      <c r="S664" s="116"/>
    </row>
    <row r="665" spans="19:19" s="11" customFormat="1" ht="15.95" customHeight="1">
      <c r="S665" s="116"/>
    </row>
    <row r="666" spans="19:19" s="11" customFormat="1" ht="15.95" customHeight="1">
      <c r="S666" s="116"/>
    </row>
    <row r="667" spans="19:19" s="11" customFormat="1" ht="15.95" customHeight="1">
      <c r="S667" s="116"/>
    </row>
    <row r="668" spans="19:19" s="11" customFormat="1" ht="15.95" customHeight="1">
      <c r="S668" s="116"/>
    </row>
    <row r="669" spans="19:19" s="11" customFormat="1" ht="15.95" customHeight="1">
      <c r="S669" s="116"/>
    </row>
    <row r="670" spans="19:19" s="11" customFormat="1" ht="15.95" customHeight="1">
      <c r="S670" s="116"/>
    </row>
    <row r="671" spans="19:19" s="11" customFormat="1" ht="15.95" customHeight="1">
      <c r="S671" s="116"/>
    </row>
    <row r="672" spans="19:19" s="11" customFormat="1" ht="15.95" customHeight="1">
      <c r="S672" s="116"/>
    </row>
    <row r="673" spans="19:19" s="11" customFormat="1" ht="15.95" customHeight="1">
      <c r="S673" s="116"/>
    </row>
    <row r="674" spans="19:19" s="11" customFormat="1" ht="15.95" customHeight="1">
      <c r="S674" s="116"/>
    </row>
    <row r="675" spans="19:19" s="11" customFormat="1" ht="15.95" customHeight="1">
      <c r="S675" s="116"/>
    </row>
    <row r="676" spans="19:19" s="11" customFormat="1" ht="15.95" customHeight="1">
      <c r="S676" s="116"/>
    </row>
    <row r="677" spans="19:19" s="11" customFormat="1" ht="15.95" customHeight="1">
      <c r="S677" s="116"/>
    </row>
    <row r="678" spans="19:19" s="11" customFormat="1" ht="15.95" customHeight="1">
      <c r="S678" s="116"/>
    </row>
    <row r="679" spans="19:19" s="11" customFormat="1" ht="15.95" customHeight="1">
      <c r="S679" s="116"/>
    </row>
    <row r="680" spans="19:19" s="11" customFormat="1" ht="15.95" customHeight="1">
      <c r="S680" s="116"/>
    </row>
    <row r="681" spans="19:19" s="11" customFormat="1" ht="15.95" customHeight="1">
      <c r="S681" s="116"/>
    </row>
    <row r="682" spans="19:19" s="11" customFormat="1" ht="15.95" customHeight="1">
      <c r="S682" s="116"/>
    </row>
    <row r="683" spans="19:19" s="11" customFormat="1" ht="15.95" customHeight="1">
      <c r="S683" s="116"/>
    </row>
    <row r="684" spans="19:19" s="11" customFormat="1" ht="15.95" customHeight="1">
      <c r="S684" s="116"/>
    </row>
    <row r="685" spans="19:19" s="11" customFormat="1" ht="15.95" customHeight="1">
      <c r="S685" s="116"/>
    </row>
    <row r="686" spans="19:19" s="11" customFormat="1" ht="15.95" customHeight="1">
      <c r="S686" s="116"/>
    </row>
    <row r="687" spans="19:19" s="11" customFormat="1" ht="15.95" customHeight="1">
      <c r="S687" s="116"/>
    </row>
    <row r="688" spans="19:19" s="11" customFormat="1" ht="15.95" customHeight="1">
      <c r="S688" s="116"/>
    </row>
    <row r="689" spans="19:19" s="11" customFormat="1" ht="15.95" customHeight="1">
      <c r="S689" s="116"/>
    </row>
    <row r="690" spans="19:19" s="11" customFormat="1" ht="15.95" customHeight="1">
      <c r="S690" s="116"/>
    </row>
    <row r="691" spans="19:19" s="11" customFormat="1" ht="15.95" customHeight="1">
      <c r="S691" s="116"/>
    </row>
    <row r="692" spans="19:19" s="11" customFormat="1" ht="15.95" customHeight="1">
      <c r="S692" s="116"/>
    </row>
    <row r="693" spans="19:19" s="11" customFormat="1" ht="15.95" customHeight="1">
      <c r="S693" s="116"/>
    </row>
    <row r="694" spans="19:19" s="11" customFormat="1" ht="15.95" customHeight="1">
      <c r="S694" s="116"/>
    </row>
    <row r="695" spans="19:19" s="11" customFormat="1" ht="15.95" customHeight="1">
      <c r="S695" s="116"/>
    </row>
    <row r="696" spans="19:19" s="11" customFormat="1" ht="15.95" customHeight="1">
      <c r="S696" s="116"/>
    </row>
    <row r="697" spans="19:19" s="11" customFormat="1" ht="15.95" customHeight="1">
      <c r="S697" s="116"/>
    </row>
    <row r="698" spans="19:19" s="11" customFormat="1" ht="15.95" customHeight="1">
      <c r="S698" s="116"/>
    </row>
    <row r="699" spans="19:19" s="11" customFormat="1" ht="15.95" customHeight="1">
      <c r="S699" s="116"/>
    </row>
    <row r="700" spans="19:19" s="11" customFormat="1" ht="15.95" customHeight="1">
      <c r="S700" s="116"/>
    </row>
    <row r="701" spans="19:19" s="11" customFormat="1" ht="15.95" customHeight="1">
      <c r="S701" s="116"/>
    </row>
    <row r="702" spans="19:19" s="11" customFormat="1" ht="15.95" customHeight="1">
      <c r="S702" s="116"/>
    </row>
    <row r="703" spans="19:19" s="11" customFormat="1" ht="15.95" customHeight="1">
      <c r="S703" s="116"/>
    </row>
    <row r="704" spans="19:19" s="11" customFormat="1" ht="15.95" customHeight="1">
      <c r="S704" s="116"/>
    </row>
    <row r="705" spans="19:19" s="11" customFormat="1" ht="15.95" customHeight="1">
      <c r="S705" s="116"/>
    </row>
    <row r="706" spans="19:19" s="11" customFormat="1" ht="15.95" customHeight="1">
      <c r="S706" s="116"/>
    </row>
    <row r="707" spans="19:19" s="11" customFormat="1" ht="15.95" customHeight="1">
      <c r="S707" s="116"/>
    </row>
    <row r="708" spans="19:19" s="11" customFormat="1" ht="15.95" customHeight="1">
      <c r="S708" s="116"/>
    </row>
    <row r="709" spans="19:19" s="11" customFormat="1" ht="15.95" customHeight="1">
      <c r="S709" s="116"/>
    </row>
    <row r="710" spans="19:19" s="11" customFormat="1" ht="15.95" customHeight="1">
      <c r="S710" s="116"/>
    </row>
    <row r="711" spans="19:19" s="11" customFormat="1" ht="15.95" customHeight="1">
      <c r="S711" s="116"/>
    </row>
    <row r="712" spans="19:19" s="11" customFormat="1" ht="15.95" customHeight="1">
      <c r="S712" s="116"/>
    </row>
    <row r="713" spans="19:19" s="11" customFormat="1" ht="15.95" customHeight="1">
      <c r="S713" s="116"/>
    </row>
    <row r="714" spans="19:19" s="11" customFormat="1" ht="15.95" customHeight="1">
      <c r="S714" s="116"/>
    </row>
    <row r="715" spans="19:19" s="11" customFormat="1" ht="15.95" customHeight="1">
      <c r="S715" s="116"/>
    </row>
    <row r="716" spans="19:19" s="11" customFormat="1" ht="15.95" customHeight="1">
      <c r="S716" s="116"/>
    </row>
    <row r="717" spans="19:19" s="11" customFormat="1" ht="15.95" customHeight="1">
      <c r="S717" s="116"/>
    </row>
    <row r="718" spans="19:19" s="11" customFormat="1" ht="15.95" customHeight="1">
      <c r="S718" s="116"/>
    </row>
    <row r="719" spans="19:19" s="11" customFormat="1" ht="15.95" customHeight="1">
      <c r="S719" s="116"/>
    </row>
    <row r="720" spans="19:19" s="11" customFormat="1" ht="15.95" customHeight="1">
      <c r="S720" s="116"/>
    </row>
    <row r="721" spans="19:19" s="11" customFormat="1" ht="15.95" customHeight="1">
      <c r="S721" s="116"/>
    </row>
    <row r="722" spans="19:19" s="11" customFormat="1" ht="15.95" customHeight="1">
      <c r="S722" s="116"/>
    </row>
    <row r="723" spans="19:19" s="11" customFormat="1" ht="15.95" customHeight="1">
      <c r="S723" s="116"/>
    </row>
    <row r="724" spans="19:19" s="11" customFormat="1" ht="15.95" customHeight="1">
      <c r="S724" s="116"/>
    </row>
    <row r="725" spans="19:19" s="11" customFormat="1" ht="15.95" customHeight="1">
      <c r="S725" s="116"/>
    </row>
    <row r="726" spans="19:19" s="11" customFormat="1" ht="15.95" customHeight="1">
      <c r="S726" s="116"/>
    </row>
    <row r="727" spans="19:19" s="11" customFormat="1" ht="15.95" customHeight="1">
      <c r="S727" s="116"/>
    </row>
    <row r="728" spans="19:19" s="11" customFormat="1" ht="15.95" customHeight="1">
      <c r="S728" s="116"/>
    </row>
    <row r="729" spans="19:19" s="11" customFormat="1" ht="15.95" customHeight="1">
      <c r="S729" s="116"/>
    </row>
    <row r="730" spans="19:19" s="11" customFormat="1" ht="15.95" customHeight="1">
      <c r="S730" s="116"/>
    </row>
    <row r="731" spans="19:19" s="11" customFormat="1" ht="15.95" customHeight="1">
      <c r="S731" s="116"/>
    </row>
    <row r="732" spans="19:19" s="11" customFormat="1" ht="15.95" customHeight="1">
      <c r="S732" s="116"/>
    </row>
    <row r="733" spans="19:19" s="11" customFormat="1" ht="15.95" customHeight="1">
      <c r="S733" s="116"/>
    </row>
    <row r="734" spans="19:19" s="11" customFormat="1" ht="15.95" customHeight="1">
      <c r="S734" s="116"/>
    </row>
    <row r="735" spans="19:19" s="11" customFormat="1" ht="15.95" customHeight="1">
      <c r="S735" s="116"/>
    </row>
    <row r="736" spans="19:19" s="11" customFormat="1" ht="15.95" customHeight="1">
      <c r="S736" s="116"/>
    </row>
    <row r="737" spans="19:19" s="11" customFormat="1" ht="15.95" customHeight="1">
      <c r="S737" s="116"/>
    </row>
    <row r="738" spans="19:19" s="11" customFormat="1" ht="15.95" customHeight="1">
      <c r="S738" s="116"/>
    </row>
    <row r="739" spans="19:19" s="11" customFormat="1" ht="15.95" customHeight="1">
      <c r="S739" s="116"/>
    </row>
    <row r="740" spans="19:19" s="11" customFormat="1" ht="15.95" customHeight="1">
      <c r="S740" s="116"/>
    </row>
    <row r="741" spans="19:19" s="11" customFormat="1" ht="15.95" customHeight="1">
      <c r="S741" s="116"/>
    </row>
    <row r="742" spans="19:19" s="11" customFormat="1" ht="15.95" customHeight="1">
      <c r="S742" s="116"/>
    </row>
    <row r="743" spans="19:19" s="11" customFormat="1" ht="15.95" customHeight="1">
      <c r="S743" s="116"/>
    </row>
    <row r="744" spans="19:19" s="11" customFormat="1" ht="15.95" customHeight="1">
      <c r="S744" s="116"/>
    </row>
    <row r="745" spans="19:19" s="11" customFormat="1" ht="15.95" customHeight="1">
      <c r="S745" s="116"/>
    </row>
    <row r="746" spans="19:19" s="11" customFormat="1" ht="15.95" customHeight="1">
      <c r="S746" s="116"/>
    </row>
    <row r="747" spans="19:19" s="11" customFormat="1" ht="15.95" customHeight="1">
      <c r="S747" s="116"/>
    </row>
    <row r="748" spans="19:19" s="11" customFormat="1" ht="15.95" customHeight="1">
      <c r="S748" s="116"/>
    </row>
    <row r="749" spans="19:19" s="11" customFormat="1" ht="15.95" customHeight="1">
      <c r="S749" s="116"/>
    </row>
    <row r="750" spans="19:19" s="11" customFormat="1" ht="15.95" customHeight="1">
      <c r="S750" s="116"/>
    </row>
    <row r="751" spans="19:19" s="11" customFormat="1" ht="15.95" customHeight="1">
      <c r="S751" s="116"/>
    </row>
    <row r="752" spans="19:19" s="11" customFormat="1" ht="15.95" customHeight="1">
      <c r="S752" s="116"/>
    </row>
    <row r="753" spans="19:19" s="11" customFormat="1" ht="15.95" customHeight="1">
      <c r="S753" s="116"/>
    </row>
    <row r="754" spans="19:19" s="11" customFormat="1" ht="15.95" customHeight="1">
      <c r="S754" s="116"/>
    </row>
    <row r="755" spans="19:19" s="11" customFormat="1" ht="15.95" customHeight="1">
      <c r="S755" s="116"/>
    </row>
    <row r="756" spans="19:19" s="11" customFormat="1" ht="15.95" customHeight="1">
      <c r="S756" s="116"/>
    </row>
    <row r="757" spans="19:19" s="11" customFormat="1" ht="15.95" customHeight="1">
      <c r="S757" s="116"/>
    </row>
    <row r="758" spans="19:19" s="11" customFormat="1" ht="15.95" customHeight="1">
      <c r="S758" s="116"/>
    </row>
    <row r="759" spans="19:19" s="11" customFormat="1" ht="15.95" customHeight="1">
      <c r="S759" s="116"/>
    </row>
    <row r="760" spans="19:19" s="11" customFormat="1" ht="15.95" customHeight="1">
      <c r="S760" s="116"/>
    </row>
    <row r="761" spans="19:19" s="11" customFormat="1" ht="15.95" customHeight="1">
      <c r="S761" s="116"/>
    </row>
    <row r="762" spans="19:19" s="11" customFormat="1" ht="15.95" customHeight="1">
      <c r="S762" s="116"/>
    </row>
    <row r="763" spans="19:19" s="11" customFormat="1" ht="15.95" customHeight="1">
      <c r="S763" s="116"/>
    </row>
    <row r="764" spans="19:19" s="11" customFormat="1" ht="15.95" customHeight="1">
      <c r="S764" s="116"/>
    </row>
    <row r="765" spans="19:19" s="11" customFormat="1" ht="15.95" customHeight="1">
      <c r="S765" s="116"/>
    </row>
    <row r="766" spans="19:19" s="11" customFormat="1" ht="15.95" customHeight="1">
      <c r="S766" s="116"/>
    </row>
    <row r="767" spans="19:19" s="11" customFormat="1" ht="15.95" customHeight="1">
      <c r="S767" s="116"/>
    </row>
    <row r="768" spans="19:19" s="11" customFormat="1" ht="15.95" customHeight="1">
      <c r="S768" s="116"/>
    </row>
    <row r="769" spans="19:19" s="11" customFormat="1" ht="15.95" customHeight="1">
      <c r="S769" s="116"/>
    </row>
    <row r="770" spans="19:19" s="11" customFormat="1" ht="15.95" customHeight="1">
      <c r="S770" s="116"/>
    </row>
    <row r="771" spans="19:19" s="11" customFormat="1" ht="15.95" customHeight="1">
      <c r="S771" s="116"/>
    </row>
    <row r="772" spans="19:19" s="11" customFormat="1" ht="15.95" customHeight="1">
      <c r="S772" s="116"/>
    </row>
    <row r="773" spans="19:19" s="11" customFormat="1" ht="15.95" customHeight="1">
      <c r="S773" s="116"/>
    </row>
    <row r="774" spans="19:19" s="11" customFormat="1" ht="15.95" customHeight="1">
      <c r="S774" s="116"/>
    </row>
    <row r="775" spans="19:19" s="11" customFormat="1" ht="15.95" customHeight="1">
      <c r="S775" s="116"/>
    </row>
    <row r="776" spans="19:19" s="11" customFormat="1" ht="15.95" customHeight="1">
      <c r="S776" s="116"/>
    </row>
    <row r="777" spans="19:19" s="11" customFormat="1" ht="15.95" customHeight="1">
      <c r="S777" s="116"/>
    </row>
    <row r="778" spans="19:19" s="11" customFormat="1" ht="15.95" customHeight="1">
      <c r="S778" s="116"/>
    </row>
    <row r="779" spans="19:19" s="11" customFormat="1" ht="15.95" customHeight="1">
      <c r="S779" s="116"/>
    </row>
    <row r="780" spans="19:19" s="11" customFormat="1" ht="15.95" customHeight="1">
      <c r="S780" s="116"/>
    </row>
    <row r="781" spans="19:19" s="11" customFormat="1" ht="15.95" customHeight="1">
      <c r="S781" s="116"/>
    </row>
    <row r="782" spans="19:19" s="11" customFormat="1" ht="15.95" customHeight="1">
      <c r="S782" s="116"/>
    </row>
    <row r="783" spans="19:19" s="11" customFormat="1" ht="15.95" customHeight="1">
      <c r="S783" s="116"/>
    </row>
    <row r="784" spans="19:19" s="11" customFormat="1" ht="15.95" customHeight="1">
      <c r="S784" s="116"/>
    </row>
    <row r="785" spans="19:19" s="11" customFormat="1" ht="15.95" customHeight="1">
      <c r="S785" s="116"/>
    </row>
    <row r="786" spans="19:19" s="11" customFormat="1" ht="15.95" customHeight="1">
      <c r="S786" s="116"/>
    </row>
    <row r="787" spans="19:19" s="11" customFormat="1" ht="15.95" customHeight="1">
      <c r="S787" s="116"/>
    </row>
    <row r="788" spans="19:19" s="11" customFormat="1" ht="15.95" customHeight="1">
      <c r="S788" s="116"/>
    </row>
    <row r="789" spans="19:19" s="11" customFormat="1" ht="15.95" customHeight="1">
      <c r="S789" s="116"/>
    </row>
    <row r="790" spans="19:19" s="11" customFormat="1" ht="15.95" customHeight="1">
      <c r="S790" s="116"/>
    </row>
    <row r="791" spans="19:19" s="11" customFormat="1" ht="15.95" customHeight="1">
      <c r="S791" s="116"/>
    </row>
    <row r="792" spans="19:19" s="11" customFormat="1" ht="15.95" customHeight="1">
      <c r="S792" s="116"/>
    </row>
    <row r="793" spans="19:19" s="11" customFormat="1" ht="15.95" customHeight="1">
      <c r="S793" s="116"/>
    </row>
    <row r="794" spans="19:19" s="11" customFormat="1" ht="15.95" customHeight="1">
      <c r="S794" s="116"/>
    </row>
    <row r="795" spans="19:19" s="11" customFormat="1" ht="15.95" customHeight="1">
      <c r="S795" s="116"/>
    </row>
    <row r="796" spans="19:19" s="11" customFormat="1" ht="15.95" customHeight="1">
      <c r="S796" s="116"/>
    </row>
    <row r="797" spans="19:19" s="11" customFormat="1" ht="15.95" customHeight="1">
      <c r="S797" s="116"/>
    </row>
    <row r="798" spans="19:19" s="11" customFormat="1" ht="15.95" customHeight="1">
      <c r="S798" s="116"/>
    </row>
    <row r="799" spans="19:19" s="11" customFormat="1" ht="15.95" customHeight="1">
      <c r="S799" s="116"/>
    </row>
    <row r="800" spans="19:19" s="11" customFormat="1" ht="15.95" customHeight="1">
      <c r="S800" s="116"/>
    </row>
    <row r="801" spans="19:19" s="11" customFormat="1" ht="15.95" customHeight="1">
      <c r="S801" s="116"/>
    </row>
    <row r="802" spans="19:19" s="11" customFormat="1" ht="15.95" customHeight="1">
      <c r="S802" s="116"/>
    </row>
    <row r="803" spans="19:19" s="11" customFormat="1" ht="15.95" customHeight="1">
      <c r="S803" s="116"/>
    </row>
    <row r="804" spans="19:19" s="11" customFormat="1" ht="15.95" customHeight="1">
      <c r="S804" s="116"/>
    </row>
    <row r="805" spans="19:19" s="11" customFormat="1" ht="15.95" customHeight="1">
      <c r="S805" s="116"/>
    </row>
    <row r="806" spans="19:19" s="11" customFormat="1" ht="15.95" customHeight="1">
      <c r="S806" s="116"/>
    </row>
    <row r="807" spans="19:19" s="11" customFormat="1" ht="15.95" customHeight="1">
      <c r="S807" s="116"/>
    </row>
    <row r="808" spans="19:19" s="11" customFormat="1" ht="15.95" customHeight="1">
      <c r="S808" s="116"/>
    </row>
    <row r="809" spans="19:19" s="11" customFormat="1" ht="15.95" customHeight="1">
      <c r="S809" s="116"/>
    </row>
    <row r="810" spans="19:19" s="11" customFormat="1" ht="15.95" customHeight="1">
      <c r="S810" s="116"/>
    </row>
    <row r="811" spans="19:19" s="11" customFormat="1" ht="15.95" customHeight="1">
      <c r="S811" s="116"/>
    </row>
    <row r="812" spans="19:19" s="11" customFormat="1" ht="15.95" customHeight="1">
      <c r="S812" s="116"/>
    </row>
    <row r="813" spans="19:19" s="11" customFormat="1" ht="15.95" customHeight="1">
      <c r="S813" s="116"/>
    </row>
    <row r="814" spans="19:19" s="11" customFormat="1" ht="15.95" customHeight="1">
      <c r="S814" s="116"/>
    </row>
    <row r="815" spans="19:19" s="11" customFormat="1" ht="15.95" customHeight="1">
      <c r="S815" s="116"/>
    </row>
    <row r="816" spans="19:19" s="11" customFormat="1" ht="15.95" customHeight="1">
      <c r="S816" s="116"/>
    </row>
    <row r="817" spans="19:19" s="11" customFormat="1" ht="15.95" customHeight="1">
      <c r="S817" s="116"/>
    </row>
    <row r="818" spans="19:19" s="11" customFormat="1" ht="15.95" customHeight="1">
      <c r="S818" s="116"/>
    </row>
    <row r="819" spans="19:19" s="11" customFormat="1" ht="15.95" customHeight="1">
      <c r="S819" s="116"/>
    </row>
    <row r="820" spans="19:19" s="11" customFormat="1" ht="15.95" customHeight="1">
      <c r="S820" s="116"/>
    </row>
    <row r="821" spans="19:19" s="11" customFormat="1" ht="15.95" customHeight="1">
      <c r="S821" s="116"/>
    </row>
    <row r="822" spans="19:19" s="11" customFormat="1" ht="15.95" customHeight="1">
      <c r="S822" s="116"/>
    </row>
    <row r="823" spans="19:19" s="11" customFormat="1" ht="15.95" customHeight="1">
      <c r="S823" s="116"/>
    </row>
    <row r="824" spans="19:19" s="11" customFormat="1" ht="15.95" customHeight="1">
      <c r="S824" s="116"/>
    </row>
    <row r="825" spans="19:19" s="11" customFormat="1" ht="15.95" customHeight="1">
      <c r="S825" s="116"/>
    </row>
    <row r="826" spans="19:19" s="11" customFormat="1" ht="15.95" customHeight="1">
      <c r="S826" s="116"/>
    </row>
    <row r="827" spans="19:19" s="11" customFormat="1" ht="15.95" customHeight="1">
      <c r="S827" s="116"/>
    </row>
    <row r="828" spans="19:19" s="11" customFormat="1" ht="15.95" customHeight="1">
      <c r="S828" s="116"/>
    </row>
    <row r="829" spans="19:19" s="11" customFormat="1" ht="15.95" customHeight="1">
      <c r="S829" s="116"/>
    </row>
    <row r="830" spans="19:19" s="11" customFormat="1" ht="15.95" customHeight="1">
      <c r="S830" s="116"/>
    </row>
    <row r="831" spans="19:19" s="11" customFormat="1" ht="15.95" customHeight="1">
      <c r="S831" s="116"/>
    </row>
    <row r="832" spans="19:19" s="11" customFormat="1" ht="15.95" customHeight="1">
      <c r="S832" s="116"/>
    </row>
    <row r="833" spans="19:19" s="11" customFormat="1" ht="15.95" customHeight="1">
      <c r="S833" s="116"/>
    </row>
    <row r="834" spans="19:19" s="11" customFormat="1" ht="15.95" customHeight="1">
      <c r="S834" s="116"/>
    </row>
    <row r="835" spans="19:19" s="11" customFormat="1" ht="15.95" customHeight="1">
      <c r="S835" s="116"/>
    </row>
    <row r="836" spans="19:19" s="11" customFormat="1" ht="15.95" customHeight="1">
      <c r="S836" s="116"/>
    </row>
    <row r="837" spans="19:19" s="11" customFormat="1" ht="15.95" customHeight="1">
      <c r="S837" s="116"/>
    </row>
    <row r="838" spans="19:19" s="11" customFormat="1" ht="15.95" customHeight="1">
      <c r="S838" s="116"/>
    </row>
    <row r="839" spans="19:19" s="11" customFormat="1" ht="15.95" customHeight="1">
      <c r="S839" s="116"/>
    </row>
    <row r="840" spans="19:19" s="11" customFormat="1" ht="15.95" customHeight="1">
      <c r="S840" s="116"/>
    </row>
    <row r="841" spans="19:19" s="11" customFormat="1" ht="15.95" customHeight="1">
      <c r="S841" s="116"/>
    </row>
    <row r="842" spans="19:19" s="11" customFormat="1" ht="15.95" customHeight="1">
      <c r="S842" s="116"/>
    </row>
    <row r="843" spans="19:19" s="11" customFormat="1" ht="15.95" customHeight="1">
      <c r="S843" s="116"/>
    </row>
    <row r="844" spans="19:19" s="11" customFormat="1" ht="15.95" customHeight="1">
      <c r="S844" s="116"/>
    </row>
    <row r="845" spans="19:19" s="11" customFormat="1" ht="15.95" customHeight="1">
      <c r="S845" s="116"/>
    </row>
    <row r="846" spans="19:19" s="11" customFormat="1" ht="15.95" customHeight="1">
      <c r="S846" s="116"/>
    </row>
    <row r="847" spans="19:19" s="11" customFormat="1" ht="15.95" customHeight="1">
      <c r="S847" s="116"/>
    </row>
    <row r="848" spans="19:19" s="11" customFormat="1" ht="15.95" customHeight="1">
      <c r="S848" s="116"/>
    </row>
    <row r="849" spans="19:19" s="11" customFormat="1" ht="15.95" customHeight="1">
      <c r="S849" s="116"/>
    </row>
    <row r="850" spans="19:19" s="11" customFormat="1" ht="15.95" customHeight="1">
      <c r="S850" s="116"/>
    </row>
    <row r="851" spans="19:19" s="11" customFormat="1" ht="15.95" customHeight="1">
      <c r="S851" s="116"/>
    </row>
    <row r="852" spans="19:19" s="11" customFormat="1" ht="15.95" customHeight="1">
      <c r="S852" s="116"/>
    </row>
    <row r="853" spans="19:19" s="11" customFormat="1" ht="15.95" customHeight="1">
      <c r="S853" s="116"/>
    </row>
    <row r="854" spans="19:19" s="11" customFormat="1" ht="15.95" customHeight="1">
      <c r="S854" s="116"/>
    </row>
    <row r="855" spans="19:19" s="11" customFormat="1" ht="15.95" customHeight="1">
      <c r="S855" s="116"/>
    </row>
    <row r="856" spans="19:19" s="11" customFormat="1" ht="15.95" customHeight="1">
      <c r="S856" s="116"/>
    </row>
    <row r="857" spans="19:19" s="11" customFormat="1" ht="15.95" customHeight="1">
      <c r="S857" s="116"/>
    </row>
    <row r="858" spans="19:19" s="11" customFormat="1" ht="15.95" customHeight="1">
      <c r="S858" s="116"/>
    </row>
    <row r="859" spans="19:19" s="11" customFormat="1" ht="15.95" customHeight="1">
      <c r="S859" s="116"/>
    </row>
    <row r="860" spans="19:19" s="11" customFormat="1" ht="15.95" customHeight="1">
      <c r="S860" s="116"/>
    </row>
    <row r="861" spans="19:19" s="11" customFormat="1" ht="15.95" customHeight="1">
      <c r="S861" s="116"/>
    </row>
    <row r="862" spans="19:19" s="11" customFormat="1" ht="15.95" customHeight="1">
      <c r="S862" s="116"/>
    </row>
    <row r="863" spans="19:19" s="11" customFormat="1" ht="15.95" customHeight="1">
      <c r="S863" s="116"/>
    </row>
    <row r="864" spans="19:19" s="11" customFormat="1" ht="15.95" customHeight="1">
      <c r="S864" s="116"/>
    </row>
    <row r="865" spans="19:19" s="11" customFormat="1" ht="15.95" customHeight="1">
      <c r="S865" s="116"/>
    </row>
    <row r="866" spans="19:19" s="11" customFormat="1" ht="15.95" customHeight="1">
      <c r="S866" s="116"/>
    </row>
    <row r="867" spans="19:19" s="11" customFormat="1" ht="15.95" customHeight="1">
      <c r="S867" s="116"/>
    </row>
    <row r="868" spans="19:19" s="11" customFormat="1" ht="15.95" customHeight="1">
      <c r="S868" s="116"/>
    </row>
    <row r="869" spans="19:19" s="11" customFormat="1" ht="15.95" customHeight="1">
      <c r="S869" s="116"/>
    </row>
    <row r="870" spans="19:19" s="11" customFormat="1" ht="15.95" customHeight="1">
      <c r="S870" s="116"/>
    </row>
    <row r="871" spans="19:19" s="11" customFormat="1" ht="15.95" customHeight="1">
      <c r="S871" s="116"/>
    </row>
    <row r="872" spans="19:19" s="11" customFormat="1" ht="15.95" customHeight="1">
      <c r="S872" s="116"/>
    </row>
    <row r="873" spans="19:19" s="11" customFormat="1" ht="15.95" customHeight="1">
      <c r="S873" s="116"/>
    </row>
    <row r="874" spans="19:19" s="11" customFormat="1" ht="15.95" customHeight="1">
      <c r="S874" s="116"/>
    </row>
    <row r="875" spans="19:19" s="11" customFormat="1" ht="15.95" customHeight="1">
      <c r="S875" s="116"/>
    </row>
    <row r="876" spans="19:19" s="11" customFormat="1" ht="15.95" customHeight="1">
      <c r="S876" s="116"/>
    </row>
    <row r="877" spans="19:19" s="11" customFormat="1" ht="15.95" customHeight="1">
      <c r="S877" s="116"/>
    </row>
    <row r="878" spans="19:19" s="11" customFormat="1" ht="15.95" customHeight="1">
      <c r="S878" s="116"/>
    </row>
    <row r="879" spans="19:19" s="11" customFormat="1" ht="15.95" customHeight="1">
      <c r="S879" s="116"/>
    </row>
    <row r="880" spans="19:19" s="11" customFormat="1" ht="15.95" customHeight="1">
      <c r="S880" s="116"/>
    </row>
    <row r="881" spans="19:19" s="11" customFormat="1" ht="15.95" customHeight="1">
      <c r="S881" s="116"/>
    </row>
    <row r="882" spans="19:19" s="11" customFormat="1" ht="15.95" customHeight="1">
      <c r="S882" s="116"/>
    </row>
    <row r="883" spans="19:19" s="11" customFormat="1" ht="15.95" customHeight="1">
      <c r="S883" s="116"/>
    </row>
    <row r="884" spans="19:19" s="11" customFormat="1" ht="15.95" customHeight="1">
      <c r="S884" s="116"/>
    </row>
    <row r="885" spans="19:19" s="11" customFormat="1" ht="15.95" customHeight="1">
      <c r="S885" s="116"/>
    </row>
    <row r="886" spans="19:19" s="11" customFormat="1" ht="15.95" customHeight="1">
      <c r="S886" s="116"/>
    </row>
    <row r="887" spans="19:19" s="11" customFormat="1" ht="15.95" customHeight="1">
      <c r="S887" s="116"/>
    </row>
    <row r="888" spans="19:19" s="11" customFormat="1" ht="15.95" customHeight="1">
      <c r="S888" s="116"/>
    </row>
    <row r="889" spans="19:19" s="11" customFormat="1" ht="15.95" customHeight="1">
      <c r="S889" s="116"/>
    </row>
    <row r="890" spans="19:19" s="11" customFormat="1" ht="15.95" customHeight="1">
      <c r="S890" s="116"/>
    </row>
    <row r="891" spans="19:19" s="11" customFormat="1" ht="15.95" customHeight="1">
      <c r="S891" s="116"/>
    </row>
    <row r="892" spans="19:19" s="11" customFormat="1" ht="15.95" customHeight="1">
      <c r="S892" s="116"/>
    </row>
    <row r="893" spans="19:19" s="11" customFormat="1" ht="15.95" customHeight="1">
      <c r="S893" s="116"/>
    </row>
    <row r="894" spans="19:19" s="11" customFormat="1" ht="15.95" customHeight="1">
      <c r="S894" s="116"/>
    </row>
    <row r="895" spans="19:19" s="11" customFormat="1" ht="15.95" customHeight="1">
      <c r="S895" s="116"/>
    </row>
    <row r="896" spans="19:19" s="11" customFormat="1" ht="15.95" customHeight="1">
      <c r="S896" s="116"/>
    </row>
    <row r="897" spans="19:19" s="11" customFormat="1" ht="15.95" customHeight="1">
      <c r="S897" s="116"/>
    </row>
    <row r="898" spans="19:19" s="11" customFormat="1" ht="15.95" customHeight="1">
      <c r="S898" s="116"/>
    </row>
    <row r="899" spans="19:19" s="11" customFormat="1" ht="15.95" customHeight="1">
      <c r="S899" s="116"/>
    </row>
    <row r="900" spans="19:19" s="11" customFormat="1" ht="15.95" customHeight="1">
      <c r="S900" s="116"/>
    </row>
    <row r="901" spans="19:19" s="11" customFormat="1" ht="15.95" customHeight="1">
      <c r="S901" s="116"/>
    </row>
    <row r="902" spans="19:19" s="11" customFormat="1" ht="15.95" customHeight="1">
      <c r="S902" s="116"/>
    </row>
    <row r="903" spans="19:19" s="11" customFormat="1" ht="15.95" customHeight="1">
      <c r="S903" s="116"/>
    </row>
    <row r="904" spans="19:19" s="11" customFormat="1" ht="15.95" customHeight="1">
      <c r="S904" s="116"/>
    </row>
    <row r="905" spans="19:19" s="11" customFormat="1" ht="15.95" customHeight="1">
      <c r="S905" s="116"/>
    </row>
    <row r="906" spans="19:19" s="11" customFormat="1" ht="15.95" customHeight="1">
      <c r="S906" s="116"/>
    </row>
    <row r="907" spans="19:19" s="11" customFormat="1" ht="15.95" customHeight="1">
      <c r="S907" s="116"/>
    </row>
    <row r="908" spans="19:19" s="11" customFormat="1" ht="15.95" customHeight="1">
      <c r="S908" s="116"/>
    </row>
    <row r="909" spans="19:19" s="11" customFormat="1" ht="15.95" customHeight="1">
      <c r="S909" s="116"/>
    </row>
    <row r="910" spans="19:19" s="11" customFormat="1" ht="15.95" customHeight="1">
      <c r="S910" s="116"/>
    </row>
    <row r="911" spans="19:19" s="11" customFormat="1" ht="15.95" customHeight="1">
      <c r="S911" s="116"/>
    </row>
    <row r="912" spans="19:19" s="11" customFormat="1" ht="15.95" customHeight="1">
      <c r="S912" s="116"/>
    </row>
    <row r="913" spans="19:19" s="11" customFormat="1" ht="15.95" customHeight="1">
      <c r="S913" s="116"/>
    </row>
    <row r="914" spans="19:19" s="11" customFormat="1" ht="15.95" customHeight="1">
      <c r="S914" s="116"/>
    </row>
    <row r="915" spans="19:19" s="11" customFormat="1" ht="15.95" customHeight="1">
      <c r="S915" s="116"/>
    </row>
    <row r="916" spans="19:19" s="11" customFormat="1" ht="15.95" customHeight="1">
      <c r="S916" s="116"/>
    </row>
    <row r="917" spans="19:19" s="11" customFormat="1" ht="15.95" customHeight="1">
      <c r="S917" s="116"/>
    </row>
    <row r="918" spans="19:19" s="11" customFormat="1" ht="15.95" customHeight="1">
      <c r="S918" s="116"/>
    </row>
    <row r="919" spans="19:19" s="11" customFormat="1" ht="15.95" customHeight="1">
      <c r="S919" s="116"/>
    </row>
    <row r="920" spans="19:19" s="11" customFormat="1" ht="15.95" customHeight="1">
      <c r="S920" s="116"/>
    </row>
    <row r="921" spans="19:19" s="11" customFormat="1" ht="15.95" customHeight="1">
      <c r="S921" s="116"/>
    </row>
    <row r="922" spans="19:19" s="11" customFormat="1" ht="15.95" customHeight="1">
      <c r="S922" s="116"/>
    </row>
    <row r="923" spans="19:19" s="11" customFormat="1" ht="15.95" customHeight="1">
      <c r="S923" s="116"/>
    </row>
    <row r="924" spans="19:19" s="11" customFormat="1" ht="15.95" customHeight="1">
      <c r="S924" s="116"/>
    </row>
    <row r="925" spans="19:19" s="11" customFormat="1" ht="15.95" customHeight="1">
      <c r="S925" s="116"/>
    </row>
    <row r="926" spans="19:19" s="11" customFormat="1" ht="15.95" customHeight="1">
      <c r="S926" s="116"/>
    </row>
    <row r="927" spans="19:19" s="11" customFormat="1" ht="15.95" customHeight="1">
      <c r="S927" s="116"/>
    </row>
    <row r="928" spans="19:19" s="11" customFormat="1" ht="15.95" customHeight="1">
      <c r="S928" s="116"/>
    </row>
    <row r="929" spans="19:19" s="11" customFormat="1" ht="15.95" customHeight="1">
      <c r="S929" s="116"/>
    </row>
    <row r="930" spans="19:19" s="11" customFormat="1" ht="15.95" customHeight="1">
      <c r="S930" s="116"/>
    </row>
    <row r="931" spans="19:19" s="11" customFormat="1" ht="15.95" customHeight="1">
      <c r="S931" s="116"/>
    </row>
    <row r="932" spans="19:19" s="11" customFormat="1" ht="15.95" customHeight="1">
      <c r="S932" s="116"/>
    </row>
    <row r="933" spans="19:19" s="11" customFormat="1" ht="15.95" customHeight="1">
      <c r="S933" s="116"/>
    </row>
    <row r="934" spans="19:19" s="11" customFormat="1" ht="15.95" customHeight="1">
      <c r="S934" s="116"/>
    </row>
    <row r="935" spans="19:19" s="11" customFormat="1" ht="15.95" customHeight="1">
      <c r="S935" s="116"/>
    </row>
    <row r="936" spans="19:19" s="11" customFormat="1" ht="15.95" customHeight="1">
      <c r="S936" s="116"/>
    </row>
    <row r="937" spans="19:19" s="11" customFormat="1" ht="15.95" customHeight="1">
      <c r="S937" s="116"/>
    </row>
    <row r="938" spans="19:19" s="11" customFormat="1" ht="15.95" customHeight="1">
      <c r="S938" s="116"/>
    </row>
    <row r="939" spans="19:19" s="11" customFormat="1" ht="15.95" customHeight="1">
      <c r="S939" s="116"/>
    </row>
    <row r="940" spans="19:19" s="11" customFormat="1" ht="15.95" customHeight="1">
      <c r="S940" s="116"/>
    </row>
    <row r="941" spans="19:19" s="11" customFormat="1" ht="15.95" customHeight="1">
      <c r="S941" s="116"/>
    </row>
    <row r="942" spans="19:19" s="11" customFormat="1" ht="15.95" customHeight="1">
      <c r="S942" s="116"/>
    </row>
    <row r="943" spans="19:19" s="11" customFormat="1" ht="15.95" customHeight="1">
      <c r="S943" s="116"/>
    </row>
    <row r="944" spans="19:19" s="11" customFormat="1" ht="15.95" customHeight="1">
      <c r="S944" s="116"/>
    </row>
    <row r="945" spans="19:19" s="11" customFormat="1" ht="15.95" customHeight="1">
      <c r="S945" s="116"/>
    </row>
    <row r="946" spans="19:19" s="11" customFormat="1" ht="15.95" customHeight="1">
      <c r="S946" s="116"/>
    </row>
    <row r="947" spans="19:19" s="11" customFormat="1" ht="15.95" customHeight="1">
      <c r="S947" s="116"/>
    </row>
    <row r="948" spans="19:19" s="11" customFormat="1" ht="15.95" customHeight="1">
      <c r="S948" s="116"/>
    </row>
    <row r="949" spans="19:19" s="11" customFormat="1" ht="15.95" customHeight="1">
      <c r="S949" s="116"/>
    </row>
    <row r="950" spans="19:19" s="11" customFormat="1" ht="15.95" customHeight="1">
      <c r="S950" s="116"/>
    </row>
    <row r="951" spans="19:19" s="11" customFormat="1" ht="15.95" customHeight="1">
      <c r="S951" s="116"/>
    </row>
    <row r="952" spans="19:19" s="11" customFormat="1" ht="15.95" customHeight="1">
      <c r="S952" s="116"/>
    </row>
    <row r="953" spans="19:19" s="11" customFormat="1" ht="15.95" customHeight="1">
      <c r="S953" s="116"/>
    </row>
    <row r="954" spans="19:19" s="11" customFormat="1" ht="15.95" customHeight="1">
      <c r="S954" s="116"/>
    </row>
    <row r="955" spans="19:19" s="11" customFormat="1" ht="15.95" customHeight="1">
      <c r="S955" s="116"/>
    </row>
    <row r="956" spans="19:19" s="11" customFormat="1" ht="15.95" customHeight="1">
      <c r="S956" s="116"/>
    </row>
    <row r="957" spans="19:19" s="11" customFormat="1" ht="15.95" customHeight="1">
      <c r="S957" s="116"/>
    </row>
    <row r="958" spans="19:19" s="11" customFormat="1" ht="15.95" customHeight="1">
      <c r="S958" s="116"/>
    </row>
    <row r="959" spans="19:19" s="11" customFormat="1" ht="15.95" customHeight="1">
      <c r="S959" s="116"/>
    </row>
    <row r="960" spans="19:19" s="11" customFormat="1" ht="15.95" customHeight="1">
      <c r="S960" s="116"/>
    </row>
    <row r="961" spans="19:19" s="11" customFormat="1" ht="15.95" customHeight="1">
      <c r="S961" s="116"/>
    </row>
    <row r="962" spans="19:19" s="11" customFormat="1" ht="15.95" customHeight="1">
      <c r="S962" s="116"/>
    </row>
    <row r="963" spans="19:19" s="11" customFormat="1" ht="15.95" customHeight="1">
      <c r="S963" s="116"/>
    </row>
    <row r="964" spans="19:19" s="11" customFormat="1" ht="15.95" customHeight="1">
      <c r="S964" s="116"/>
    </row>
    <row r="965" spans="19:19" s="11" customFormat="1" ht="15.95" customHeight="1">
      <c r="S965" s="116"/>
    </row>
    <row r="966" spans="19:19" s="11" customFormat="1" ht="15.95" customHeight="1">
      <c r="S966" s="116"/>
    </row>
    <row r="967" spans="19:19" s="11" customFormat="1" ht="15.95" customHeight="1">
      <c r="S967" s="116"/>
    </row>
    <row r="968" spans="19:19" s="11" customFormat="1" ht="15.95" customHeight="1">
      <c r="S968" s="116"/>
    </row>
    <row r="969" spans="19:19" s="11" customFormat="1" ht="15.95" customHeight="1">
      <c r="S969" s="116"/>
    </row>
    <row r="970" spans="19:19" s="11" customFormat="1" ht="15.95" customHeight="1">
      <c r="S970" s="116"/>
    </row>
    <row r="971" spans="19:19" s="11" customFormat="1" ht="15.95" customHeight="1">
      <c r="S971" s="116"/>
    </row>
    <row r="972" spans="19:19" s="11" customFormat="1" ht="15.95" customHeight="1">
      <c r="S972" s="116"/>
    </row>
    <row r="973" spans="19:19" s="11" customFormat="1" ht="15.95" customHeight="1">
      <c r="S973" s="116"/>
    </row>
    <row r="974" spans="19:19" s="11" customFormat="1" ht="15.95" customHeight="1">
      <c r="S974" s="116"/>
    </row>
    <row r="975" spans="19:19" s="11" customFormat="1" ht="15.95" customHeight="1">
      <c r="S975" s="116"/>
    </row>
    <row r="976" spans="19:19" s="11" customFormat="1" ht="15.95" customHeight="1">
      <c r="S976" s="116"/>
    </row>
    <row r="977" spans="19:19" s="11" customFormat="1" ht="15.95" customHeight="1">
      <c r="S977" s="116"/>
    </row>
    <row r="978" spans="19:19" s="11" customFormat="1" ht="15.95" customHeight="1">
      <c r="S978" s="116"/>
    </row>
    <row r="979" spans="19:19" s="11" customFormat="1" ht="15.95" customHeight="1">
      <c r="S979" s="116"/>
    </row>
    <row r="980" spans="19:19" s="11" customFormat="1" ht="15.95" customHeight="1">
      <c r="S980" s="116"/>
    </row>
    <row r="981" spans="19:19" s="11" customFormat="1" ht="15.95" customHeight="1">
      <c r="S981" s="116"/>
    </row>
    <row r="982" spans="19:19" s="11" customFormat="1" ht="15.95" customHeight="1">
      <c r="S982" s="116"/>
    </row>
    <row r="983" spans="19:19" s="11" customFormat="1" ht="15.95" customHeight="1">
      <c r="S983" s="116"/>
    </row>
    <row r="984" spans="19:19" s="11" customFormat="1" ht="15.95" customHeight="1">
      <c r="S984" s="116"/>
    </row>
    <row r="985" spans="19:19" s="11" customFormat="1" ht="15.95" customHeight="1">
      <c r="S985" s="116"/>
    </row>
    <row r="986" spans="19:19" s="11" customFormat="1" ht="15.95" customHeight="1">
      <c r="S986" s="116"/>
    </row>
    <row r="987" spans="19:19" s="11" customFormat="1" ht="15.95" customHeight="1">
      <c r="S987" s="116"/>
    </row>
    <row r="988" spans="19:19" s="11" customFormat="1" ht="15.95" customHeight="1">
      <c r="S988" s="116"/>
    </row>
    <row r="989" spans="19:19" s="11" customFormat="1" ht="15.95" customHeight="1">
      <c r="S989" s="116"/>
    </row>
    <row r="990" spans="19:19" s="11" customFormat="1" ht="15.95" customHeight="1">
      <c r="S990" s="116"/>
    </row>
    <row r="991" spans="19:19" s="11" customFormat="1" ht="15.95" customHeight="1">
      <c r="S991" s="116"/>
    </row>
    <row r="992" spans="19:19" s="11" customFormat="1" ht="15.95" customHeight="1">
      <c r="S992" s="116"/>
    </row>
    <row r="993" spans="19:19" s="11" customFormat="1" ht="15.95" customHeight="1">
      <c r="S993" s="116"/>
    </row>
    <row r="994" spans="19:19" s="11" customFormat="1" ht="15.95" customHeight="1">
      <c r="S994" s="116"/>
    </row>
    <row r="995" spans="19:19" s="11" customFormat="1" ht="15.95" customHeight="1">
      <c r="S995" s="116"/>
    </row>
    <row r="996" spans="19:19" s="11" customFormat="1" ht="15.95" customHeight="1">
      <c r="S996" s="116"/>
    </row>
    <row r="997" spans="19:19" s="11" customFormat="1" ht="15.95" customHeight="1">
      <c r="S997" s="116"/>
    </row>
    <row r="998" spans="19:19" s="11" customFormat="1" ht="15.95" customHeight="1">
      <c r="S998" s="116"/>
    </row>
    <row r="999" spans="19:19" s="11" customFormat="1" ht="15.95" customHeight="1">
      <c r="S999" s="116"/>
    </row>
    <row r="1000" spans="19:19" s="11" customFormat="1" ht="15.95" customHeight="1">
      <c r="S1000" s="116"/>
    </row>
    <row r="1001" spans="19:19" s="11" customFormat="1" ht="15.95" customHeight="1">
      <c r="S1001" s="116"/>
    </row>
    <row r="1002" spans="19:19" s="11" customFormat="1" ht="15.95" customHeight="1">
      <c r="S1002" s="116"/>
    </row>
    <row r="1003" spans="19:19" s="11" customFormat="1" ht="15.95" customHeight="1">
      <c r="S1003" s="116"/>
    </row>
    <row r="1004" spans="19:19" s="11" customFormat="1" ht="15.95" customHeight="1">
      <c r="S1004" s="116"/>
    </row>
    <row r="1005" spans="19:19" s="11" customFormat="1" ht="15.95" customHeight="1">
      <c r="S1005" s="116"/>
    </row>
    <row r="1006" spans="19:19" s="11" customFormat="1" ht="15.95" customHeight="1">
      <c r="S1006" s="116"/>
    </row>
    <row r="1007" spans="19:19" s="11" customFormat="1" ht="15.95" customHeight="1">
      <c r="S1007" s="116"/>
    </row>
    <row r="1008" spans="19:19" s="11" customFormat="1" ht="15.95" customHeight="1">
      <c r="S1008" s="116"/>
    </row>
    <row r="1009" spans="19:19" s="11" customFormat="1" ht="15.95" customHeight="1">
      <c r="S1009" s="116"/>
    </row>
    <row r="1010" spans="19:19" s="11" customFormat="1" ht="15.95" customHeight="1">
      <c r="S1010" s="116"/>
    </row>
    <row r="1011" spans="19:19" s="11" customFormat="1" ht="15.95" customHeight="1">
      <c r="S1011" s="116"/>
    </row>
    <row r="1012" spans="19:19" s="11" customFormat="1" ht="15.95" customHeight="1">
      <c r="S1012" s="116"/>
    </row>
    <row r="1013" spans="19:19" s="11" customFormat="1" ht="15.95" customHeight="1">
      <c r="S1013" s="116"/>
    </row>
    <row r="1014" spans="19:19" s="11" customFormat="1" ht="15.95" customHeight="1">
      <c r="S1014" s="116"/>
    </row>
    <row r="1015" spans="19:19" s="11" customFormat="1" ht="15.95" customHeight="1">
      <c r="S1015" s="116"/>
    </row>
    <row r="1016" spans="19:19" s="11" customFormat="1" ht="15.95" customHeight="1">
      <c r="S1016" s="116"/>
    </row>
    <row r="1017" spans="19:19" s="11" customFormat="1" ht="15.95" customHeight="1">
      <c r="S1017" s="116"/>
    </row>
    <row r="1018" spans="19:19" s="11" customFormat="1" ht="15.95" customHeight="1">
      <c r="S1018" s="116"/>
    </row>
    <row r="1019" spans="19:19" s="11" customFormat="1" ht="15.95" customHeight="1">
      <c r="S1019" s="116"/>
    </row>
    <row r="1020" spans="19:19" s="11" customFormat="1" ht="15.95" customHeight="1">
      <c r="S1020" s="116"/>
    </row>
    <row r="1021" spans="19:19" s="11" customFormat="1" ht="15.95" customHeight="1">
      <c r="S1021" s="116"/>
    </row>
    <row r="1022" spans="19:19" s="11" customFormat="1" ht="15.95" customHeight="1">
      <c r="S1022" s="116"/>
    </row>
    <row r="1023" spans="19:19" s="11" customFormat="1" ht="15.95" customHeight="1">
      <c r="S1023" s="116"/>
    </row>
    <row r="1024" spans="19:19" s="11" customFormat="1" ht="15.95" customHeight="1">
      <c r="S1024" s="116"/>
    </row>
    <row r="1025" spans="19:19" s="11" customFormat="1" ht="15.95" customHeight="1">
      <c r="S1025" s="116"/>
    </row>
    <row r="1026" spans="19:19" s="11" customFormat="1" ht="15.95" customHeight="1">
      <c r="S1026" s="116"/>
    </row>
    <row r="1027" spans="19:19" s="11" customFormat="1" ht="15.95" customHeight="1">
      <c r="S1027" s="116"/>
    </row>
    <row r="1028" spans="19:19" s="11" customFormat="1" ht="15.95" customHeight="1">
      <c r="S1028" s="116"/>
    </row>
    <row r="1029" spans="19:19" s="11" customFormat="1" ht="15.95" customHeight="1">
      <c r="S1029" s="116"/>
    </row>
    <row r="1030" spans="19:19" s="11" customFormat="1" ht="15.95" customHeight="1">
      <c r="S1030" s="116"/>
    </row>
    <row r="1031" spans="19:19" s="11" customFormat="1" ht="15.95" customHeight="1">
      <c r="S1031" s="116"/>
    </row>
    <row r="1032" spans="19:19" s="11" customFormat="1" ht="15.95" customHeight="1">
      <c r="S1032" s="116"/>
    </row>
    <row r="1033" spans="19:19" s="11" customFormat="1" ht="15.95" customHeight="1">
      <c r="S1033" s="116"/>
    </row>
    <row r="1034" spans="19:19" s="11" customFormat="1" ht="15.95" customHeight="1">
      <c r="S1034" s="116"/>
    </row>
    <row r="1035" spans="19:19" s="11" customFormat="1" ht="15.95" customHeight="1">
      <c r="S1035" s="116"/>
    </row>
    <row r="1036" spans="19:19" s="11" customFormat="1" ht="15.95" customHeight="1">
      <c r="S1036" s="116"/>
    </row>
    <row r="1037" spans="19:19" s="11" customFormat="1" ht="15.95" customHeight="1">
      <c r="S1037" s="116"/>
    </row>
    <row r="1038" spans="19:19" s="11" customFormat="1" ht="15.95" customHeight="1">
      <c r="S1038" s="116"/>
    </row>
    <row r="1039" spans="19:19" s="11" customFormat="1" ht="15.95" customHeight="1">
      <c r="S1039" s="116"/>
    </row>
    <row r="1040" spans="19:19" s="11" customFormat="1" ht="15.95" customHeight="1">
      <c r="S1040" s="116"/>
    </row>
    <row r="1041" spans="19:19" s="11" customFormat="1" ht="15.95" customHeight="1">
      <c r="S1041" s="116"/>
    </row>
    <row r="1042" spans="19:19" s="11" customFormat="1" ht="15.95" customHeight="1">
      <c r="S1042" s="116"/>
    </row>
    <row r="1043" spans="19:19" s="11" customFormat="1" ht="15.95" customHeight="1">
      <c r="S1043" s="116"/>
    </row>
    <row r="1044" spans="19:19" s="11" customFormat="1" ht="15.95" customHeight="1">
      <c r="S1044" s="116"/>
    </row>
    <row r="1045" spans="19:19" s="11" customFormat="1" ht="15.95" customHeight="1">
      <c r="S1045" s="116"/>
    </row>
    <row r="1046" spans="19:19" s="11" customFormat="1" ht="15.95" customHeight="1">
      <c r="S1046" s="116"/>
    </row>
    <row r="1047" spans="19:19" s="11" customFormat="1" ht="15.95" customHeight="1">
      <c r="S1047" s="116"/>
    </row>
    <row r="1048" spans="19:19" s="11" customFormat="1" ht="15.95" customHeight="1">
      <c r="S1048" s="116"/>
    </row>
    <row r="1049" spans="19:19" s="11" customFormat="1" ht="15.95" customHeight="1">
      <c r="S1049" s="116"/>
    </row>
    <row r="1050" spans="19:19" s="11" customFormat="1" ht="15.95" customHeight="1">
      <c r="S1050" s="116"/>
    </row>
    <row r="1051" spans="19:19" s="11" customFormat="1" ht="15.95" customHeight="1">
      <c r="S1051" s="116"/>
    </row>
    <row r="1052" spans="19:19" s="11" customFormat="1" ht="15.95" customHeight="1">
      <c r="S1052" s="116"/>
    </row>
    <row r="1053" spans="19:19" s="11" customFormat="1" ht="15.95" customHeight="1">
      <c r="S1053" s="116"/>
    </row>
    <row r="1054" spans="19:19" s="11" customFormat="1" ht="15.95" customHeight="1">
      <c r="S1054" s="116"/>
    </row>
    <row r="1055" spans="19:19" s="11" customFormat="1" ht="15.95" customHeight="1">
      <c r="S1055" s="116"/>
    </row>
    <row r="1056" spans="19:19" s="11" customFormat="1" ht="15.95" customHeight="1">
      <c r="S1056" s="116"/>
    </row>
    <row r="1057" spans="19:19" s="11" customFormat="1" ht="15.95" customHeight="1">
      <c r="S1057" s="116"/>
    </row>
    <row r="1058" spans="19:19" s="11" customFormat="1" ht="15.95" customHeight="1">
      <c r="S1058" s="116"/>
    </row>
    <row r="1059" spans="19:19" s="11" customFormat="1" ht="15.95" customHeight="1">
      <c r="S1059" s="116"/>
    </row>
    <row r="1060" spans="19:19" s="11" customFormat="1" ht="15.95" customHeight="1">
      <c r="S1060" s="116"/>
    </row>
    <row r="1061" spans="19:19" s="11" customFormat="1" ht="15.95" customHeight="1">
      <c r="S1061" s="116"/>
    </row>
    <row r="1062" spans="19:19" s="11" customFormat="1" ht="15.95" customHeight="1">
      <c r="S1062" s="116"/>
    </row>
    <row r="1063" spans="19:19" s="11" customFormat="1" ht="15.95" customHeight="1">
      <c r="S1063" s="116"/>
    </row>
    <row r="1064" spans="19:19" s="11" customFormat="1" ht="15.95" customHeight="1">
      <c r="S1064" s="116"/>
    </row>
    <row r="1065" spans="19:19" s="11" customFormat="1" ht="15.95" customHeight="1">
      <c r="S1065" s="116"/>
    </row>
    <row r="1066" spans="19:19" s="11" customFormat="1" ht="15.95" customHeight="1">
      <c r="S1066" s="116"/>
    </row>
    <row r="1067" spans="19:19" s="11" customFormat="1" ht="15.95" customHeight="1">
      <c r="S1067" s="116"/>
    </row>
    <row r="1068" spans="19:19" s="11" customFormat="1" ht="15.95" customHeight="1">
      <c r="S1068" s="116"/>
    </row>
    <row r="1069" spans="19:19" s="11" customFormat="1" ht="15.95" customHeight="1">
      <c r="S1069" s="116"/>
    </row>
    <row r="1070" spans="19:19" s="11" customFormat="1" ht="15.95" customHeight="1">
      <c r="S1070" s="116"/>
    </row>
    <row r="1071" spans="19:19" s="11" customFormat="1" ht="15.95" customHeight="1">
      <c r="S1071" s="116"/>
    </row>
    <row r="1072" spans="19:19" s="11" customFormat="1" ht="15.95" customHeight="1">
      <c r="S1072" s="116"/>
    </row>
    <row r="1073" spans="19:19" s="11" customFormat="1" ht="15.95" customHeight="1">
      <c r="S1073" s="116"/>
    </row>
    <row r="1074" spans="19:19" s="11" customFormat="1" ht="15.95" customHeight="1">
      <c r="S1074" s="116"/>
    </row>
    <row r="1075" spans="19:19" s="11" customFormat="1" ht="15.95" customHeight="1">
      <c r="S1075" s="116"/>
    </row>
    <row r="1076" spans="19:19" s="11" customFormat="1" ht="15.95" customHeight="1">
      <c r="S1076" s="116"/>
    </row>
    <row r="1077" spans="19:19" s="11" customFormat="1" ht="15.95" customHeight="1">
      <c r="S1077" s="116"/>
    </row>
    <row r="1078" spans="19:19" s="11" customFormat="1" ht="15.95" customHeight="1">
      <c r="S1078" s="116"/>
    </row>
    <row r="1079" spans="19:19" s="11" customFormat="1" ht="15.95" customHeight="1">
      <c r="S1079" s="116"/>
    </row>
    <row r="1080" spans="19:19" s="11" customFormat="1" ht="15.95" customHeight="1">
      <c r="S1080" s="116"/>
    </row>
    <row r="1081" spans="19:19" s="11" customFormat="1" ht="15.95" customHeight="1">
      <c r="S1081" s="116"/>
    </row>
    <row r="1082" spans="19:19" s="11" customFormat="1" ht="15.95" customHeight="1">
      <c r="S1082" s="116"/>
    </row>
    <row r="1083" spans="19:19" s="11" customFormat="1" ht="15.95" customHeight="1">
      <c r="S1083" s="116"/>
    </row>
    <row r="1084" spans="19:19" s="11" customFormat="1" ht="15.95" customHeight="1">
      <c r="S1084" s="116"/>
    </row>
    <row r="1085" spans="19:19" s="11" customFormat="1" ht="15.95" customHeight="1">
      <c r="S1085" s="116"/>
    </row>
    <row r="1086" spans="19:19" s="11" customFormat="1" ht="15.95" customHeight="1">
      <c r="S1086" s="116"/>
    </row>
    <row r="1087" spans="19:19" s="11" customFormat="1" ht="15.95" customHeight="1">
      <c r="S1087" s="116"/>
    </row>
    <row r="1088" spans="19:19" s="11" customFormat="1" ht="15.95" customHeight="1">
      <c r="S1088" s="116"/>
    </row>
    <row r="1089" spans="19:19" s="11" customFormat="1" ht="15.95" customHeight="1">
      <c r="S1089" s="116"/>
    </row>
    <row r="1090" spans="19:19" s="11" customFormat="1" ht="15.95" customHeight="1">
      <c r="S1090" s="116"/>
    </row>
    <row r="1091" spans="19:19" s="11" customFormat="1" ht="15.95" customHeight="1">
      <c r="S1091" s="116"/>
    </row>
    <row r="1092" spans="19:19" s="11" customFormat="1" ht="15.95" customHeight="1">
      <c r="S1092" s="116"/>
    </row>
    <row r="1093" spans="19:19" s="11" customFormat="1" ht="15.95" customHeight="1">
      <c r="S1093" s="116"/>
    </row>
    <row r="1094" spans="19:19" s="11" customFormat="1" ht="15.95" customHeight="1">
      <c r="S1094" s="116"/>
    </row>
    <row r="1095" spans="19:19" s="11" customFormat="1" ht="15.95" customHeight="1">
      <c r="S1095" s="116"/>
    </row>
    <row r="1096" spans="19:19" s="11" customFormat="1" ht="15.95" customHeight="1">
      <c r="S1096" s="116"/>
    </row>
    <row r="1097" spans="19:19" s="11" customFormat="1" ht="15.95" customHeight="1">
      <c r="S1097" s="116"/>
    </row>
    <row r="1098" spans="19:19" s="11" customFormat="1" ht="15.95" customHeight="1">
      <c r="S1098" s="116"/>
    </row>
    <row r="1099" spans="19:19" s="11" customFormat="1" ht="15.95" customHeight="1">
      <c r="S1099" s="116"/>
    </row>
    <row r="1100" spans="19:19" s="11" customFormat="1" ht="15.95" customHeight="1">
      <c r="S1100" s="116"/>
    </row>
    <row r="1101" spans="19:19" s="11" customFormat="1" ht="15.95" customHeight="1">
      <c r="S1101" s="116"/>
    </row>
    <row r="1102" spans="19:19" s="11" customFormat="1" ht="15.95" customHeight="1">
      <c r="S1102" s="116"/>
    </row>
    <row r="1103" spans="19:19" s="11" customFormat="1" ht="15.95" customHeight="1">
      <c r="S1103" s="116"/>
    </row>
    <row r="1104" spans="19:19" s="11" customFormat="1" ht="15.95" customHeight="1">
      <c r="S1104" s="116"/>
    </row>
    <row r="1105" spans="19:19" s="11" customFormat="1" ht="15.95" customHeight="1">
      <c r="S1105" s="116"/>
    </row>
    <row r="1106" spans="19:19" s="11" customFormat="1" ht="15.95" customHeight="1">
      <c r="S1106" s="116"/>
    </row>
    <row r="1107" spans="19:19" s="11" customFormat="1" ht="15.95" customHeight="1">
      <c r="S1107" s="116"/>
    </row>
    <row r="1108" spans="19:19" s="11" customFormat="1" ht="15.95" customHeight="1">
      <c r="S1108" s="116"/>
    </row>
    <row r="1109" spans="19:19" s="11" customFormat="1" ht="15.95" customHeight="1">
      <c r="S1109" s="116"/>
    </row>
    <row r="1110" spans="19:19" s="11" customFormat="1" ht="15.95" customHeight="1">
      <c r="S1110" s="116"/>
    </row>
    <row r="1111" spans="19:19" s="11" customFormat="1" ht="15.95" customHeight="1">
      <c r="S1111" s="116"/>
    </row>
    <row r="1112" spans="19:19" s="11" customFormat="1" ht="15.95" customHeight="1">
      <c r="S1112" s="116"/>
    </row>
    <row r="1113" spans="19:19" s="11" customFormat="1" ht="15.95" customHeight="1">
      <c r="S1113" s="116"/>
    </row>
    <row r="1114" spans="19:19" s="11" customFormat="1" ht="15.95" customHeight="1">
      <c r="S1114" s="116"/>
    </row>
    <row r="1115" spans="19:19" s="11" customFormat="1" ht="15.95" customHeight="1">
      <c r="S1115" s="116"/>
    </row>
    <row r="1116" spans="19:19" s="11" customFormat="1" ht="15.95" customHeight="1">
      <c r="S1116" s="116"/>
    </row>
    <row r="1117" spans="19:19" s="11" customFormat="1" ht="15.95" customHeight="1">
      <c r="S1117" s="116"/>
    </row>
    <row r="1118" spans="19:19" s="11" customFormat="1" ht="15.95" customHeight="1">
      <c r="S1118" s="116"/>
    </row>
    <row r="1119" spans="19:19" s="11" customFormat="1" ht="15.95" customHeight="1">
      <c r="S1119" s="116"/>
    </row>
    <row r="1120" spans="19:19" s="11" customFormat="1" ht="15.95" customHeight="1">
      <c r="S1120" s="116"/>
    </row>
    <row r="1121" spans="19:19" s="11" customFormat="1" ht="15.95" customHeight="1">
      <c r="S1121" s="116"/>
    </row>
    <row r="1122" spans="19:19" s="11" customFormat="1" ht="15.95" customHeight="1">
      <c r="S1122" s="116"/>
    </row>
    <row r="1123" spans="19:19" s="11" customFormat="1" ht="15.95" customHeight="1">
      <c r="S1123" s="116"/>
    </row>
    <row r="1124" spans="19:19" s="11" customFormat="1" ht="15.95" customHeight="1">
      <c r="S1124" s="116"/>
    </row>
    <row r="1125" spans="19:19" s="11" customFormat="1" ht="15.95" customHeight="1">
      <c r="S1125" s="116"/>
    </row>
    <row r="1126" spans="19:19" s="11" customFormat="1" ht="15.95" customHeight="1">
      <c r="S1126" s="116"/>
    </row>
    <row r="1127" spans="19:19" s="11" customFormat="1" ht="15.95" customHeight="1">
      <c r="S1127" s="116"/>
    </row>
    <row r="1128" spans="19:19" s="11" customFormat="1" ht="15.95" customHeight="1">
      <c r="S1128" s="116"/>
    </row>
    <row r="1129" spans="19:19" s="11" customFormat="1" ht="15.95" customHeight="1">
      <c r="S1129" s="116"/>
    </row>
    <row r="1130" spans="19:19" s="11" customFormat="1" ht="15.95" customHeight="1">
      <c r="S1130" s="116"/>
    </row>
    <row r="1131" spans="19:19" s="11" customFormat="1" ht="15.95" customHeight="1">
      <c r="S1131" s="116"/>
    </row>
    <row r="1132" spans="19:19" s="11" customFormat="1" ht="15.95" customHeight="1">
      <c r="S1132" s="116"/>
    </row>
    <row r="1133" spans="19:19" s="11" customFormat="1" ht="15.95" customHeight="1">
      <c r="S1133" s="116"/>
    </row>
    <row r="1134" spans="19:19" s="11" customFormat="1" ht="15.95" customHeight="1">
      <c r="S1134" s="116"/>
    </row>
    <row r="1135" spans="19:19" s="11" customFormat="1" ht="15.95" customHeight="1">
      <c r="S1135" s="116"/>
    </row>
    <row r="1136" spans="19:19" s="11" customFormat="1" ht="15.95" customHeight="1">
      <c r="S1136" s="116"/>
    </row>
    <row r="1137" spans="19:19" s="11" customFormat="1" ht="15.95" customHeight="1">
      <c r="S1137" s="116"/>
    </row>
    <row r="1138" spans="19:19" s="11" customFormat="1" ht="15.95" customHeight="1">
      <c r="S1138" s="116"/>
    </row>
    <row r="1139" spans="19:19" s="11" customFormat="1" ht="15.95" customHeight="1">
      <c r="S1139" s="116"/>
    </row>
    <row r="1140" spans="19:19" s="11" customFormat="1" ht="15.95" customHeight="1">
      <c r="S1140" s="116"/>
    </row>
    <row r="1141" spans="19:19" s="11" customFormat="1" ht="15.95" customHeight="1">
      <c r="S1141" s="116"/>
    </row>
    <row r="1142" spans="19:19" s="11" customFormat="1" ht="15.95" customHeight="1">
      <c r="S1142" s="116"/>
    </row>
    <row r="1143" spans="19:19" s="11" customFormat="1" ht="15.95" customHeight="1">
      <c r="S1143" s="116"/>
    </row>
    <row r="1144" spans="19:19" s="11" customFormat="1" ht="15.95" customHeight="1">
      <c r="S1144" s="116"/>
    </row>
    <row r="1145" spans="19:19" s="11" customFormat="1" ht="15.95" customHeight="1">
      <c r="S1145" s="116"/>
    </row>
    <row r="1146" spans="19:19" s="11" customFormat="1" ht="15.95" customHeight="1">
      <c r="S1146" s="116"/>
    </row>
    <row r="1147" spans="19:19" s="11" customFormat="1" ht="15.95" customHeight="1">
      <c r="S1147" s="116"/>
    </row>
    <row r="1148" spans="19:19" s="11" customFormat="1" ht="15.95" customHeight="1">
      <c r="S1148" s="116"/>
    </row>
    <row r="1149" spans="19:19" s="11" customFormat="1" ht="15.95" customHeight="1">
      <c r="S1149" s="116"/>
    </row>
    <row r="1150" spans="19:19" s="11" customFormat="1" ht="15.95" customHeight="1">
      <c r="S1150" s="116"/>
    </row>
    <row r="1151" spans="19:19" s="11" customFormat="1" ht="15.95" customHeight="1">
      <c r="S1151" s="116"/>
    </row>
    <row r="1152" spans="19:19" s="11" customFormat="1" ht="15.95" customHeight="1">
      <c r="S1152" s="116"/>
    </row>
    <row r="1153" spans="19:19" s="11" customFormat="1" ht="15.95" customHeight="1">
      <c r="S1153" s="116"/>
    </row>
    <row r="1154" spans="19:19" s="11" customFormat="1" ht="15.95" customHeight="1">
      <c r="S1154" s="116"/>
    </row>
    <row r="1155" spans="19:19" s="11" customFormat="1" ht="15.95" customHeight="1">
      <c r="S1155" s="116"/>
    </row>
    <row r="1156" spans="19:19" s="11" customFormat="1" ht="15.95" customHeight="1">
      <c r="S1156" s="116"/>
    </row>
    <row r="1157" spans="19:19" s="11" customFormat="1" ht="15.95" customHeight="1">
      <c r="S1157" s="116"/>
    </row>
    <row r="1158" spans="19:19" s="11" customFormat="1" ht="15.95" customHeight="1">
      <c r="S1158" s="116"/>
    </row>
    <row r="1159" spans="19:19" s="11" customFormat="1" ht="15.95" customHeight="1">
      <c r="S1159" s="116"/>
    </row>
    <row r="1160" spans="19:19" s="11" customFormat="1" ht="15.95" customHeight="1">
      <c r="S1160" s="116"/>
    </row>
    <row r="1161" spans="19:19" s="11" customFormat="1" ht="15.95" customHeight="1">
      <c r="S1161" s="116"/>
    </row>
    <row r="1162" spans="19:19" s="11" customFormat="1" ht="15.95" customHeight="1">
      <c r="S1162" s="116"/>
    </row>
    <row r="1163" spans="19:19" s="11" customFormat="1" ht="15.95" customHeight="1">
      <c r="S1163" s="116"/>
    </row>
    <row r="1164" spans="19:19" s="11" customFormat="1" ht="15.95" customHeight="1">
      <c r="S1164" s="116"/>
    </row>
    <row r="1165" spans="19:19" s="11" customFormat="1" ht="15.95" customHeight="1">
      <c r="S1165" s="116"/>
    </row>
    <row r="1166" spans="19:19" s="11" customFormat="1" ht="15.95" customHeight="1">
      <c r="S1166" s="116"/>
    </row>
    <row r="1167" spans="19:19" s="11" customFormat="1" ht="15.95" customHeight="1">
      <c r="S1167" s="116"/>
    </row>
    <row r="1168" spans="19:19" s="11" customFormat="1" ht="15.95" customHeight="1">
      <c r="S1168" s="116"/>
    </row>
    <row r="1169" spans="19:19" s="11" customFormat="1" ht="15.95" customHeight="1">
      <c r="S1169" s="116"/>
    </row>
    <row r="1170" spans="19:19" s="11" customFormat="1" ht="15.95" customHeight="1">
      <c r="S1170" s="116"/>
    </row>
    <row r="1171" spans="19:19" s="11" customFormat="1" ht="15.95" customHeight="1">
      <c r="S1171" s="116"/>
    </row>
    <row r="1172" spans="19:19" s="11" customFormat="1" ht="15.95" customHeight="1">
      <c r="S1172" s="116"/>
    </row>
    <row r="1173" spans="19:19" s="11" customFormat="1" ht="15.95" customHeight="1">
      <c r="S1173" s="116"/>
    </row>
    <row r="1174" spans="19:19" s="11" customFormat="1" ht="15.95" customHeight="1">
      <c r="S1174" s="116"/>
    </row>
    <row r="1175" spans="19:19" s="11" customFormat="1" ht="15.95" customHeight="1">
      <c r="S1175" s="116"/>
    </row>
    <row r="1176" spans="19:19" s="11" customFormat="1" ht="15.95" customHeight="1">
      <c r="S1176" s="116"/>
    </row>
    <row r="1177" spans="19:19" s="11" customFormat="1" ht="15.95" customHeight="1">
      <c r="S1177" s="116"/>
    </row>
    <row r="1178" spans="19:19" s="11" customFormat="1" ht="15.95" customHeight="1">
      <c r="S1178" s="116"/>
    </row>
    <row r="1179" spans="19:19" s="11" customFormat="1" ht="15.95" customHeight="1">
      <c r="S1179" s="116"/>
    </row>
    <row r="1180" spans="19:19" s="11" customFormat="1" ht="15.95" customHeight="1">
      <c r="S1180" s="116"/>
    </row>
    <row r="1181" spans="19:19" s="11" customFormat="1" ht="15.95" customHeight="1">
      <c r="S1181" s="116"/>
    </row>
    <row r="1182" spans="19:19" s="11" customFormat="1" ht="15.95" customHeight="1">
      <c r="S1182" s="116"/>
    </row>
    <row r="1183" spans="19:19" s="11" customFormat="1" ht="15.95" customHeight="1">
      <c r="S1183" s="116"/>
    </row>
    <row r="1184" spans="19:19" s="11" customFormat="1" ht="15.95" customHeight="1">
      <c r="S1184" s="116"/>
    </row>
    <row r="1185" spans="19:19" s="11" customFormat="1" ht="15.95" customHeight="1">
      <c r="S1185" s="116"/>
    </row>
    <row r="1186" spans="19:19" s="11" customFormat="1" ht="15.95" customHeight="1">
      <c r="S1186" s="116"/>
    </row>
    <row r="1187" spans="19:19" s="11" customFormat="1" ht="15.95" customHeight="1">
      <c r="S1187" s="116"/>
    </row>
    <row r="1188" spans="19:19" s="11" customFormat="1" ht="15.95" customHeight="1">
      <c r="S1188" s="116"/>
    </row>
    <row r="1189" spans="19:19" s="11" customFormat="1" ht="15.95" customHeight="1">
      <c r="S1189" s="116"/>
    </row>
    <row r="1190" spans="19:19" s="11" customFormat="1" ht="15.95" customHeight="1">
      <c r="S1190" s="116"/>
    </row>
    <row r="1191" spans="19:19" s="11" customFormat="1" ht="15.95" customHeight="1">
      <c r="S1191" s="116"/>
    </row>
    <row r="1192" spans="19:19" s="11" customFormat="1" ht="15.95" customHeight="1">
      <c r="S1192" s="116"/>
    </row>
    <row r="1193" spans="19:19" s="11" customFormat="1" ht="15.95" customHeight="1">
      <c r="S1193" s="116"/>
    </row>
    <row r="1194" spans="19:19" s="11" customFormat="1" ht="15.95" customHeight="1">
      <c r="S1194" s="116"/>
    </row>
    <row r="1195" spans="19:19" s="11" customFormat="1" ht="15.95" customHeight="1">
      <c r="S1195" s="116"/>
    </row>
    <row r="1196" spans="19:19" s="11" customFormat="1" ht="15.95" customHeight="1">
      <c r="S1196" s="116"/>
    </row>
    <row r="1197" spans="19:19" s="11" customFormat="1" ht="15.95" customHeight="1">
      <c r="S1197" s="116"/>
    </row>
    <row r="1198" spans="19:19" s="11" customFormat="1" ht="15.95" customHeight="1">
      <c r="S1198" s="116"/>
    </row>
    <row r="1199" spans="19:19" s="11" customFormat="1" ht="15.95" customHeight="1">
      <c r="S1199" s="116"/>
    </row>
    <row r="1200" spans="19:19" s="11" customFormat="1" ht="15.95" customHeight="1">
      <c r="S1200" s="116"/>
    </row>
    <row r="1201" spans="19:19" s="11" customFormat="1" ht="15.95" customHeight="1">
      <c r="S1201" s="116"/>
    </row>
    <row r="1202" spans="19:19" s="11" customFormat="1" ht="15.95" customHeight="1">
      <c r="S1202" s="116"/>
    </row>
    <row r="1203" spans="19:19" s="11" customFormat="1" ht="15.95" customHeight="1">
      <c r="S1203" s="116"/>
    </row>
    <row r="1204" spans="19:19" s="11" customFormat="1" ht="15.95" customHeight="1">
      <c r="S1204" s="116"/>
    </row>
    <row r="1205" spans="19:19" s="11" customFormat="1" ht="15.95" customHeight="1">
      <c r="S1205" s="116"/>
    </row>
    <row r="1206" spans="19:19" s="11" customFormat="1" ht="15.95" customHeight="1">
      <c r="S1206" s="116"/>
    </row>
    <row r="1207" spans="19:19" s="11" customFormat="1" ht="15.95" customHeight="1">
      <c r="S1207" s="116"/>
    </row>
    <row r="1208" spans="19:19" s="11" customFormat="1" ht="15.95" customHeight="1">
      <c r="S1208" s="116"/>
    </row>
    <row r="1209" spans="19:19" s="11" customFormat="1" ht="15.95" customHeight="1">
      <c r="S1209" s="116"/>
    </row>
    <row r="1210" spans="19:19" s="11" customFormat="1" ht="15.95" customHeight="1">
      <c r="S1210" s="116"/>
    </row>
    <row r="1211" spans="19:19" s="11" customFormat="1" ht="15.95" customHeight="1">
      <c r="S1211" s="116"/>
    </row>
    <row r="1212" spans="19:19" s="11" customFormat="1" ht="15.95" customHeight="1">
      <c r="S1212" s="116"/>
    </row>
    <row r="1213" spans="19:19" s="11" customFormat="1" ht="15.95" customHeight="1">
      <c r="S1213" s="116"/>
    </row>
    <row r="1214" spans="19:19" s="11" customFormat="1" ht="15.95" customHeight="1">
      <c r="S1214" s="116"/>
    </row>
    <row r="1215" spans="19:19" s="11" customFormat="1" ht="15.95" customHeight="1">
      <c r="S1215" s="116"/>
    </row>
    <row r="1216" spans="19:19" s="11" customFormat="1" ht="15.95" customHeight="1">
      <c r="S1216" s="116"/>
    </row>
    <row r="1217" spans="19:19" s="11" customFormat="1" ht="15.95" customHeight="1">
      <c r="S1217" s="116"/>
    </row>
    <row r="1218" spans="19:19" s="11" customFormat="1" ht="15.95" customHeight="1">
      <c r="S1218" s="116"/>
    </row>
    <row r="1219" spans="19:19" s="11" customFormat="1" ht="15.95" customHeight="1">
      <c r="S1219" s="116"/>
    </row>
    <row r="1220" spans="19:19" s="11" customFormat="1" ht="15.95" customHeight="1">
      <c r="S1220" s="116"/>
    </row>
    <row r="1221" spans="19:19" s="11" customFormat="1" ht="15.95" customHeight="1">
      <c r="S1221" s="116"/>
    </row>
    <row r="1222" spans="19:19" s="11" customFormat="1" ht="15.95" customHeight="1">
      <c r="S1222" s="116"/>
    </row>
    <row r="1223" spans="19:19" s="11" customFormat="1" ht="15.95" customHeight="1">
      <c r="S1223" s="116"/>
    </row>
    <row r="1224" spans="19:19" s="11" customFormat="1" ht="15.95" customHeight="1">
      <c r="S1224" s="116"/>
    </row>
    <row r="1225" spans="19:19" s="11" customFormat="1" ht="15.95" customHeight="1">
      <c r="S1225" s="116"/>
    </row>
    <row r="1226" spans="19:19" s="11" customFormat="1" ht="15.95" customHeight="1">
      <c r="S1226" s="116"/>
    </row>
    <row r="1227" spans="19:19" s="11" customFormat="1" ht="15.95" customHeight="1">
      <c r="S1227" s="116"/>
    </row>
    <row r="1228" spans="19:19" s="11" customFormat="1" ht="15.95" customHeight="1">
      <c r="S1228" s="116"/>
    </row>
    <row r="1229" spans="19:19" s="11" customFormat="1" ht="15.95" customHeight="1">
      <c r="S1229" s="116"/>
    </row>
    <row r="1230" spans="19:19" s="11" customFormat="1" ht="15.95" customHeight="1">
      <c r="S1230" s="116"/>
    </row>
    <row r="1231" spans="19:19" s="11" customFormat="1" ht="15.95" customHeight="1">
      <c r="S1231" s="116"/>
    </row>
    <row r="1232" spans="19:19" s="11" customFormat="1" ht="15.95" customHeight="1">
      <c r="S1232" s="116"/>
    </row>
    <row r="1233" spans="19:19" s="11" customFormat="1" ht="15.95" customHeight="1">
      <c r="S1233" s="116"/>
    </row>
    <row r="1234" spans="19:19" s="11" customFormat="1" ht="15.95" customHeight="1">
      <c r="S1234" s="116"/>
    </row>
    <row r="1235" spans="19:19" s="11" customFormat="1" ht="15.95" customHeight="1">
      <c r="S1235" s="116"/>
    </row>
    <row r="1236" spans="19:19" s="11" customFormat="1" ht="15.95" customHeight="1">
      <c r="S1236" s="116"/>
    </row>
    <row r="1237" spans="19:19" s="11" customFormat="1" ht="15.95" customHeight="1">
      <c r="S1237" s="116"/>
    </row>
    <row r="1238" spans="19:19" s="11" customFormat="1" ht="15.95" customHeight="1">
      <c r="S1238" s="116"/>
    </row>
    <row r="1239" spans="19:19" s="11" customFormat="1" ht="15.95" customHeight="1">
      <c r="S1239" s="116"/>
    </row>
    <row r="1240" spans="19:19" s="11" customFormat="1" ht="15.95" customHeight="1">
      <c r="S1240" s="116"/>
    </row>
    <row r="1241" spans="19:19" s="11" customFormat="1" ht="15.95" customHeight="1">
      <c r="S1241" s="116"/>
    </row>
    <row r="1242" spans="19:19" s="11" customFormat="1" ht="15.95" customHeight="1">
      <c r="S1242" s="116"/>
    </row>
    <row r="1243" spans="19:19" s="11" customFormat="1" ht="15.95" customHeight="1">
      <c r="S1243" s="116"/>
    </row>
    <row r="1244" spans="19:19" s="11" customFormat="1" ht="15.95" customHeight="1">
      <c r="S1244" s="116"/>
    </row>
    <row r="1245" spans="19:19" s="11" customFormat="1" ht="15.95" customHeight="1">
      <c r="S1245" s="116"/>
    </row>
    <row r="1246" spans="19:19" s="11" customFormat="1" ht="15.95" customHeight="1">
      <c r="S1246" s="116"/>
    </row>
    <row r="1247" spans="19:19" s="11" customFormat="1" ht="15.95" customHeight="1">
      <c r="S1247" s="116"/>
    </row>
    <row r="1248" spans="19:19" s="11" customFormat="1" ht="15.95" customHeight="1">
      <c r="S1248" s="116"/>
    </row>
    <row r="1249" spans="19:19" s="11" customFormat="1" ht="15.95" customHeight="1">
      <c r="S1249" s="116"/>
    </row>
    <row r="1250" spans="19:19" s="11" customFormat="1" ht="15.95" customHeight="1">
      <c r="S1250" s="116"/>
    </row>
    <row r="1251" spans="19:19" s="11" customFormat="1" ht="15.95" customHeight="1">
      <c r="S1251" s="116"/>
    </row>
    <row r="1252" spans="19:19" s="11" customFormat="1" ht="15.95" customHeight="1">
      <c r="S1252" s="116"/>
    </row>
    <row r="1253" spans="19:19" s="11" customFormat="1" ht="15.95" customHeight="1">
      <c r="S1253" s="116"/>
    </row>
    <row r="1254" spans="19:19" s="11" customFormat="1" ht="15.95" customHeight="1">
      <c r="S1254" s="116"/>
    </row>
    <row r="1255" spans="19:19" s="11" customFormat="1" ht="15.95" customHeight="1">
      <c r="S1255" s="116"/>
    </row>
    <row r="1256" spans="19:19" s="11" customFormat="1" ht="15.95" customHeight="1">
      <c r="S1256" s="116"/>
    </row>
    <row r="1257" spans="19:19" s="11" customFormat="1" ht="15.95" customHeight="1">
      <c r="S1257" s="116"/>
    </row>
    <row r="1258" spans="19:19" s="11" customFormat="1" ht="15.95" customHeight="1">
      <c r="S1258" s="116"/>
    </row>
    <row r="1259" spans="19:19" s="11" customFormat="1" ht="15.95" customHeight="1">
      <c r="S1259" s="116"/>
    </row>
    <row r="1260" spans="19:19" s="11" customFormat="1" ht="15.95" customHeight="1">
      <c r="S1260" s="116"/>
    </row>
    <row r="1261" spans="19:19" s="11" customFormat="1" ht="15.95" customHeight="1">
      <c r="S1261" s="116"/>
    </row>
    <row r="1262" spans="19:19" s="11" customFormat="1" ht="15.95" customHeight="1">
      <c r="S1262" s="116"/>
    </row>
    <row r="1263" spans="19:19" s="11" customFormat="1" ht="15.95" customHeight="1">
      <c r="S1263" s="116"/>
    </row>
    <row r="1264" spans="19:19" s="11" customFormat="1" ht="15.95" customHeight="1">
      <c r="S1264" s="116"/>
    </row>
    <row r="1265" spans="19:19" s="11" customFormat="1" ht="15.95" customHeight="1">
      <c r="S1265" s="116"/>
    </row>
    <row r="1266" spans="19:19" s="11" customFormat="1" ht="15.95" customHeight="1">
      <c r="S1266" s="116"/>
    </row>
    <row r="1267" spans="19:19" s="11" customFormat="1" ht="15.95" customHeight="1">
      <c r="S1267" s="116"/>
    </row>
    <row r="1268" spans="19:19" s="11" customFormat="1" ht="15.95" customHeight="1">
      <c r="S1268" s="116"/>
    </row>
    <row r="1269" spans="19:19" s="11" customFormat="1" ht="15.95" customHeight="1">
      <c r="S1269" s="116"/>
    </row>
    <row r="1270" spans="19:19" s="11" customFormat="1" ht="15.95" customHeight="1">
      <c r="S1270" s="116"/>
    </row>
    <row r="1271" spans="19:19" s="11" customFormat="1" ht="15.95" customHeight="1">
      <c r="S1271" s="116"/>
    </row>
    <row r="1272" spans="19:19" s="11" customFormat="1" ht="15.95" customHeight="1">
      <c r="S1272" s="116"/>
    </row>
    <row r="1273" spans="19:19" s="11" customFormat="1" ht="15.95" customHeight="1">
      <c r="S1273" s="116"/>
    </row>
    <row r="1274" spans="19:19" s="11" customFormat="1" ht="15.95" customHeight="1">
      <c r="S1274" s="116"/>
    </row>
    <row r="1275" spans="19:19" s="11" customFormat="1" ht="15.95" customHeight="1">
      <c r="S1275" s="116"/>
    </row>
    <row r="1276" spans="19:19" s="11" customFormat="1" ht="15.95" customHeight="1">
      <c r="S1276" s="116"/>
    </row>
    <row r="1277" spans="19:19" s="11" customFormat="1" ht="15.95" customHeight="1">
      <c r="S1277" s="116"/>
    </row>
    <row r="1278" spans="19:19" s="11" customFormat="1" ht="15.95" customHeight="1">
      <c r="S1278" s="116"/>
    </row>
    <row r="1279" spans="19:19" s="11" customFormat="1" ht="15.95" customHeight="1">
      <c r="S1279" s="116"/>
    </row>
    <row r="1280" spans="19:19" s="11" customFormat="1" ht="15.95" customHeight="1">
      <c r="S1280" s="116"/>
    </row>
    <row r="1281" spans="19:19" s="11" customFormat="1" ht="15.95" customHeight="1">
      <c r="S1281" s="116"/>
    </row>
    <row r="1282" spans="19:19" s="11" customFormat="1" ht="15.95" customHeight="1">
      <c r="S1282" s="116"/>
    </row>
    <row r="1283" spans="19:19" s="11" customFormat="1" ht="15.95" customHeight="1">
      <c r="S1283" s="116"/>
    </row>
    <row r="1284" spans="19:19" s="11" customFormat="1" ht="15.95" customHeight="1">
      <c r="S1284" s="116"/>
    </row>
    <row r="1285" spans="19:19" s="11" customFormat="1" ht="15.95" customHeight="1">
      <c r="S1285" s="116"/>
    </row>
    <row r="1286" spans="19:19" s="11" customFormat="1" ht="15.95" customHeight="1">
      <c r="S1286" s="116"/>
    </row>
    <row r="1287" spans="19:19" s="11" customFormat="1" ht="15.95" customHeight="1">
      <c r="S1287" s="116"/>
    </row>
    <row r="1288" spans="19:19" s="11" customFormat="1" ht="15.95" customHeight="1">
      <c r="S1288" s="116"/>
    </row>
    <row r="1289" spans="19:19" s="11" customFormat="1" ht="15.95" customHeight="1">
      <c r="S1289" s="116"/>
    </row>
    <row r="1290" spans="19:19" s="11" customFormat="1" ht="15.95" customHeight="1">
      <c r="S1290" s="116"/>
    </row>
    <row r="1291" spans="19:19" s="11" customFormat="1" ht="15.95" customHeight="1">
      <c r="S1291" s="116"/>
    </row>
    <row r="1292" spans="19:19" s="11" customFormat="1" ht="15.95" customHeight="1">
      <c r="S1292" s="116"/>
    </row>
    <row r="1293" spans="19:19" s="11" customFormat="1" ht="15.95" customHeight="1">
      <c r="S1293" s="116"/>
    </row>
    <row r="1294" spans="19:19" s="11" customFormat="1" ht="15.95" customHeight="1">
      <c r="S1294" s="116"/>
    </row>
    <row r="1295" spans="19:19" s="11" customFormat="1" ht="15.95" customHeight="1">
      <c r="S1295" s="116"/>
    </row>
    <row r="1296" spans="19:19" s="11" customFormat="1" ht="15.95" customHeight="1">
      <c r="S1296" s="116"/>
    </row>
    <row r="1297" spans="19:19" s="11" customFormat="1" ht="15.95" customHeight="1">
      <c r="S1297" s="116"/>
    </row>
    <row r="1298" spans="19:19" s="11" customFormat="1" ht="15.95" customHeight="1">
      <c r="S1298" s="116"/>
    </row>
    <row r="1299" spans="19:19" s="11" customFormat="1" ht="15.95" customHeight="1">
      <c r="S1299" s="116"/>
    </row>
    <row r="1300" spans="19:19" s="11" customFormat="1" ht="15.95" customHeight="1">
      <c r="S1300" s="116"/>
    </row>
    <row r="1301" spans="19:19" s="11" customFormat="1" ht="15.95" customHeight="1">
      <c r="S1301" s="116"/>
    </row>
    <row r="1302" spans="19:19" s="11" customFormat="1" ht="15.95" customHeight="1">
      <c r="S1302" s="116"/>
    </row>
    <row r="1303" spans="19:19" s="11" customFormat="1" ht="15.95" customHeight="1">
      <c r="S1303" s="116"/>
    </row>
    <row r="1304" spans="19:19" s="11" customFormat="1" ht="15.95" customHeight="1">
      <c r="S1304" s="116"/>
    </row>
    <row r="1305" spans="19:19" s="11" customFormat="1" ht="15.95" customHeight="1">
      <c r="S1305" s="116"/>
    </row>
    <row r="1306" spans="19:19" s="11" customFormat="1" ht="15.95" customHeight="1">
      <c r="S1306" s="116"/>
    </row>
    <row r="1307" spans="19:19" s="11" customFormat="1" ht="15.95" customHeight="1">
      <c r="S1307" s="116"/>
    </row>
    <row r="1308" spans="19:19" s="11" customFormat="1" ht="15.95" customHeight="1">
      <c r="S1308" s="116"/>
    </row>
    <row r="1309" spans="19:19" s="11" customFormat="1" ht="15.95" customHeight="1">
      <c r="S1309" s="116"/>
    </row>
    <row r="1310" spans="19:19" s="11" customFormat="1" ht="15.95" customHeight="1">
      <c r="S1310" s="116"/>
    </row>
    <row r="1311" spans="19:19" s="11" customFormat="1" ht="15.95" customHeight="1">
      <c r="S1311" s="116"/>
    </row>
    <row r="1312" spans="19:19" s="11" customFormat="1" ht="15.95" customHeight="1">
      <c r="S1312" s="116"/>
    </row>
    <row r="1313" spans="19:19" s="11" customFormat="1" ht="15.95" customHeight="1">
      <c r="S1313" s="116"/>
    </row>
    <row r="1314" spans="19:19" s="11" customFormat="1" ht="15.95" customHeight="1">
      <c r="S1314" s="116"/>
    </row>
    <row r="1315" spans="19:19" s="11" customFormat="1" ht="15.95" customHeight="1">
      <c r="S1315" s="116"/>
    </row>
    <row r="1316" spans="19:19" s="11" customFormat="1" ht="15.95" customHeight="1">
      <c r="S1316" s="116"/>
    </row>
    <row r="1317" spans="19:19" s="11" customFormat="1" ht="15.95" customHeight="1">
      <c r="S1317" s="116"/>
    </row>
    <row r="1318" spans="19:19" s="11" customFormat="1" ht="15.95" customHeight="1">
      <c r="S1318" s="116"/>
    </row>
    <row r="1319" spans="19:19" s="11" customFormat="1" ht="15.95" customHeight="1">
      <c r="S1319" s="116"/>
    </row>
    <row r="1320" spans="19:19" s="11" customFormat="1" ht="15.95" customHeight="1">
      <c r="S1320" s="116"/>
    </row>
    <row r="1321" spans="19:19" s="11" customFormat="1" ht="15.95" customHeight="1">
      <c r="S1321" s="116"/>
    </row>
    <row r="1322" spans="19:19" s="11" customFormat="1" ht="15.95" customHeight="1">
      <c r="S1322" s="116"/>
    </row>
    <row r="1323" spans="19:19" s="11" customFormat="1" ht="15.95" customHeight="1">
      <c r="S1323" s="116"/>
    </row>
    <row r="1324" spans="19:19" s="11" customFormat="1" ht="15.95" customHeight="1">
      <c r="S1324" s="116"/>
    </row>
    <row r="1325" spans="19:19" s="11" customFormat="1" ht="15.95" customHeight="1">
      <c r="S1325" s="116"/>
    </row>
    <row r="1326" spans="19:19" s="11" customFormat="1" ht="15.95" customHeight="1">
      <c r="S1326" s="116"/>
    </row>
    <row r="1327" spans="19:19" s="11" customFormat="1" ht="15.95" customHeight="1">
      <c r="S1327" s="116"/>
    </row>
    <row r="1328" spans="19:19" s="11" customFormat="1" ht="15.95" customHeight="1">
      <c r="S1328" s="116"/>
    </row>
    <row r="1329" spans="19:19" s="11" customFormat="1" ht="15.95" customHeight="1">
      <c r="S1329" s="116"/>
    </row>
    <row r="1330" spans="19:19" s="11" customFormat="1" ht="15.95" customHeight="1">
      <c r="S1330" s="116"/>
    </row>
    <row r="1331" spans="19:19" s="11" customFormat="1" ht="15.95" customHeight="1">
      <c r="S1331" s="116"/>
    </row>
    <row r="1332" spans="19:19" s="11" customFormat="1" ht="15.95" customHeight="1">
      <c r="S1332" s="116"/>
    </row>
    <row r="1333" spans="19:19" s="11" customFormat="1" ht="15.95" customHeight="1">
      <c r="S1333" s="116"/>
    </row>
    <row r="1334" spans="19:19" s="11" customFormat="1" ht="15.95" customHeight="1">
      <c r="S1334" s="116"/>
    </row>
    <row r="1335" spans="19:19" s="11" customFormat="1" ht="15.95" customHeight="1">
      <c r="S1335" s="116"/>
    </row>
    <row r="1336" spans="19:19" s="11" customFormat="1" ht="15.95" customHeight="1">
      <c r="S1336" s="116"/>
    </row>
    <row r="1337" spans="19:19" s="11" customFormat="1" ht="15.95" customHeight="1">
      <c r="S1337" s="116"/>
    </row>
    <row r="1338" spans="19:19" s="11" customFormat="1" ht="15.95" customHeight="1">
      <c r="S1338" s="116"/>
    </row>
    <row r="1339" spans="19:19" s="11" customFormat="1" ht="15.95" customHeight="1">
      <c r="S1339" s="116"/>
    </row>
    <row r="1340" spans="19:19" s="11" customFormat="1" ht="15.95" customHeight="1">
      <c r="S1340" s="116"/>
    </row>
    <row r="1341" spans="19:19" s="11" customFormat="1" ht="15.95" customHeight="1">
      <c r="S1341" s="116"/>
    </row>
    <row r="1342" spans="19:19" s="11" customFormat="1" ht="15.95" customHeight="1">
      <c r="S1342" s="116"/>
    </row>
    <row r="1343" spans="19:19" s="11" customFormat="1" ht="15.95" customHeight="1">
      <c r="S1343" s="116"/>
    </row>
    <row r="1344" spans="19:19" s="11" customFormat="1" ht="15.95" customHeight="1">
      <c r="S1344" s="116"/>
    </row>
    <row r="1345" spans="19:19" s="11" customFormat="1" ht="15.95" customHeight="1">
      <c r="S1345" s="116"/>
    </row>
    <row r="1346" spans="19:19" s="11" customFormat="1" ht="15.95" customHeight="1">
      <c r="S1346" s="116"/>
    </row>
    <row r="1347" spans="19:19" s="11" customFormat="1" ht="15.95" customHeight="1">
      <c r="S1347" s="116"/>
    </row>
    <row r="1348" spans="19:19" s="11" customFormat="1" ht="15.95" customHeight="1">
      <c r="S1348" s="116"/>
    </row>
    <row r="1349" spans="19:19" s="11" customFormat="1" ht="15.95" customHeight="1">
      <c r="S1349" s="116"/>
    </row>
    <row r="1350" spans="19:19" s="11" customFormat="1" ht="15.95" customHeight="1">
      <c r="S1350" s="116"/>
    </row>
    <row r="1351" spans="19:19" s="11" customFormat="1" ht="15.95" customHeight="1">
      <c r="S1351" s="116"/>
    </row>
    <row r="1352" spans="19:19" s="11" customFormat="1" ht="15.95" customHeight="1">
      <c r="S1352" s="116"/>
    </row>
    <row r="1353" spans="19:19" s="11" customFormat="1" ht="15.95" customHeight="1">
      <c r="S1353" s="116"/>
    </row>
    <row r="1354" spans="19:19" s="11" customFormat="1" ht="15.95" customHeight="1">
      <c r="S1354" s="116"/>
    </row>
    <row r="1355" spans="19:19" s="11" customFormat="1" ht="15.95" customHeight="1">
      <c r="S1355" s="116"/>
    </row>
    <row r="1356" spans="19:19" s="11" customFormat="1" ht="15.95" customHeight="1">
      <c r="S1356" s="116"/>
    </row>
    <row r="1357" spans="19:19" s="11" customFormat="1" ht="15.95" customHeight="1">
      <c r="S1357" s="116"/>
    </row>
    <row r="1358" spans="19:19" s="11" customFormat="1" ht="15.95" customHeight="1">
      <c r="S1358" s="116"/>
    </row>
    <row r="1359" spans="19:19" s="11" customFormat="1" ht="15.95" customHeight="1">
      <c r="S1359" s="116"/>
    </row>
    <row r="1360" spans="19:19" s="11" customFormat="1" ht="15.95" customHeight="1">
      <c r="S1360" s="116"/>
    </row>
    <row r="1361" spans="19:19" s="11" customFormat="1" ht="15.95" customHeight="1">
      <c r="S1361" s="116"/>
    </row>
    <row r="1362" spans="19:19" s="11" customFormat="1" ht="15.95" customHeight="1">
      <c r="S1362" s="116"/>
    </row>
    <row r="1363" spans="19:19" s="11" customFormat="1" ht="15.95" customHeight="1">
      <c r="S1363" s="116"/>
    </row>
    <row r="1364" spans="19:19" s="11" customFormat="1" ht="15.95" customHeight="1">
      <c r="S1364" s="116"/>
    </row>
    <row r="1365" spans="19:19" s="11" customFormat="1" ht="15.95" customHeight="1">
      <c r="S1365" s="116"/>
    </row>
    <row r="1366" spans="19:19" s="11" customFormat="1" ht="15.95" customHeight="1">
      <c r="S1366" s="116"/>
    </row>
    <row r="1367" spans="19:19" s="11" customFormat="1" ht="15.95" customHeight="1">
      <c r="S1367" s="116"/>
    </row>
    <row r="1368" spans="19:19" s="11" customFormat="1" ht="15.95" customHeight="1">
      <c r="S1368" s="116"/>
    </row>
    <row r="1369" spans="19:19" s="11" customFormat="1" ht="15.95" customHeight="1">
      <c r="S1369" s="116"/>
    </row>
    <row r="1370" spans="19:19" s="11" customFormat="1" ht="15.95" customHeight="1">
      <c r="S1370" s="116"/>
    </row>
    <row r="1371" spans="19:19" s="11" customFormat="1" ht="15.95" customHeight="1">
      <c r="S1371" s="116"/>
    </row>
    <row r="1372" spans="19:19" s="11" customFormat="1" ht="15.95" customHeight="1">
      <c r="S1372" s="116"/>
    </row>
    <row r="1373" spans="19:19" s="11" customFormat="1" ht="15.95" customHeight="1">
      <c r="S1373" s="116"/>
    </row>
    <row r="1374" spans="19:19" s="11" customFormat="1" ht="15.95" customHeight="1">
      <c r="S1374" s="116"/>
    </row>
    <row r="1375" spans="19:19" s="11" customFormat="1" ht="15.95" customHeight="1">
      <c r="S1375" s="116"/>
    </row>
    <row r="1376" spans="19:19" s="11" customFormat="1" ht="15.95" customHeight="1">
      <c r="S1376" s="116"/>
    </row>
    <row r="1377" spans="19:19" s="11" customFormat="1" ht="15.95" customHeight="1">
      <c r="S1377" s="116"/>
    </row>
    <row r="1378" spans="19:19" s="11" customFormat="1" ht="15.95" customHeight="1">
      <c r="S1378" s="116"/>
    </row>
    <row r="1379" spans="19:19" s="11" customFormat="1" ht="15.95" customHeight="1">
      <c r="S1379" s="116"/>
    </row>
    <row r="1380" spans="19:19" s="11" customFormat="1" ht="15.95" customHeight="1">
      <c r="S1380" s="116"/>
    </row>
    <row r="1381" spans="19:19" s="11" customFormat="1" ht="15.95" customHeight="1">
      <c r="S1381" s="116"/>
    </row>
    <row r="1382" spans="19:19" s="11" customFormat="1" ht="15.95" customHeight="1">
      <c r="S1382" s="116"/>
    </row>
    <row r="1383" spans="19:19" s="11" customFormat="1" ht="15.95" customHeight="1">
      <c r="S1383" s="116"/>
    </row>
    <row r="1384" spans="19:19" s="11" customFormat="1" ht="15.95" customHeight="1">
      <c r="S1384" s="116"/>
    </row>
    <row r="1385" spans="19:19" s="11" customFormat="1" ht="15.95" customHeight="1">
      <c r="S1385" s="116"/>
    </row>
    <row r="1386" spans="19:19" s="11" customFormat="1" ht="15.95" customHeight="1">
      <c r="S1386" s="116"/>
    </row>
    <row r="1387" spans="19:19" s="11" customFormat="1" ht="15.95" customHeight="1">
      <c r="S1387" s="116"/>
    </row>
    <row r="1388" spans="19:19" s="11" customFormat="1" ht="15.95" customHeight="1">
      <c r="S1388" s="116"/>
    </row>
    <row r="1389" spans="19:19" s="11" customFormat="1" ht="15.95" customHeight="1">
      <c r="S1389" s="116"/>
    </row>
    <row r="1390" spans="19:19" s="11" customFormat="1" ht="15.95" customHeight="1">
      <c r="S1390" s="116"/>
    </row>
    <row r="1391" spans="19:19" s="11" customFormat="1" ht="15.95" customHeight="1">
      <c r="S1391" s="116"/>
    </row>
    <row r="1392" spans="19:19" s="11" customFormat="1" ht="15.95" customHeight="1">
      <c r="S1392" s="116"/>
    </row>
    <row r="1393" spans="19:19" s="11" customFormat="1" ht="15.95" customHeight="1">
      <c r="S1393" s="116"/>
    </row>
    <row r="1394" spans="19:19" s="11" customFormat="1" ht="15.95" customHeight="1">
      <c r="S1394" s="116"/>
    </row>
    <row r="1395" spans="19:19" s="11" customFormat="1" ht="15.95" customHeight="1">
      <c r="S1395" s="116"/>
    </row>
    <row r="1396" spans="19:19" s="11" customFormat="1" ht="15.95" customHeight="1">
      <c r="S1396" s="116"/>
    </row>
    <row r="1397" spans="19:19" s="11" customFormat="1" ht="15.95" customHeight="1">
      <c r="S1397" s="116"/>
    </row>
    <row r="1398" spans="19:19" s="11" customFormat="1" ht="15.95" customHeight="1">
      <c r="S1398" s="116"/>
    </row>
    <row r="1399" spans="19:19" s="11" customFormat="1" ht="15.95" customHeight="1">
      <c r="S1399" s="116"/>
    </row>
    <row r="1400" spans="19:19" s="11" customFormat="1" ht="15.95" customHeight="1">
      <c r="S1400" s="116"/>
    </row>
    <row r="1401" spans="19:19" s="11" customFormat="1" ht="15.95" customHeight="1">
      <c r="S1401" s="116"/>
    </row>
    <row r="1402" spans="19:19" s="11" customFormat="1" ht="15.95" customHeight="1">
      <c r="S1402" s="116"/>
    </row>
    <row r="1403" spans="19:19" s="11" customFormat="1" ht="15.95" customHeight="1">
      <c r="S1403" s="116"/>
    </row>
    <row r="1404" spans="19:19" s="11" customFormat="1" ht="15.95" customHeight="1">
      <c r="S1404" s="116"/>
    </row>
    <row r="1405" spans="19:19" s="11" customFormat="1" ht="15.95" customHeight="1">
      <c r="S1405" s="116"/>
    </row>
    <row r="1406" spans="19:19" s="11" customFormat="1" ht="15.95" customHeight="1">
      <c r="S1406" s="116"/>
    </row>
    <row r="1407" spans="19:19" s="11" customFormat="1" ht="15.95" customHeight="1">
      <c r="S1407" s="116"/>
    </row>
    <row r="1408" spans="19:19" s="11" customFormat="1" ht="15.95" customHeight="1">
      <c r="S1408" s="116"/>
    </row>
    <row r="1409" spans="19:19" s="11" customFormat="1" ht="15.95" customHeight="1">
      <c r="S1409" s="116"/>
    </row>
    <row r="1410" spans="19:19" s="11" customFormat="1" ht="15.95" customHeight="1">
      <c r="S1410" s="116"/>
    </row>
    <row r="1411" spans="19:19" s="11" customFormat="1" ht="15.95" customHeight="1">
      <c r="S1411" s="116"/>
    </row>
    <row r="1412" spans="19:19" s="11" customFormat="1" ht="15.95" customHeight="1">
      <c r="S1412" s="116"/>
    </row>
    <row r="1413" spans="19:19" s="11" customFormat="1" ht="15.95" customHeight="1">
      <c r="S1413" s="116"/>
    </row>
    <row r="1414" spans="19:19" s="11" customFormat="1" ht="15.95" customHeight="1">
      <c r="S1414" s="116"/>
    </row>
    <row r="1415" spans="19:19" s="11" customFormat="1" ht="15.95" customHeight="1">
      <c r="S1415" s="116"/>
    </row>
    <row r="1416" spans="19:19" s="11" customFormat="1" ht="15.95" customHeight="1">
      <c r="S1416" s="116"/>
    </row>
    <row r="1417" spans="19:19" s="11" customFormat="1" ht="15.95" customHeight="1">
      <c r="S1417" s="116"/>
    </row>
    <row r="1418" spans="19:19" s="11" customFormat="1" ht="15.95" customHeight="1">
      <c r="S1418" s="116"/>
    </row>
    <row r="1419" spans="19:19" s="11" customFormat="1" ht="15.95" customHeight="1">
      <c r="S1419" s="116"/>
    </row>
    <row r="1420" spans="19:19" s="11" customFormat="1" ht="15.95" customHeight="1">
      <c r="S1420" s="116"/>
    </row>
    <row r="1421" spans="19:19" s="11" customFormat="1" ht="15.95" customHeight="1">
      <c r="S1421" s="116"/>
    </row>
    <row r="1422" spans="19:19" s="11" customFormat="1" ht="15.95" customHeight="1">
      <c r="S1422" s="116"/>
    </row>
    <row r="1423" spans="19:19" s="11" customFormat="1" ht="15.95" customHeight="1">
      <c r="S1423" s="116"/>
    </row>
    <row r="1424" spans="19:19" s="11" customFormat="1" ht="15.95" customHeight="1">
      <c r="S1424" s="116"/>
    </row>
    <row r="1425" spans="19:19" s="11" customFormat="1" ht="15.95" customHeight="1">
      <c r="S1425" s="116"/>
    </row>
    <row r="1426" spans="19:19" s="11" customFormat="1" ht="15.95" customHeight="1">
      <c r="S1426" s="116"/>
    </row>
    <row r="1427" spans="19:19" s="11" customFormat="1" ht="15.95" customHeight="1">
      <c r="S1427" s="116"/>
    </row>
    <row r="1428" spans="19:19" s="11" customFormat="1" ht="15.95" customHeight="1">
      <c r="S1428" s="116"/>
    </row>
    <row r="1429" spans="19:19" s="11" customFormat="1" ht="15.95" customHeight="1">
      <c r="S1429" s="116"/>
    </row>
    <row r="1430" spans="19:19" s="11" customFormat="1" ht="15.95" customHeight="1">
      <c r="S1430" s="116"/>
    </row>
    <row r="1431" spans="19:19" s="11" customFormat="1" ht="15.95" customHeight="1">
      <c r="S1431" s="116"/>
    </row>
    <row r="1432" spans="19:19" s="11" customFormat="1" ht="15.95" customHeight="1">
      <c r="S1432" s="116"/>
    </row>
    <row r="1433" spans="19:19" s="11" customFormat="1" ht="15.95" customHeight="1">
      <c r="S1433" s="116"/>
    </row>
    <row r="1434" spans="19:19" s="11" customFormat="1" ht="15.95" customHeight="1">
      <c r="S1434" s="116"/>
    </row>
    <row r="1435" spans="19:19" s="11" customFormat="1" ht="15.95" customHeight="1">
      <c r="S1435" s="116"/>
    </row>
    <row r="1436" spans="19:19" s="11" customFormat="1" ht="15.95" customHeight="1">
      <c r="S1436" s="116"/>
    </row>
    <row r="1437" spans="19:19" s="11" customFormat="1" ht="15.95" customHeight="1">
      <c r="S1437" s="116"/>
    </row>
    <row r="1438" spans="19:19" s="11" customFormat="1" ht="15.95" customHeight="1">
      <c r="S1438" s="116"/>
    </row>
    <row r="1439" spans="19:19" s="11" customFormat="1" ht="15.95" customHeight="1">
      <c r="S1439" s="116"/>
    </row>
    <row r="1440" spans="19:19" s="11" customFormat="1" ht="15.95" customHeight="1">
      <c r="S1440" s="116"/>
    </row>
    <row r="1441" spans="19:19" s="11" customFormat="1" ht="15.95" customHeight="1">
      <c r="S1441" s="116"/>
    </row>
    <row r="1442" spans="19:19" s="11" customFormat="1" ht="15.95" customHeight="1">
      <c r="S1442" s="116"/>
    </row>
    <row r="1443" spans="19:19" s="11" customFormat="1" ht="15.95" customHeight="1">
      <c r="S1443" s="116"/>
    </row>
    <row r="1444" spans="19:19" s="11" customFormat="1" ht="15.95" customHeight="1">
      <c r="S1444" s="116"/>
    </row>
    <row r="1445" spans="19:19" s="11" customFormat="1" ht="15.95" customHeight="1">
      <c r="S1445" s="116"/>
    </row>
    <row r="1446" spans="19:19" s="11" customFormat="1" ht="15.95" customHeight="1">
      <c r="S1446" s="116"/>
    </row>
    <row r="1447" spans="19:19" s="11" customFormat="1" ht="15.95" customHeight="1">
      <c r="S1447" s="116"/>
    </row>
    <row r="1448" spans="19:19" s="11" customFormat="1" ht="15.95" customHeight="1">
      <c r="S1448" s="116"/>
    </row>
    <row r="1449" spans="19:19" s="11" customFormat="1" ht="15.95" customHeight="1">
      <c r="S1449" s="116"/>
    </row>
    <row r="1450" spans="19:19" s="11" customFormat="1" ht="15.95" customHeight="1">
      <c r="S1450" s="116"/>
    </row>
    <row r="1451" spans="19:19" s="11" customFormat="1" ht="15.95" customHeight="1">
      <c r="S1451" s="116"/>
    </row>
    <row r="1452" spans="19:19" s="11" customFormat="1" ht="15.95" customHeight="1">
      <c r="S1452" s="116"/>
    </row>
    <row r="1453" spans="19:19" s="11" customFormat="1" ht="15.95" customHeight="1">
      <c r="S1453" s="116"/>
    </row>
    <row r="1454" spans="19:19" s="11" customFormat="1" ht="15.95" customHeight="1">
      <c r="S1454" s="116"/>
    </row>
    <row r="1455" spans="19:19" s="11" customFormat="1" ht="15.95" customHeight="1">
      <c r="S1455" s="116"/>
    </row>
    <row r="1456" spans="19:19" s="11" customFormat="1" ht="15.95" customHeight="1">
      <c r="S1456" s="116"/>
    </row>
    <row r="1457" spans="19:19" s="11" customFormat="1" ht="15.95" customHeight="1">
      <c r="S1457" s="116"/>
    </row>
    <row r="1458" spans="19:19" s="11" customFormat="1" ht="15.95" customHeight="1">
      <c r="S1458" s="116"/>
    </row>
    <row r="1459" spans="19:19" s="11" customFormat="1" ht="15.95" customHeight="1">
      <c r="S1459" s="116"/>
    </row>
    <row r="1460" spans="19:19" s="11" customFormat="1" ht="15.95" customHeight="1">
      <c r="S1460" s="116"/>
    </row>
    <row r="1461" spans="19:19" s="11" customFormat="1" ht="15.95" customHeight="1">
      <c r="S1461" s="116"/>
    </row>
    <row r="1462" spans="19:19" s="11" customFormat="1" ht="15.95" customHeight="1">
      <c r="S1462" s="116"/>
    </row>
    <row r="1463" spans="19:19" s="11" customFormat="1" ht="15.95" customHeight="1">
      <c r="S1463" s="116"/>
    </row>
    <row r="1464" spans="19:19" s="11" customFormat="1" ht="15.95" customHeight="1">
      <c r="S1464" s="116"/>
    </row>
    <row r="1465" spans="19:19" s="11" customFormat="1" ht="15.95" customHeight="1">
      <c r="S1465" s="116"/>
    </row>
    <row r="1466" spans="19:19" s="11" customFormat="1" ht="15.95" customHeight="1">
      <c r="S1466" s="116"/>
    </row>
    <row r="1467" spans="19:19" s="11" customFormat="1" ht="15.95" customHeight="1">
      <c r="S1467" s="116"/>
    </row>
    <row r="1468" spans="19:19" s="11" customFormat="1" ht="15.95" customHeight="1">
      <c r="S1468" s="116"/>
    </row>
    <row r="1469" spans="19:19" s="11" customFormat="1" ht="15.95" customHeight="1">
      <c r="S1469" s="116"/>
    </row>
    <row r="1470" spans="19:19" s="11" customFormat="1" ht="15.95" customHeight="1">
      <c r="S1470" s="116"/>
    </row>
    <row r="1471" spans="19:19" s="11" customFormat="1" ht="15.95" customHeight="1">
      <c r="S1471" s="116"/>
    </row>
    <row r="1472" spans="19:19" s="11" customFormat="1" ht="15.95" customHeight="1">
      <c r="S1472" s="116"/>
    </row>
    <row r="1473" spans="19:19" s="11" customFormat="1" ht="15.95" customHeight="1">
      <c r="S1473" s="116"/>
    </row>
    <row r="1474" spans="19:19" s="11" customFormat="1" ht="15.95" customHeight="1">
      <c r="S1474" s="116"/>
    </row>
    <row r="1475" spans="19:19" s="11" customFormat="1" ht="15.95" customHeight="1">
      <c r="S1475" s="116"/>
    </row>
    <row r="1476" spans="19:19" s="11" customFormat="1" ht="15.95" customHeight="1">
      <c r="S1476" s="116"/>
    </row>
    <row r="1477" spans="19:19" s="11" customFormat="1" ht="15.95" customHeight="1">
      <c r="S1477" s="116"/>
    </row>
    <row r="1478" spans="19:19" s="11" customFormat="1" ht="15.95" customHeight="1">
      <c r="S1478" s="116"/>
    </row>
    <row r="1479" spans="19:19" s="11" customFormat="1" ht="15.95" customHeight="1">
      <c r="S1479" s="116"/>
    </row>
    <row r="1480" spans="19:19" s="11" customFormat="1" ht="15.95" customHeight="1">
      <c r="S1480" s="116"/>
    </row>
    <row r="1481" spans="19:19" s="11" customFormat="1" ht="15.95" customHeight="1">
      <c r="S1481" s="116"/>
    </row>
    <row r="1482" spans="19:19" s="11" customFormat="1" ht="15.95" customHeight="1">
      <c r="S1482" s="116"/>
    </row>
    <row r="1483" spans="19:19" s="11" customFormat="1" ht="15.95" customHeight="1">
      <c r="S1483" s="116"/>
    </row>
    <row r="1484" spans="19:19" s="11" customFormat="1" ht="15.95" customHeight="1">
      <c r="S1484" s="116"/>
    </row>
    <row r="1485" spans="19:19" s="11" customFormat="1" ht="15.95" customHeight="1">
      <c r="S1485" s="116"/>
    </row>
    <row r="1486" spans="19:19" s="11" customFormat="1" ht="15.95" customHeight="1">
      <c r="S1486" s="116"/>
    </row>
    <row r="1487" spans="19:19" s="11" customFormat="1" ht="15.95" customHeight="1">
      <c r="S1487" s="116"/>
    </row>
    <row r="1488" spans="19:19" s="11" customFormat="1" ht="15.95" customHeight="1">
      <c r="S1488" s="116"/>
    </row>
    <row r="1489" spans="19:19" s="11" customFormat="1" ht="15.95" customHeight="1">
      <c r="S1489" s="116"/>
    </row>
    <row r="1490" spans="19:19" s="11" customFormat="1" ht="15.95" customHeight="1">
      <c r="S1490" s="116"/>
    </row>
    <row r="1491" spans="19:19" s="11" customFormat="1" ht="15.95" customHeight="1">
      <c r="S1491" s="116"/>
    </row>
    <row r="1492" spans="19:19" s="11" customFormat="1" ht="15.95" customHeight="1">
      <c r="S1492" s="116"/>
    </row>
    <row r="1493" spans="19:19" s="11" customFormat="1" ht="15.95" customHeight="1">
      <c r="S1493" s="116"/>
    </row>
    <row r="1494" spans="19:19" s="11" customFormat="1" ht="15.95" customHeight="1">
      <c r="S1494" s="116"/>
    </row>
    <row r="1495" spans="19:19" s="11" customFormat="1" ht="15.95" customHeight="1">
      <c r="S1495" s="116"/>
    </row>
    <row r="1496" spans="19:19" s="11" customFormat="1" ht="15.95" customHeight="1">
      <c r="S1496" s="116"/>
    </row>
    <row r="1497" spans="19:19" s="11" customFormat="1" ht="15.95" customHeight="1">
      <c r="S1497" s="116"/>
    </row>
    <row r="1498" spans="19:19" s="11" customFormat="1" ht="15.95" customHeight="1">
      <c r="S1498" s="116"/>
    </row>
    <row r="1499" spans="19:19" s="11" customFormat="1" ht="15.95" customHeight="1">
      <c r="S1499" s="116"/>
    </row>
    <row r="1500" spans="19:19" s="11" customFormat="1" ht="15.95" customHeight="1">
      <c r="S1500" s="116"/>
    </row>
    <row r="1501" spans="19:19" s="11" customFormat="1" ht="15.95" customHeight="1">
      <c r="S1501" s="116"/>
    </row>
    <row r="1502" spans="19:19" s="11" customFormat="1" ht="15.95" customHeight="1">
      <c r="S1502" s="116"/>
    </row>
    <row r="1503" spans="19:19" s="11" customFormat="1" ht="15.95" customHeight="1">
      <c r="S1503" s="116"/>
    </row>
    <row r="1504" spans="19:19" s="11" customFormat="1" ht="15.95" customHeight="1">
      <c r="S1504" s="116"/>
    </row>
    <row r="1505" spans="19:19" s="11" customFormat="1" ht="15.95" customHeight="1">
      <c r="S1505" s="116"/>
    </row>
    <row r="1506" spans="19:19" s="11" customFormat="1" ht="15.95" customHeight="1">
      <c r="S1506" s="116"/>
    </row>
    <row r="1507" spans="19:19" s="11" customFormat="1" ht="15.95" customHeight="1">
      <c r="S1507" s="116"/>
    </row>
    <row r="1508" spans="19:19" s="11" customFormat="1" ht="15.95" customHeight="1">
      <c r="S1508" s="116"/>
    </row>
    <row r="1509" spans="19:19" s="11" customFormat="1" ht="15.95" customHeight="1">
      <c r="S1509" s="116"/>
    </row>
    <row r="1510" spans="19:19" s="11" customFormat="1" ht="15.95" customHeight="1">
      <c r="S1510" s="116"/>
    </row>
    <row r="1511" spans="19:19" s="11" customFormat="1" ht="15.95" customHeight="1">
      <c r="S1511" s="116"/>
    </row>
    <row r="1512" spans="19:19" s="11" customFormat="1" ht="15.95" customHeight="1">
      <c r="S1512" s="116"/>
    </row>
    <row r="1513" spans="19:19" s="11" customFormat="1" ht="15.95" customHeight="1">
      <c r="S1513" s="116"/>
    </row>
    <row r="1514" spans="19:19" s="11" customFormat="1" ht="15.95" customHeight="1">
      <c r="S1514" s="116"/>
    </row>
    <row r="1515" spans="19:19" s="11" customFormat="1" ht="15.95" customHeight="1">
      <c r="S1515" s="116"/>
    </row>
    <row r="1516" spans="19:19" s="11" customFormat="1" ht="15.95" customHeight="1">
      <c r="S1516" s="116"/>
    </row>
    <row r="1517" spans="19:19" s="11" customFormat="1" ht="15.95" customHeight="1">
      <c r="S1517" s="116"/>
    </row>
    <row r="1518" spans="19:19" s="11" customFormat="1" ht="15.95" customHeight="1">
      <c r="S1518" s="116"/>
    </row>
    <row r="1519" spans="19:19" s="11" customFormat="1" ht="15.95" customHeight="1">
      <c r="S1519" s="116"/>
    </row>
    <row r="1520" spans="19:19" s="11" customFormat="1" ht="15.95" customHeight="1">
      <c r="S1520" s="116"/>
    </row>
    <row r="1521" spans="19:19" s="11" customFormat="1" ht="15.95" customHeight="1">
      <c r="S1521" s="116"/>
    </row>
    <row r="1522" spans="19:19" s="11" customFormat="1" ht="15.95" customHeight="1">
      <c r="S1522" s="116"/>
    </row>
    <row r="1523" spans="19:19" s="11" customFormat="1" ht="15.95" customHeight="1">
      <c r="S1523" s="116"/>
    </row>
    <row r="1524" spans="19:19" s="11" customFormat="1" ht="15.95" customHeight="1">
      <c r="S1524" s="116"/>
    </row>
    <row r="1525" spans="19:19" s="11" customFormat="1" ht="15.95" customHeight="1">
      <c r="S1525" s="116"/>
    </row>
    <row r="1526" spans="19:19" s="11" customFormat="1" ht="15.95" customHeight="1">
      <c r="S1526" s="116"/>
    </row>
    <row r="1527" spans="19:19" s="11" customFormat="1" ht="15.95" customHeight="1">
      <c r="S1527" s="116"/>
    </row>
    <row r="1528" spans="19:19" s="11" customFormat="1" ht="15.95" customHeight="1">
      <c r="S1528" s="116"/>
    </row>
    <row r="1529" spans="19:19" s="11" customFormat="1" ht="15.95" customHeight="1">
      <c r="S1529" s="116"/>
    </row>
    <row r="1530" spans="19:19" s="11" customFormat="1" ht="15.95" customHeight="1">
      <c r="S1530" s="116"/>
    </row>
    <row r="1531" spans="19:19" s="11" customFormat="1" ht="15.95" customHeight="1">
      <c r="S1531" s="116"/>
    </row>
    <row r="1532" spans="19:19" s="11" customFormat="1" ht="15.95" customHeight="1">
      <c r="S1532" s="116"/>
    </row>
    <row r="1533" spans="19:19" s="11" customFormat="1" ht="15.95" customHeight="1">
      <c r="S1533" s="116"/>
    </row>
    <row r="1534" spans="19:19" s="11" customFormat="1" ht="15.95" customHeight="1">
      <c r="S1534" s="116"/>
    </row>
    <row r="1535" spans="19:19" s="11" customFormat="1" ht="15.95" customHeight="1">
      <c r="S1535" s="116"/>
    </row>
    <row r="1536" spans="19:19" s="11" customFormat="1" ht="15.95" customHeight="1">
      <c r="S1536" s="116"/>
    </row>
    <row r="1537" spans="19:19" s="11" customFormat="1" ht="15.95" customHeight="1">
      <c r="S1537" s="116"/>
    </row>
    <row r="1538" spans="19:19" s="11" customFormat="1" ht="15.95" customHeight="1">
      <c r="S1538" s="116"/>
    </row>
    <row r="1539" spans="19:19" s="11" customFormat="1" ht="15.95" customHeight="1">
      <c r="S1539" s="116"/>
    </row>
    <row r="1540" spans="19:19" s="11" customFormat="1" ht="15.95" customHeight="1">
      <c r="S1540" s="116"/>
    </row>
    <row r="1541" spans="19:19" s="11" customFormat="1" ht="15.95" customHeight="1">
      <c r="S1541" s="116"/>
    </row>
    <row r="1542" spans="19:19" s="11" customFormat="1" ht="15.95" customHeight="1">
      <c r="S1542" s="116"/>
    </row>
    <row r="1543" spans="19:19" s="11" customFormat="1" ht="15.95" customHeight="1">
      <c r="S1543" s="116"/>
    </row>
    <row r="1544" spans="19:19" s="11" customFormat="1" ht="15.95" customHeight="1">
      <c r="S1544" s="116"/>
    </row>
    <row r="1545" spans="19:19" s="11" customFormat="1" ht="15.95" customHeight="1">
      <c r="S1545" s="116"/>
    </row>
    <row r="1546" spans="19:19" s="11" customFormat="1" ht="15.95" customHeight="1">
      <c r="S1546" s="116"/>
    </row>
    <row r="1547" spans="19:19" s="11" customFormat="1" ht="15.95" customHeight="1">
      <c r="S1547" s="116"/>
    </row>
    <row r="1548" spans="19:19" s="11" customFormat="1" ht="15.95" customHeight="1">
      <c r="S1548" s="116"/>
    </row>
    <row r="1549" spans="19:19" s="11" customFormat="1" ht="15.95" customHeight="1">
      <c r="S1549" s="116"/>
    </row>
    <row r="1550" spans="19:19" s="11" customFormat="1" ht="15.95" customHeight="1">
      <c r="S1550" s="116"/>
    </row>
    <row r="1551" spans="19:19" s="11" customFormat="1" ht="15.95" customHeight="1">
      <c r="S1551" s="116"/>
    </row>
    <row r="1552" spans="19:19" s="11" customFormat="1" ht="15.95" customHeight="1">
      <c r="S1552" s="116"/>
    </row>
    <row r="1553" spans="19:19" s="11" customFormat="1" ht="15.95" customHeight="1">
      <c r="S1553" s="116"/>
    </row>
    <row r="1554" spans="19:19" s="11" customFormat="1" ht="15.95" customHeight="1">
      <c r="S1554" s="116"/>
    </row>
    <row r="1555" spans="19:19" s="11" customFormat="1" ht="15.95" customHeight="1">
      <c r="S1555" s="116"/>
    </row>
    <row r="1556" spans="19:19" s="11" customFormat="1" ht="15.95" customHeight="1">
      <c r="S1556" s="116"/>
    </row>
    <row r="1557" spans="19:19" s="11" customFormat="1" ht="15.95" customHeight="1">
      <c r="S1557" s="116"/>
    </row>
    <row r="1558" spans="19:19" s="11" customFormat="1" ht="15.95" customHeight="1">
      <c r="S1558" s="116"/>
    </row>
    <row r="1559" spans="19:19" s="11" customFormat="1" ht="15.95" customHeight="1">
      <c r="S1559" s="116"/>
    </row>
    <row r="1560" spans="19:19" s="11" customFormat="1" ht="15.95" customHeight="1">
      <c r="S1560" s="116"/>
    </row>
    <row r="1561" spans="19:19" s="11" customFormat="1" ht="15.95" customHeight="1">
      <c r="S1561" s="116"/>
    </row>
    <row r="1562" spans="19:19" s="11" customFormat="1" ht="15.95" customHeight="1">
      <c r="S1562" s="116"/>
    </row>
    <row r="1563" spans="19:19" s="11" customFormat="1" ht="15.95" customHeight="1">
      <c r="S1563" s="116"/>
    </row>
    <row r="1564" spans="19:19" s="11" customFormat="1" ht="15.95" customHeight="1">
      <c r="S1564" s="116"/>
    </row>
    <row r="1565" spans="19:19" s="11" customFormat="1" ht="15.95" customHeight="1">
      <c r="S1565" s="116"/>
    </row>
    <row r="1566" spans="19:19" s="11" customFormat="1" ht="15.95" customHeight="1">
      <c r="S1566" s="116"/>
    </row>
    <row r="1567" spans="19:19" s="11" customFormat="1" ht="15.95" customHeight="1">
      <c r="S1567" s="116"/>
    </row>
    <row r="1568" spans="19:19" s="11" customFormat="1" ht="15.95" customHeight="1">
      <c r="S1568" s="116"/>
    </row>
    <row r="1569" spans="19:19" s="11" customFormat="1" ht="15.95" customHeight="1">
      <c r="S1569" s="116"/>
    </row>
    <row r="1570" spans="19:19" s="11" customFormat="1" ht="15.95" customHeight="1">
      <c r="S1570" s="116"/>
    </row>
    <row r="1571" spans="19:19" s="11" customFormat="1" ht="15.95" customHeight="1">
      <c r="S1571" s="116"/>
    </row>
    <row r="1572" spans="19:19" s="11" customFormat="1" ht="15.95" customHeight="1">
      <c r="S1572" s="116"/>
    </row>
    <row r="1573" spans="19:19" s="11" customFormat="1" ht="15.95" customHeight="1">
      <c r="S1573" s="116"/>
    </row>
    <row r="1574" spans="19:19" s="11" customFormat="1" ht="15.95" customHeight="1">
      <c r="S1574" s="116"/>
    </row>
    <row r="1575" spans="19:19" s="11" customFormat="1" ht="15.95" customHeight="1">
      <c r="S1575" s="116"/>
    </row>
    <row r="1576" spans="19:19" s="11" customFormat="1" ht="15.95" customHeight="1">
      <c r="S1576" s="116"/>
    </row>
    <row r="1577" spans="19:19" s="11" customFormat="1" ht="15.95" customHeight="1">
      <c r="S1577" s="116"/>
    </row>
    <row r="1578" spans="19:19" s="11" customFormat="1" ht="15.95" customHeight="1">
      <c r="S1578" s="116"/>
    </row>
    <row r="1579" spans="19:19" s="11" customFormat="1" ht="15.95" customHeight="1">
      <c r="S1579" s="116"/>
    </row>
    <row r="1580" spans="19:19" s="11" customFormat="1" ht="15.95" customHeight="1">
      <c r="S1580" s="116"/>
    </row>
    <row r="1581" spans="19:19" s="11" customFormat="1" ht="15.95" customHeight="1">
      <c r="S1581" s="116"/>
    </row>
    <row r="1582" spans="19:19" s="11" customFormat="1" ht="15.95" customHeight="1">
      <c r="S1582" s="116"/>
    </row>
    <row r="1583" spans="19:19" s="11" customFormat="1" ht="15.95" customHeight="1">
      <c r="S1583" s="116"/>
    </row>
    <row r="1584" spans="19:19" s="11" customFormat="1" ht="15.95" customHeight="1">
      <c r="S1584" s="116"/>
    </row>
    <row r="1585" spans="19:19" s="11" customFormat="1" ht="15.95" customHeight="1">
      <c r="S1585" s="116"/>
    </row>
    <row r="1586" spans="19:19" s="11" customFormat="1" ht="15.95" customHeight="1">
      <c r="S1586" s="116"/>
    </row>
    <row r="1587" spans="19:19" s="11" customFormat="1" ht="15.95" customHeight="1">
      <c r="S1587" s="116"/>
    </row>
    <row r="1588" spans="19:19" s="11" customFormat="1" ht="15.95" customHeight="1">
      <c r="S1588" s="116"/>
    </row>
    <row r="1589" spans="19:19" s="11" customFormat="1" ht="15.95" customHeight="1">
      <c r="S1589" s="116"/>
    </row>
    <row r="1590" spans="19:19" s="11" customFormat="1" ht="15.95" customHeight="1">
      <c r="S1590" s="116"/>
    </row>
    <row r="1591" spans="19:19" s="11" customFormat="1" ht="15.95" customHeight="1">
      <c r="S1591" s="116"/>
    </row>
    <row r="1592" spans="19:19" s="11" customFormat="1" ht="15.95" customHeight="1">
      <c r="S1592" s="116"/>
    </row>
    <row r="1593" spans="19:19" s="11" customFormat="1" ht="15.95" customHeight="1">
      <c r="S1593" s="116"/>
    </row>
    <row r="1594" spans="19:19" s="11" customFormat="1" ht="15.95" customHeight="1">
      <c r="S1594" s="116"/>
    </row>
    <row r="1595" spans="19:19" s="11" customFormat="1" ht="15.95" customHeight="1">
      <c r="S1595" s="116"/>
    </row>
    <row r="1596" spans="19:19" s="11" customFormat="1" ht="15.95" customHeight="1">
      <c r="S1596" s="116"/>
    </row>
    <row r="1597" spans="19:19" s="11" customFormat="1" ht="15.95" customHeight="1">
      <c r="S1597" s="116"/>
    </row>
    <row r="1598" spans="19:19" s="11" customFormat="1" ht="15.95" customHeight="1">
      <c r="S1598" s="116"/>
    </row>
    <row r="1599" spans="19:19" s="11" customFormat="1" ht="15.95" customHeight="1">
      <c r="S1599" s="116"/>
    </row>
    <row r="1600" spans="19:19" s="11" customFormat="1" ht="15.95" customHeight="1">
      <c r="S1600" s="116"/>
    </row>
    <row r="1601" spans="19:19" s="11" customFormat="1" ht="15.95" customHeight="1">
      <c r="S1601" s="116"/>
    </row>
    <row r="1602" spans="19:19" s="11" customFormat="1" ht="15.95" customHeight="1">
      <c r="S1602" s="116"/>
    </row>
    <row r="1603" spans="19:19" s="11" customFormat="1" ht="15.95" customHeight="1">
      <c r="S1603" s="116"/>
    </row>
    <row r="1604" spans="19:19" s="11" customFormat="1" ht="15.95" customHeight="1">
      <c r="S1604" s="116"/>
    </row>
    <row r="1605" spans="19:19" s="11" customFormat="1" ht="15.95" customHeight="1">
      <c r="S1605" s="116"/>
    </row>
    <row r="1606" spans="19:19" s="11" customFormat="1" ht="15.95" customHeight="1">
      <c r="S1606" s="116"/>
    </row>
    <row r="1607" spans="19:19" s="11" customFormat="1" ht="15.95" customHeight="1">
      <c r="S1607" s="116"/>
    </row>
    <row r="1608" spans="19:19" s="11" customFormat="1" ht="15.95" customHeight="1">
      <c r="S1608" s="116"/>
    </row>
    <row r="1609" spans="19:19" s="11" customFormat="1" ht="15.95" customHeight="1">
      <c r="S1609" s="116"/>
    </row>
    <row r="1610" spans="19:19" s="11" customFormat="1" ht="15.95" customHeight="1">
      <c r="S1610" s="116"/>
    </row>
    <row r="1611" spans="19:19" s="11" customFormat="1" ht="15.95" customHeight="1">
      <c r="S1611" s="116"/>
    </row>
    <row r="1612" spans="19:19" s="11" customFormat="1" ht="15.95" customHeight="1">
      <c r="S1612" s="116"/>
    </row>
    <row r="1613" spans="19:19" s="11" customFormat="1" ht="15.95" customHeight="1">
      <c r="S1613" s="116"/>
    </row>
    <row r="1614" spans="19:19" s="11" customFormat="1" ht="15.95" customHeight="1">
      <c r="S1614" s="116"/>
    </row>
    <row r="1615" spans="19:19" s="11" customFormat="1" ht="15.95" customHeight="1">
      <c r="S1615" s="116"/>
    </row>
    <row r="1616" spans="19:19" s="11" customFormat="1" ht="15.95" customHeight="1">
      <c r="S1616" s="116"/>
    </row>
    <row r="1617" spans="19:19" s="11" customFormat="1" ht="15.95" customHeight="1">
      <c r="S1617" s="116"/>
    </row>
    <row r="1618" spans="19:19" s="11" customFormat="1" ht="15.95" customHeight="1">
      <c r="S1618" s="116"/>
    </row>
    <row r="1619" spans="19:19" s="11" customFormat="1" ht="15.95" customHeight="1">
      <c r="S1619" s="116"/>
    </row>
    <row r="1620" spans="19:19" s="11" customFormat="1" ht="15.95" customHeight="1">
      <c r="S1620" s="116"/>
    </row>
    <row r="1621" spans="19:19" s="11" customFormat="1" ht="15.95" customHeight="1">
      <c r="S1621" s="116"/>
    </row>
    <row r="1622" spans="19:19" s="11" customFormat="1" ht="15.95" customHeight="1">
      <c r="S1622" s="116"/>
    </row>
    <row r="1623" spans="19:19" s="11" customFormat="1" ht="15.95" customHeight="1">
      <c r="S1623" s="116"/>
    </row>
    <row r="1624" spans="19:19" s="11" customFormat="1" ht="15.95" customHeight="1">
      <c r="S1624" s="116"/>
    </row>
    <row r="1625" spans="19:19" s="11" customFormat="1" ht="15.95" customHeight="1">
      <c r="S1625" s="116"/>
    </row>
    <row r="1626" spans="19:19" s="11" customFormat="1" ht="15.95" customHeight="1">
      <c r="S1626" s="116"/>
    </row>
    <row r="1627" spans="19:19" s="11" customFormat="1" ht="15.95" customHeight="1">
      <c r="S1627" s="116"/>
    </row>
    <row r="1628" spans="19:19" s="11" customFormat="1" ht="15.95" customHeight="1">
      <c r="S1628" s="116"/>
    </row>
    <row r="1629" spans="19:19" s="11" customFormat="1" ht="15.95" customHeight="1">
      <c r="S1629" s="116"/>
    </row>
    <row r="1630" spans="19:19" s="11" customFormat="1" ht="15.95" customHeight="1">
      <c r="S1630" s="116"/>
    </row>
    <row r="1631" spans="19:19" s="11" customFormat="1" ht="15.95" customHeight="1">
      <c r="S1631" s="116"/>
    </row>
    <row r="1632" spans="19:19" s="11" customFormat="1" ht="15.95" customHeight="1">
      <c r="S1632" s="116"/>
    </row>
    <row r="1633" spans="19:19" s="11" customFormat="1" ht="15.95" customHeight="1">
      <c r="S1633" s="116"/>
    </row>
    <row r="1634" spans="19:19" s="11" customFormat="1" ht="15.95" customHeight="1">
      <c r="S1634" s="116"/>
    </row>
    <row r="1635" spans="19:19" s="11" customFormat="1" ht="15.95" customHeight="1">
      <c r="S1635" s="116"/>
    </row>
    <row r="1636" spans="19:19" s="11" customFormat="1" ht="15.95" customHeight="1">
      <c r="S1636" s="116"/>
    </row>
    <row r="1637" spans="19:19" s="11" customFormat="1" ht="15.95" customHeight="1">
      <c r="S1637" s="116"/>
    </row>
    <row r="1638" spans="19:19" s="11" customFormat="1" ht="15.95" customHeight="1">
      <c r="S1638" s="116"/>
    </row>
    <row r="1639" spans="19:19" s="11" customFormat="1" ht="15.95" customHeight="1">
      <c r="S1639" s="116"/>
    </row>
    <row r="1640" spans="19:19" s="11" customFormat="1" ht="15.95" customHeight="1">
      <c r="S1640" s="116"/>
    </row>
    <row r="1641" spans="19:19" s="11" customFormat="1" ht="15.95" customHeight="1">
      <c r="S1641" s="116"/>
    </row>
    <row r="1642" spans="19:19" s="11" customFormat="1" ht="15.95" customHeight="1">
      <c r="S1642" s="116"/>
    </row>
    <row r="1643" spans="19:19" s="11" customFormat="1" ht="15.95" customHeight="1">
      <c r="S1643" s="116"/>
    </row>
    <row r="1644" spans="19:19" s="11" customFormat="1" ht="15.95" customHeight="1">
      <c r="S1644" s="116"/>
    </row>
    <row r="1645" spans="19:19" s="11" customFormat="1" ht="15.95" customHeight="1">
      <c r="S1645" s="116"/>
    </row>
    <row r="1646" spans="19:19" s="11" customFormat="1" ht="15.95" customHeight="1">
      <c r="S1646" s="116"/>
    </row>
    <row r="1647" spans="19:19" s="11" customFormat="1" ht="15.95" customHeight="1">
      <c r="S1647" s="116"/>
    </row>
    <row r="1648" spans="19:19" s="11" customFormat="1" ht="15.95" customHeight="1">
      <c r="S1648" s="116"/>
    </row>
    <row r="1649" spans="19:19" s="11" customFormat="1" ht="15.95" customHeight="1">
      <c r="S1649" s="116"/>
    </row>
    <row r="1650" spans="19:19" s="11" customFormat="1" ht="15.95" customHeight="1">
      <c r="S1650" s="116"/>
    </row>
    <row r="1651" spans="19:19" s="11" customFormat="1" ht="15.95" customHeight="1">
      <c r="S1651" s="116"/>
    </row>
    <row r="1652" spans="19:19" s="11" customFormat="1" ht="15.95" customHeight="1">
      <c r="S1652" s="116"/>
    </row>
    <row r="1653" spans="19:19" s="11" customFormat="1" ht="15.95" customHeight="1">
      <c r="S1653" s="116"/>
    </row>
    <row r="1654" spans="19:19" s="11" customFormat="1" ht="15.95" customHeight="1">
      <c r="S1654" s="116"/>
    </row>
    <row r="1655" spans="19:19" s="11" customFormat="1" ht="15.95" customHeight="1">
      <c r="S1655" s="116"/>
    </row>
    <row r="1656" spans="19:19" s="11" customFormat="1" ht="15.95" customHeight="1">
      <c r="S1656" s="116"/>
    </row>
    <row r="1657" spans="19:19" s="11" customFormat="1" ht="15.95" customHeight="1">
      <c r="S1657" s="116"/>
    </row>
    <row r="1658" spans="19:19" s="11" customFormat="1" ht="15.95" customHeight="1">
      <c r="S1658" s="116"/>
    </row>
    <row r="1659" spans="19:19" s="11" customFormat="1" ht="15.95" customHeight="1">
      <c r="S1659" s="116"/>
    </row>
    <row r="1660" spans="19:19" s="11" customFormat="1" ht="15.95" customHeight="1">
      <c r="S1660" s="116"/>
    </row>
    <row r="1661" spans="19:19" s="11" customFormat="1" ht="15.95" customHeight="1">
      <c r="S1661" s="116"/>
    </row>
    <row r="1662" spans="19:19" s="11" customFormat="1" ht="15.95" customHeight="1">
      <c r="S1662" s="116"/>
    </row>
    <row r="1663" spans="19:19" s="11" customFormat="1" ht="15.95" customHeight="1">
      <c r="S1663" s="116"/>
    </row>
    <row r="1664" spans="19:19" s="11" customFormat="1" ht="15.95" customHeight="1">
      <c r="S1664" s="116"/>
    </row>
    <row r="1665" spans="19:19" s="11" customFormat="1" ht="15.95" customHeight="1">
      <c r="S1665" s="116"/>
    </row>
    <row r="1666" spans="19:19" s="11" customFormat="1" ht="15.95" customHeight="1">
      <c r="S1666" s="116"/>
    </row>
    <row r="1667" spans="19:19" s="11" customFormat="1" ht="15.95" customHeight="1">
      <c r="S1667" s="116"/>
    </row>
    <row r="1668" spans="19:19" s="11" customFormat="1" ht="15.95" customHeight="1">
      <c r="S1668" s="116"/>
    </row>
    <row r="1669" spans="19:19" s="11" customFormat="1" ht="15.95" customHeight="1">
      <c r="S1669" s="116"/>
    </row>
    <row r="1670" spans="19:19" s="11" customFormat="1" ht="15.95" customHeight="1">
      <c r="S1670" s="116"/>
    </row>
    <row r="1671" spans="19:19" s="11" customFormat="1" ht="15.95" customHeight="1">
      <c r="S1671" s="116"/>
    </row>
    <row r="1672" spans="19:19" s="11" customFormat="1" ht="15.95" customHeight="1">
      <c r="S1672" s="116"/>
    </row>
    <row r="1673" spans="19:19" s="11" customFormat="1" ht="15.95" customHeight="1">
      <c r="S1673" s="116"/>
    </row>
    <row r="1674" spans="19:19" s="11" customFormat="1" ht="15.95" customHeight="1">
      <c r="S1674" s="116"/>
    </row>
    <row r="1675" spans="19:19" s="11" customFormat="1" ht="15.95" customHeight="1">
      <c r="S1675" s="116"/>
    </row>
    <row r="1676" spans="19:19" s="11" customFormat="1" ht="15.95" customHeight="1">
      <c r="S1676" s="116"/>
    </row>
    <row r="1677" spans="19:19" s="11" customFormat="1" ht="15.95" customHeight="1">
      <c r="S1677" s="116"/>
    </row>
    <row r="1678" spans="19:19" s="11" customFormat="1" ht="15.95" customHeight="1">
      <c r="S1678" s="116"/>
    </row>
    <row r="1679" spans="19:19" s="11" customFormat="1" ht="15.95" customHeight="1">
      <c r="S1679" s="116"/>
    </row>
    <row r="1680" spans="19:19" s="11" customFormat="1" ht="15.95" customHeight="1">
      <c r="S1680" s="116"/>
    </row>
    <row r="1681" spans="19:19" s="11" customFormat="1" ht="15.95" customHeight="1">
      <c r="S1681" s="116"/>
    </row>
    <row r="1682" spans="19:19" s="11" customFormat="1" ht="15.95" customHeight="1">
      <c r="S1682" s="116"/>
    </row>
    <row r="1683" spans="19:19" s="11" customFormat="1" ht="15.95" customHeight="1">
      <c r="S1683" s="116"/>
    </row>
    <row r="1684" spans="19:19" s="11" customFormat="1" ht="15.95" customHeight="1">
      <c r="S1684" s="116"/>
    </row>
    <row r="1685" spans="19:19" s="11" customFormat="1" ht="15.95" customHeight="1">
      <c r="S1685" s="116"/>
    </row>
    <row r="1686" spans="19:19" s="11" customFormat="1" ht="15.95" customHeight="1">
      <c r="S1686" s="116"/>
    </row>
    <row r="1687" spans="19:19" s="11" customFormat="1" ht="15.95" customHeight="1">
      <c r="S1687" s="116"/>
    </row>
    <row r="1688" spans="19:19" s="11" customFormat="1" ht="15.95" customHeight="1">
      <c r="S1688" s="116"/>
    </row>
    <row r="1689" spans="19:19" s="11" customFormat="1" ht="15.95" customHeight="1">
      <c r="S1689" s="116"/>
    </row>
    <row r="1690" spans="19:19" s="11" customFormat="1" ht="15.95" customHeight="1">
      <c r="S1690" s="116"/>
    </row>
    <row r="1691" spans="19:19" s="11" customFormat="1" ht="15.95" customHeight="1">
      <c r="S1691" s="116"/>
    </row>
    <row r="1692" spans="19:19" s="11" customFormat="1" ht="15.95" customHeight="1">
      <c r="S1692" s="116"/>
    </row>
    <row r="1693" spans="19:19" s="11" customFormat="1" ht="15.95" customHeight="1">
      <c r="S1693" s="116"/>
    </row>
    <row r="1694" spans="19:19" s="11" customFormat="1" ht="15.95" customHeight="1">
      <c r="S1694" s="116"/>
    </row>
    <row r="1695" spans="19:19" s="11" customFormat="1" ht="15.95" customHeight="1">
      <c r="S1695" s="116"/>
    </row>
    <row r="1696" spans="19:19" s="11" customFormat="1" ht="15.95" customHeight="1">
      <c r="S1696" s="116"/>
    </row>
    <row r="1697" spans="19:19" s="11" customFormat="1" ht="15.95" customHeight="1">
      <c r="S1697" s="116"/>
    </row>
    <row r="1698" spans="19:19" s="11" customFormat="1" ht="15.95" customHeight="1">
      <c r="S1698" s="116"/>
    </row>
    <row r="1699" spans="19:19" s="11" customFormat="1" ht="15.95" customHeight="1">
      <c r="S1699" s="116"/>
    </row>
    <row r="1700" spans="19:19" s="11" customFormat="1" ht="15.95" customHeight="1">
      <c r="S1700" s="116"/>
    </row>
    <row r="1701" spans="19:19" s="11" customFormat="1" ht="15.95" customHeight="1">
      <c r="S1701" s="116"/>
    </row>
    <row r="1702" spans="19:19" s="11" customFormat="1" ht="15.95" customHeight="1">
      <c r="S1702" s="116"/>
    </row>
    <row r="1703" spans="19:19" s="11" customFormat="1" ht="15.95" customHeight="1">
      <c r="S1703" s="116"/>
    </row>
    <row r="1704" spans="19:19" s="11" customFormat="1" ht="15.95" customHeight="1">
      <c r="S1704" s="116"/>
    </row>
    <row r="1705" spans="19:19" s="11" customFormat="1" ht="15.95" customHeight="1">
      <c r="S1705" s="116"/>
    </row>
    <row r="1706" spans="19:19" s="11" customFormat="1" ht="15.95" customHeight="1">
      <c r="S1706" s="116"/>
    </row>
    <row r="1707" spans="19:19" s="11" customFormat="1" ht="15.95" customHeight="1">
      <c r="S1707" s="116"/>
    </row>
    <row r="1708" spans="19:19" s="11" customFormat="1" ht="15.95" customHeight="1">
      <c r="S1708" s="116"/>
    </row>
    <row r="1709" spans="19:19" s="11" customFormat="1" ht="15.95" customHeight="1">
      <c r="S1709" s="116"/>
    </row>
    <row r="1710" spans="19:19" s="11" customFormat="1" ht="15.95" customHeight="1">
      <c r="S1710" s="116"/>
    </row>
    <row r="1711" spans="19:19" s="11" customFormat="1" ht="15.95" customHeight="1">
      <c r="S1711" s="116"/>
    </row>
    <row r="1712" spans="19:19" s="11" customFormat="1" ht="15.95" customHeight="1">
      <c r="S1712" s="116"/>
    </row>
    <row r="1713" spans="19:19" s="11" customFormat="1" ht="15.95" customHeight="1">
      <c r="S1713" s="116"/>
    </row>
    <row r="1714" spans="19:19" s="11" customFormat="1" ht="15.95" customHeight="1">
      <c r="S1714" s="116"/>
    </row>
    <row r="1715" spans="19:19" s="11" customFormat="1" ht="15.95" customHeight="1">
      <c r="S1715" s="116"/>
    </row>
    <row r="1716" spans="19:19" s="11" customFormat="1" ht="15.95" customHeight="1">
      <c r="S1716" s="116"/>
    </row>
    <row r="1717" spans="19:19" s="11" customFormat="1" ht="15.95" customHeight="1">
      <c r="S1717" s="116"/>
    </row>
    <row r="1718" spans="19:19" s="11" customFormat="1" ht="15.95" customHeight="1">
      <c r="S1718" s="116"/>
    </row>
    <row r="1719" spans="19:19" s="11" customFormat="1" ht="15.95" customHeight="1">
      <c r="S1719" s="116"/>
    </row>
    <row r="1720" spans="19:19" s="11" customFormat="1" ht="15.95" customHeight="1">
      <c r="S1720" s="116"/>
    </row>
    <row r="1721" spans="19:19" s="11" customFormat="1" ht="15.95" customHeight="1">
      <c r="S1721" s="116"/>
    </row>
    <row r="1722" spans="19:19" s="11" customFormat="1" ht="15.95" customHeight="1">
      <c r="S1722" s="116"/>
    </row>
    <row r="1723" spans="19:19" s="11" customFormat="1" ht="15.95" customHeight="1">
      <c r="S1723" s="116"/>
    </row>
    <row r="1724" spans="19:19" s="11" customFormat="1" ht="15.95" customHeight="1">
      <c r="S1724" s="116"/>
    </row>
    <row r="1725" spans="19:19" s="11" customFormat="1" ht="15.95" customHeight="1">
      <c r="S1725" s="116"/>
    </row>
    <row r="1726" spans="19:19" s="11" customFormat="1" ht="15.95" customHeight="1">
      <c r="S1726" s="116"/>
    </row>
    <row r="1727" spans="19:19" s="11" customFormat="1" ht="15.95" customHeight="1">
      <c r="S1727" s="116"/>
    </row>
    <row r="1728" spans="19:19" s="11" customFormat="1" ht="15.95" customHeight="1">
      <c r="S1728" s="116"/>
    </row>
    <row r="1729" spans="19:19" s="11" customFormat="1" ht="15.95" customHeight="1">
      <c r="S1729" s="116"/>
    </row>
    <row r="1730" spans="19:19" s="11" customFormat="1" ht="15.95" customHeight="1">
      <c r="S1730" s="116"/>
    </row>
    <row r="1731" spans="19:19" s="11" customFormat="1" ht="15.95" customHeight="1">
      <c r="S1731" s="116"/>
    </row>
    <row r="1732" spans="19:19" s="11" customFormat="1" ht="15.95" customHeight="1">
      <c r="S1732" s="116"/>
    </row>
    <row r="1733" spans="19:19" s="11" customFormat="1" ht="15.95" customHeight="1">
      <c r="S1733" s="116"/>
    </row>
    <row r="1734" spans="19:19" s="11" customFormat="1" ht="15.95" customHeight="1">
      <c r="S1734" s="116"/>
    </row>
    <row r="1735" spans="19:19" s="11" customFormat="1" ht="15.95" customHeight="1">
      <c r="S1735" s="116"/>
    </row>
    <row r="1736" spans="19:19" s="11" customFormat="1" ht="15.95" customHeight="1">
      <c r="S1736" s="116"/>
    </row>
    <row r="1737" spans="19:19" s="11" customFormat="1" ht="15.95" customHeight="1">
      <c r="S1737" s="116"/>
    </row>
    <row r="1738" spans="19:19" s="11" customFormat="1" ht="15.95" customHeight="1">
      <c r="S1738" s="116"/>
    </row>
    <row r="1739" spans="19:19" s="11" customFormat="1" ht="15.95" customHeight="1">
      <c r="S1739" s="116"/>
    </row>
    <row r="1740" spans="19:19" s="11" customFormat="1" ht="15.95" customHeight="1">
      <c r="S1740" s="116"/>
    </row>
    <row r="1741" spans="19:19" s="11" customFormat="1" ht="15.95" customHeight="1">
      <c r="S1741" s="116"/>
    </row>
    <row r="1742" spans="19:19" s="11" customFormat="1" ht="15.95" customHeight="1">
      <c r="S1742" s="116"/>
    </row>
    <row r="1743" spans="19:19" s="11" customFormat="1" ht="15.95" customHeight="1">
      <c r="S1743" s="116"/>
    </row>
    <row r="1744" spans="19:19" s="11" customFormat="1" ht="15.95" customHeight="1">
      <c r="S1744" s="116"/>
    </row>
    <row r="1745" spans="19:19" s="11" customFormat="1" ht="15.95" customHeight="1">
      <c r="S1745" s="116"/>
    </row>
    <row r="1746" spans="19:19" s="11" customFormat="1" ht="15.95" customHeight="1">
      <c r="S1746" s="116"/>
    </row>
    <row r="1747" spans="19:19" s="11" customFormat="1" ht="15.95" customHeight="1">
      <c r="S1747" s="116"/>
    </row>
    <row r="1748" spans="19:19" s="11" customFormat="1" ht="15.95" customHeight="1">
      <c r="S1748" s="116"/>
    </row>
    <row r="1749" spans="19:19" s="11" customFormat="1" ht="15.95" customHeight="1">
      <c r="S1749" s="116"/>
    </row>
    <row r="1750" spans="19:19" s="11" customFormat="1" ht="15.95" customHeight="1">
      <c r="S1750" s="116"/>
    </row>
    <row r="1751" spans="19:19" s="11" customFormat="1" ht="15.95" customHeight="1">
      <c r="S1751" s="116"/>
    </row>
    <row r="1752" spans="19:19" s="11" customFormat="1" ht="15.95" customHeight="1">
      <c r="S1752" s="116"/>
    </row>
    <row r="1753" spans="19:19" s="11" customFormat="1" ht="15.95" customHeight="1">
      <c r="S1753" s="116"/>
    </row>
    <row r="1754" spans="19:19" s="11" customFormat="1" ht="15.95" customHeight="1">
      <c r="S1754" s="116"/>
    </row>
    <row r="1755" spans="19:19" s="11" customFormat="1" ht="15.95" customHeight="1">
      <c r="S1755" s="116"/>
    </row>
    <row r="1756" spans="19:19" s="11" customFormat="1" ht="15.95" customHeight="1">
      <c r="S1756" s="116"/>
    </row>
    <row r="1757" spans="19:19" s="11" customFormat="1" ht="15.95" customHeight="1">
      <c r="S1757" s="116"/>
    </row>
    <row r="1758" spans="19:19" s="11" customFormat="1" ht="15.95" customHeight="1">
      <c r="S1758" s="116"/>
    </row>
    <row r="1759" spans="19:19" s="11" customFormat="1" ht="15.95" customHeight="1">
      <c r="S1759" s="116"/>
    </row>
    <row r="1760" spans="19:19" s="11" customFormat="1" ht="15.95" customHeight="1">
      <c r="S1760" s="116"/>
    </row>
    <row r="1761" spans="19:19" s="11" customFormat="1" ht="15.95" customHeight="1">
      <c r="S1761" s="116"/>
    </row>
    <row r="1762" spans="19:19" s="11" customFormat="1" ht="15.95" customHeight="1">
      <c r="S1762" s="116"/>
    </row>
    <row r="1763" spans="19:19" s="11" customFormat="1" ht="15.95" customHeight="1">
      <c r="S1763" s="116"/>
    </row>
    <row r="1764" spans="19:19" s="11" customFormat="1" ht="15.95" customHeight="1">
      <c r="S1764" s="116"/>
    </row>
    <row r="1765" spans="19:19" s="11" customFormat="1" ht="15.95" customHeight="1">
      <c r="S1765" s="116"/>
    </row>
    <row r="1766" spans="19:19" s="11" customFormat="1" ht="15.95" customHeight="1">
      <c r="S1766" s="116"/>
    </row>
    <row r="1767" spans="19:19" s="11" customFormat="1" ht="15.95" customHeight="1">
      <c r="S1767" s="116"/>
    </row>
    <row r="1768" spans="19:19" s="11" customFormat="1" ht="15.95" customHeight="1">
      <c r="S1768" s="116"/>
    </row>
    <row r="1769" spans="19:19" s="11" customFormat="1" ht="15.95" customHeight="1">
      <c r="S1769" s="116"/>
    </row>
    <row r="1770" spans="19:19" s="11" customFormat="1" ht="15.95" customHeight="1">
      <c r="S1770" s="116"/>
    </row>
    <row r="1771" spans="19:19" s="11" customFormat="1" ht="15.95" customHeight="1">
      <c r="S1771" s="116"/>
    </row>
    <row r="1772" spans="19:19" s="11" customFormat="1" ht="15.95" customHeight="1">
      <c r="S1772" s="116"/>
    </row>
    <row r="1773" spans="19:19" s="11" customFormat="1" ht="15.95" customHeight="1">
      <c r="S1773" s="116"/>
    </row>
    <row r="1774" spans="19:19" s="11" customFormat="1" ht="15.95" customHeight="1">
      <c r="S1774" s="116"/>
    </row>
    <row r="1775" spans="19:19" s="11" customFormat="1" ht="15.95" customHeight="1">
      <c r="S1775" s="116"/>
    </row>
    <row r="1776" spans="19:19" s="11" customFormat="1" ht="15.95" customHeight="1">
      <c r="S1776" s="116"/>
    </row>
    <row r="1777" spans="19:19" s="11" customFormat="1" ht="15.95" customHeight="1">
      <c r="S1777" s="116"/>
    </row>
    <row r="1778" spans="19:19" s="11" customFormat="1" ht="15.95" customHeight="1">
      <c r="S1778" s="116"/>
    </row>
    <row r="1779" spans="19:19" s="11" customFormat="1" ht="15.95" customHeight="1">
      <c r="S1779" s="116"/>
    </row>
    <row r="1780" spans="19:19" s="11" customFormat="1" ht="15.95" customHeight="1">
      <c r="S1780" s="116"/>
    </row>
    <row r="1781" spans="19:19" s="11" customFormat="1" ht="15.95" customHeight="1">
      <c r="S1781" s="116"/>
    </row>
    <row r="1782" spans="19:19" s="11" customFormat="1" ht="15.95" customHeight="1">
      <c r="S1782" s="116"/>
    </row>
    <row r="1783" spans="19:19" s="11" customFormat="1" ht="15.95" customHeight="1">
      <c r="S1783" s="116"/>
    </row>
    <row r="1784" spans="19:19" s="11" customFormat="1" ht="15.95" customHeight="1">
      <c r="S1784" s="116"/>
    </row>
    <row r="1785" spans="19:19" s="11" customFormat="1" ht="15.95" customHeight="1">
      <c r="S1785" s="116"/>
    </row>
    <row r="1786" spans="19:19" s="11" customFormat="1" ht="15.95" customHeight="1">
      <c r="S1786" s="116"/>
    </row>
    <row r="1787" spans="19:19" s="11" customFormat="1" ht="15.95" customHeight="1">
      <c r="S1787" s="116"/>
    </row>
    <row r="1788" spans="19:19" s="11" customFormat="1" ht="15.95" customHeight="1">
      <c r="S1788" s="116"/>
    </row>
    <row r="1789" spans="19:19" s="11" customFormat="1" ht="15.95" customHeight="1">
      <c r="S1789" s="116"/>
    </row>
    <row r="1790" spans="19:19" s="11" customFormat="1" ht="15.95" customHeight="1">
      <c r="S1790" s="116"/>
    </row>
    <row r="1791" spans="19:19" s="11" customFormat="1" ht="15.95" customHeight="1">
      <c r="S1791" s="116"/>
    </row>
    <row r="1792" spans="19:19" s="11" customFormat="1" ht="15.95" customHeight="1">
      <c r="S1792" s="116"/>
    </row>
    <row r="1793" spans="19:19" s="11" customFormat="1" ht="15.95" customHeight="1">
      <c r="S1793" s="116"/>
    </row>
    <row r="1794" spans="19:19" s="11" customFormat="1" ht="15.95" customHeight="1">
      <c r="S1794" s="116"/>
    </row>
    <row r="1795" spans="19:19" s="11" customFormat="1" ht="15.95" customHeight="1">
      <c r="S1795" s="116"/>
    </row>
    <row r="1796" spans="19:19" s="11" customFormat="1" ht="15.95" customHeight="1">
      <c r="S1796" s="116"/>
    </row>
    <row r="1797" spans="19:19" s="11" customFormat="1" ht="15.95" customHeight="1">
      <c r="S1797" s="116"/>
    </row>
    <row r="1798" spans="19:19" s="11" customFormat="1" ht="15.95" customHeight="1">
      <c r="S1798" s="116"/>
    </row>
    <row r="1799" spans="19:19" s="11" customFormat="1" ht="15.95" customHeight="1">
      <c r="S1799" s="116"/>
    </row>
    <row r="1800" spans="19:19" s="11" customFormat="1" ht="15.95" customHeight="1">
      <c r="S1800" s="116"/>
    </row>
    <row r="1801" spans="19:19" s="11" customFormat="1" ht="15.95" customHeight="1">
      <c r="S1801" s="116"/>
    </row>
    <row r="1802" spans="19:19" s="11" customFormat="1" ht="15.95" customHeight="1">
      <c r="S1802" s="116"/>
    </row>
    <row r="1803" spans="19:19" s="11" customFormat="1" ht="15.95" customHeight="1">
      <c r="S1803" s="116"/>
    </row>
    <row r="1804" spans="19:19" s="11" customFormat="1" ht="15.95" customHeight="1">
      <c r="S1804" s="116"/>
    </row>
    <row r="1805" spans="19:19" s="11" customFormat="1" ht="15.95" customHeight="1">
      <c r="S1805" s="116"/>
    </row>
    <row r="1806" spans="19:19" s="11" customFormat="1" ht="15.95" customHeight="1">
      <c r="S1806" s="116"/>
    </row>
    <row r="1807" spans="19:19" s="11" customFormat="1" ht="15.95" customHeight="1">
      <c r="S1807" s="116"/>
    </row>
    <row r="1808" spans="19:19" s="11" customFormat="1" ht="15.95" customHeight="1">
      <c r="S1808" s="116"/>
    </row>
    <row r="1809" spans="19:19" s="11" customFormat="1" ht="15.95" customHeight="1">
      <c r="S1809" s="116"/>
    </row>
    <row r="1810" spans="19:19" s="11" customFormat="1" ht="15.95" customHeight="1">
      <c r="S1810" s="116"/>
    </row>
    <row r="1811" spans="19:19" s="11" customFormat="1" ht="15.95" customHeight="1">
      <c r="S1811" s="116"/>
    </row>
    <row r="1812" spans="19:19" s="11" customFormat="1" ht="15.95" customHeight="1">
      <c r="S1812" s="116"/>
    </row>
    <row r="1813" spans="19:19" s="11" customFormat="1" ht="15.95" customHeight="1">
      <c r="S1813" s="116"/>
    </row>
    <row r="1814" spans="19:19" s="11" customFormat="1" ht="15.95" customHeight="1">
      <c r="S1814" s="116"/>
    </row>
    <row r="1815" spans="19:19" s="11" customFormat="1" ht="15.95" customHeight="1">
      <c r="S1815" s="116"/>
    </row>
    <row r="1816" spans="19:19" s="11" customFormat="1" ht="15.95" customHeight="1">
      <c r="S1816" s="116"/>
    </row>
    <row r="1817" spans="19:19" s="11" customFormat="1" ht="15.95" customHeight="1">
      <c r="S1817" s="116"/>
    </row>
    <row r="1818" spans="19:19" s="11" customFormat="1" ht="15.95" customHeight="1">
      <c r="S1818" s="116"/>
    </row>
    <row r="1819" spans="19:19" s="11" customFormat="1" ht="15.95" customHeight="1">
      <c r="S1819" s="116"/>
    </row>
    <row r="1820" spans="19:19" s="11" customFormat="1" ht="15.95" customHeight="1">
      <c r="S1820" s="116"/>
    </row>
    <row r="1821" spans="19:19" s="11" customFormat="1" ht="15.95" customHeight="1">
      <c r="S1821" s="116"/>
    </row>
    <row r="1822" spans="19:19" s="11" customFormat="1" ht="15.95" customHeight="1">
      <c r="S1822" s="116"/>
    </row>
    <row r="1823" spans="19:19" s="11" customFormat="1" ht="15.95" customHeight="1">
      <c r="S1823" s="116"/>
    </row>
    <row r="1824" spans="19:19" s="11" customFormat="1" ht="15.95" customHeight="1">
      <c r="S1824" s="116"/>
    </row>
    <row r="1825" spans="19:19" s="11" customFormat="1" ht="15.95" customHeight="1">
      <c r="S1825" s="116"/>
    </row>
    <row r="1826" spans="19:19" s="11" customFormat="1" ht="15.95" customHeight="1">
      <c r="S1826" s="116"/>
    </row>
    <row r="1827" spans="19:19" s="11" customFormat="1" ht="15.95" customHeight="1">
      <c r="S1827" s="116"/>
    </row>
    <row r="1828" spans="19:19" s="11" customFormat="1" ht="15.95" customHeight="1">
      <c r="S1828" s="116"/>
    </row>
    <row r="1829" spans="19:19" s="11" customFormat="1" ht="15.95" customHeight="1">
      <c r="S1829" s="116"/>
    </row>
    <row r="1830" spans="19:19" s="11" customFormat="1" ht="15.95" customHeight="1">
      <c r="S1830" s="116"/>
    </row>
    <row r="1831" spans="19:19" s="11" customFormat="1" ht="15.95" customHeight="1">
      <c r="S1831" s="116"/>
    </row>
    <row r="1832" spans="19:19" s="11" customFormat="1" ht="15.95" customHeight="1">
      <c r="S1832" s="116"/>
    </row>
    <row r="1833" spans="19:19" s="11" customFormat="1" ht="15.95" customHeight="1">
      <c r="S1833" s="116"/>
    </row>
    <row r="1834" spans="19:19" s="11" customFormat="1" ht="15.95" customHeight="1">
      <c r="S1834" s="116"/>
    </row>
    <row r="1835" spans="19:19" s="11" customFormat="1" ht="15.95" customHeight="1">
      <c r="S1835" s="116"/>
    </row>
    <row r="1836" spans="19:19" s="11" customFormat="1" ht="15.95" customHeight="1">
      <c r="S1836" s="116"/>
    </row>
    <row r="1837" spans="19:19" s="11" customFormat="1" ht="15.95" customHeight="1">
      <c r="S1837" s="116"/>
    </row>
    <row r="1838" spans="19:19" s="11" customFormat="1" ht="15.95" customHeight="1">
      <c r="S1838" s="116"/>
    </row>
    <row r="1839" spans="19:19" s="11" customFormat="1" ht="15.95" customHeight="1">
      <c r="S1839" s="116"/>
    </row>
    <row r="1840" spans="19:19" s="11" customFormat="1" ht="15.95" customHeight="1">
      <c r="S1840" s="116"/>
    </row>
    <row r="1841" spans="19:19" s="11" customFormat="1" ht="15.95" customHeight="1">
      <c r="S1841" s="116"/>
    </row>
    <row r="1842" spans="19:19" s="11" customFormat="1" ht="15.95" customHeight="1">
      <c r="S1842" s="116"/>
    </row>
    <row r="1843" spans="19:19" s="11" customFormat="1" ht="15.95" customHeight="1">
      <c r="S1843" s="116"/>
    </row>
    <row r="1844" spans="19:19" s="11" customFormat="1" ht="15.95" customHeight="1">
      <c r="S1844" s="116"/>
    </row>
    <row r="1845" spans="19:19" s="11" customFormat="1" ht="15.95" customHeight="1">
      <c r="S1845" s="116"/>
    </row>
    <row r="1846" spans="19:19" s="11" customFormat="1" ht="15.95" customHeight="1">
      <c r="S1846" s="116"/>
    </row>
    <row r="1847" spans="19:19" s="11" customFormat="1" ht="15.95" customHeight="1">
      <c r="S1847" s="116"/>
    </row>
    <row r="1848" spans="19:19" s="11" customFormat="1" ht="15.95" customHeight="1">
      <c r="S1848" s="116"/>
    </row>
    <row r="1849" spans="19:19" s="11" customFormat="1" ht="15.95" customHeight="1">
      <c r="S1849" s="116"/>
    </row>
    <row r="1850" spans="19:19" s="11" customFormat="1" ht="15.95" customHeight="1">
      <c r="S1850" s="116"/>
    </row>
    <row r="1851" spans="19:19" s="11" customFormat="1" ht="15.95" customHeight="1">
      <c r="S1851" s="116"/>
    </row>
    <row r="1852" spans="19:19" s="11" customFormat="1" ht="15.95" customHeight="1">
      <c r="S1852" s="116"/>
    </row>
    <row r="1853" spans="19:19" s="11" customFormat="1" ht="15.95" customHeight="1">
      <c r="S1853" s="116"/>
    </row>
    <row r="1854" spans="19:19" s="11" customFormat="1" ht="15.95" customHeight="1">
      <c r="S1854" s="116"/>
    </row>
    <row r="1855" spans="19:19" s="11" customFormat="1" ht="15.95" customHeight="1">
      <c r="S1855" s="116"/>
    </row>
    <row r="1856" spans="19:19" s="11" customFormat="1" ht="15.95" customHeight="1">
      <c r="S1856" s="116"/>
    </row>
    <row r="1857" spans="19:19" s="11" customFormat="1" ht="15.95" customHeight="1">
      <c r="S1857" s="116"/>
    </row>
    <row r="1858" spans="19:19" s="11" customFormat="1" ht="15.95" customHeight="1">
      <c r="S1858" s="116"/>
    </row>
    <row r="1859" spans="19:19" s="11" customFormat="1" ht="15.95" customHeight="1">
      <c r="S1859" s="116"/>
    </row>
    <row r="1860" spans="19:19" s="11" customFormat="1" ht="15.95" customHeight="1">
      <c r="S1860" s="116"/>
    </row>
    <row r="1861" spans="19:19" s="11" customFormat="1" ht="15.95" customHeight="1">
      <c r="S1861" s="116"/>
    </row>
    <row r="1862" spans="19:19" s="11" customFormat="1" ht="15.95" customHeight="1">
      <c r="S1862" s="116"/>
    </row>
    <row r="1863" spans="19:19" s="11" customFormat="1" ht="15.95" customHeight="1">
      <c r="S1863" s="116"/>
    </row>
    <row r="1864" spans="19:19" s="11" customFormat="1" ht="15.95" customHeight="1">
      <c r="S1864" s="116"/>
    </row>
    <row r="1865" spans="19:19" s="11" customFormat="1" ht="15.95" customHeight="1">
      <c r="S1865" s="116"/>
    </row>
    <row r="1866" spans="19:19" s="11" customFormat="1" ht="15.95" customHeight="1">
      <c r="S1866" s="116"/>
    </row>
    <row r="1867" spans="19:19" s="11" customFormat="1" ht="15.95" customHeight="1">
      <c r="S1867" s="116"/>
    </row>
    <row r="1868" spans="19:19" s="11" customFormat="1" ht="15.95" customHeight="1">
      <c r="S1868" s="116"/>
    </row>
    <row r="1869" spans="19:19" s="11" customFormat="1" ht="15.95" customHeight="1">
      <c r="S1869" s="116"/>
    </row>
    <row r="1870" spans="19:19" s="11" customFormat="1" ht="15.95" customHeight="1">
      <c r="S1870" s="116"/>
    </row>
    <row r="1871" spans="19:19" s="11" customFormat="1" ht="15.95" customHeight="1">
      <c r="S1871" s="116"/>
    </row>
    <row r="1872" spans="19:19" s="11" customFormat="1" ht="15.95" customHeight="1">
      <c r="S1872" s="116"/>
    </row>
    <row r="1873" spans="19:19" s="11" customFormat="1" ht="15.95" customHeight="1">
      <c r="S1873" s="116"/>
    </row>
    <row r="1874" spans="19:19" s="11" customFormat="1" ht="15.95" customHeight="1">
      <c r="S1874" s="116"/>
    </row>
    <row r="1875" spans="19:19" s="11" customFormat="1" ht="15.95" customHeight="1">
      <c r="S1875" s="116"/>
    </row>
    <row r="1876" spans="19:19" s="11" customFormat="1" ht="15.95" customHeight="1">
      <c r="S1876" s="116"/>
    </row>
    <row r="1877" spans="19:19" s="11" customFormat="1" ht="15.95" customHeight="1">
      <c r="S1877" s="116"/>
    </row>
    <row r="1878" spans="19:19" s="11" customFormat="1" ht="15.95" customHeight="1">
      <c r="S1878" s="116"/>
    </row>
    <row r="1879" spans="19:19" s="11" customFormat="1" ht="15.95" customHeight="1">
      <c r="S1879" s="116"/>
    </row>
    <row r="1880" spans="19:19" s="11" customFormat="1" ht="15.95" customHeight="1">
      <c r="S1880" s="116"/>
    </row>
    <row r="1881" spans="19:19" s="11" customFormat="1" ht="15.95" customHeight="1">
      <c r="S1881" s="116"/>
    </row>
    <row r="1882" spans="19:19" s="11" customFormat="1" ht="15.95" customHeight="1">
      <c r="S1882" s="116"/>
    </row>
    <row r="1883" spans="19:19" s="11" customFormat="1" ht="15.95" customHeight="1">
      <c r="S1883" s="116"/>
    </row>
    <row r="1884" spans="19:19" s="11" customFormat="1" ht="15.95" customHeight="1">
      <c r="S1884" s="116"/>
    </row>
    <row r="1885" spans="19:19" s="11" customFormat="1" ht="15.95" customHeight="1">
      <c r="S1885" s="116"/>
    </row>
    <row r="1886" spans="19:19" s="11" customFormat="1" ht="15.95" customHeight="1">
      <c r="S1886" s="116"/>
    </row>
    <row r="1887" spans="19:19" s="11" customFormat="1" ht="15.95" customHeight="1">
      <c r="S1887" s="116"/>
    </row>
    <row r="1888" spans="19:19" s="11" customFormat="1" ht="15.95" customHeight="1">
      <c r="S1888" s="116"/>
    </row>
    <row r="1889" spans="19:19" s="11" customFormat="1" ht="15.95" customHeight="1">
      <c r="S1889" s="116"/>
    </row>
    <row r="1890" spans="19:19" s="11" customFormat="1" ht="15.95" customHeight="1">
      <c r="S1890" s="116"/>
    </row>
    <row r="1891" spans="19:19" s="11" customFormat="1" ht="15.95" customHeight="1">
      <c r="S1891" s="116"/>
    </row>
    <row r="1892" spans="19:19" s="11" customFormat="1" ht="15.95" customHeight="1">
      <c r="S1892" s="116"/>
    </row>
    <row r="1893" spans="19:19" s="11" customFormat="1" ht="15.95" customHeight="1">
      <c r="S1893" s="116"/>
    </row>
    <row r="1894" spans="19:19" s="11" customFormat="1" ht="15.95" customHeight="1">
      <c r="S1894" s="116"/>
    </row>
    <row r="1895" spans="19:19" s="11" customFormat="1" ht="15.95" customHeight="1">
      <c r="S1895" s="116"/>
    </row>
    <row r="1896" spans="19:19" s="11" customFormat="1" ht="15.95" customHeight="1">
      <c r="S1896" s="116"/>
    </row>
    <row r="1897" spans="19:19" s="11" customFormat="1" ht="15.95" customHeight="1">
      <c r="S1897" s="116"/>
    </row>
    <row r="1898" spans="19:19" s="11" customFormat="1" ht="15.95" customHeight="1">
      <c r="S1898" s="116"/>
    </row>
    <row r="1899" spans="19:19" s="11" customFormat="1" ht="15.95" customHeight="1">
      <c r="S1899" s="116"/>
    </row>
    <row r="1900" spans="19:19" s="11" customFormat="1" ht="15.95" customHeight="1">
      <c r="S1900" s="116"/>
    </row>
    <row r="1901" spans="19:19" s="11" customFormat="1" ht="15.95" customHeight="1">
      <c r="S1901" s="116"/>
    </row>
    <row r="1902" spans="19:19" s="11" customFormat="1" ht="15.95" customHeight="1">
      <c r="S1902" s="116"/>
    </row>
    <row r="1903" spans="19:19" s="11" customFormat="1" ht="15.95" customHeight="1">
      <c r="S1903" s="116"/>
    </row>
    <row r="1904" spans="19:19" s="11" customFormat="1" ht="15.95" customHeight="1">
      <c r="S1904" s="116"/>
    </row>
    <row r="1905" spans="19:19" s="11" customFormat="1" ht="15.95" customHeight="1">
      <c r="S1905" s="116"/>
    </row>
    <row r="1906" spans="19:19" s="11" customFormat="1" ht="15.95" customHeight="1">
      <c r="S1906" s="116"/>
    </row>
    <row r="1907" spans="19:19" s="11" customFormat="1" ht="15.95" customHeight="1">
      <c r="S1907" s="116"/>
    </row>
    <row r="1908" spans="19:19" s="11" customFormat="1" ht="15.95" customHeight="1">
      <c r="S1908" s="116"/>
    </row>
    <row r="1909" spans="19:19" s="11" customFormat="1" ht="15.95" customHeight="1">
      <c r="S1909" s="116"/>
    </row>
    <row r="1910" spans="19:19" s="11" customFormat="1" ht="15.95" customHeight="1">
      <c r="S1910" s="116"/>
    </row>
    <row r="1911" spans="19:19" s="11" customFormat="1" ht="15.95" customHeight="1">
      <c r="S1911" s="116"/>
    </row>
    <row r="1912" spans="19:19" s="11" customFormat="1" ht="15.95" customHeight="1">
      <c r="S1912" s="116"/>
    </row>
    <row r="1913" spans="19:19" s="11" customFormat="1" ht="15.95" customHeight="1">
      <c r="S1913" s="116"/>
    </row>
    <row r="1914" spans="19:19" s="11" customFormat="1" ht="15.95" customHeight="1">
      <c r="S1914" s="116"/>
    </row>
    <row r="1915" spans="19:19" s="11" customFormat="1" ht="15.95" customHeight="1">
      <c r="S1915" s="116"/>
    </row>
    <row r="1916" spans="19:19" s="11" customFormat="1" ht="15.95" customHeight="1">
      <c r="S1916" s="116"/>
    </row>
    <row r="1917" spans="19:19" s="11" customFormat="1" ht="15.95" customHeight="1">
      <c r="S1917" s="116"/>
    </row>
    <row r="1918" spans="19:19" s="11" customFormat="1" ht="15.95" customHeight="1">
      <c r="S1918" s="116"/>
    </row>
    <row r="1919" spans="19:19" s="11" customFormat="1" ht="15.95" customHeight="1">
      <c r="S1919" s="116"/>
    </row>
    <row r="1920" spans="19:19" s="11" customFormat="1" ht="15.95" customHeight="1">
      <c r="S1920" s="116"/>
    </row>
    <row r="1921" spans="19:19" s="11" customFormat="1" ht="15.95" customHeight="1">
      <c r="S1921" s="116"/>
    </row>
    <row r="1922" spans="19:19" s="11" customFormat="1" ht="15.95" customHeight="1">
      <c r="S1922" s="116"/>
    </row>
    <row r="1923" spans="19:19" s="11" customFormat="1" ht="15.95" customHeight="1">
      <c r="S1923" s="116"/>
    </row>
    <row r="1924" spans="19:19" s="11" customFormat="1" ht="15.95" customHeight="1">
      <c r="S1924" s="116"/>
    </row>
    <row r="1925" spans="19:19" s="11" customFormat="1" ht="15.95" customHeight="1">
      <c r="S1925" s="116"/>
    </row>
    <row r="1926" spans="19:19" s="11" customFormat="1" ht="15.95" customHeight="1">
      <c r="S1926" s="116"/>
    </row>
    <row r="1927" spans="19:19" s="11" customFormat="1" ht="15.95" customHeight="1">
      <c r="S1927" s="116"/>
    </row>
    <row r="1928" spans="19:19" s="11" customFormat="1" ht="15.95" customHeight="1">
      <c r="S1928" s="116"/>
    </row>
    <row r="1929" spans="19:19" s="11" customFormat="1" ht="15.95" customHeight="1">
      <c r="S1929" s="116"/>
    </row>
    <row r="1930" spans="19:19" s="11" customFormat="1" ht="15.95" customHeight="1">
      <c r="S1930" s="116"/>
    </row>
    <row r="1931" spans="19:19" s="11" customFormat="1" ht="15.95" customHeight="1">
      <c r="S1931" s="116"/>
    </row>
    <row r="1932" spans="19:19" s="11" customFormat="1" ht="15.95" customHeight="1">
      <c r="S1932" s="116"/>
    </row>
    <row r="1933" spans="19:19" s="11" customFormat="1" ht="15.95" customHeight="1">
      <c r="S1933" s="116"/>
    </row>
    <row r="1934" spans="19:19" s="11" customFormat="1" ht="15.95" customHeight="1">
      <c r="S1934" s="116"/>
    </row>
    <row r="1935" spans="19:19" s="11" customFormat="1" ht="15.95" customHeight="1">
      <c r="S1935" s="116"/>
    </row>
    <row r="1936" spans="19:19" s="11" customFormat="1" ht="15.95" customHeight="1">
      <c r="S1936" s="116"/>
    </row>
    <row r="1937" spans="19:19" s="11" customFormat="1" ht="15.95" customHeight="1">
      <c r="S1937" s="116"/>
    </row>
    <row r="1938" spans="19:19" s="11" customFormat="1" ht="15.95" customHeight="1">
      <c r="S1938" s="116"/>
    </row>
    <row r="1939" spans="19:19" s="11" customFormat="1" ht="15.95" customHeight="1">
      <c r="S1939" s="116"/>
    </row>
    <row r="1940" spans="19:19" s="11" customFormat="1" ht="15.95" customHeight="1">
      <c r="S1940" s="116"/>
    </row>
    <row r="1941" spans="19:19" s="11" customFormat="1" ht="15.95" customHeight="1">
      <c r="S1941" s="116"/>
    </row>
    <row r="1942" spans="19:19" s="11" customFormat="1" ht="15.95" customHeight="1">
      <c r="S1942" s="116"/>
    </row>
    <row r="1943" spans="19:19" s="11" customFormat="1" ht="15.95" customHeight="1">
      <c r="S1943" s="116"/>
    </row>
    <row r="1944" spans="19:19" s="11" customFormat="1" ht="15.95" customHeight="1">
      <c r="S1944" s="116"/>
    </row>
    <row r="1945" spans="19:19" s="11" customFormat="1" ht="15.95" customHeight="1">
      <c r="S1945" s="116"/>
    </row>
    <row r="1946" spans="19:19" s="11" customFormat="1" ht="15.95" customHeight="1">
      <c r="S1946" s="116"/>
    </row>
    <row r="1947" spans="19:19" s="11" customFormat="1" ht="15.95" customHeight="1">
      <c r="S1947" s="116"/>
    </row>
    <row r="1948" spans="19:19" s="11" customFormat="1" ht="15.95" customHeight="1">
      <c r="S1948" s="116"/>
    </row>
    <row r="1949" spans="19:19" s="11" customFormat="1" ht="15.95" customHeight="1">
      <c r="S1949" s="116"/>
    </row>
    <row r="1950" spans="19:19" s="11" customFormat="1" ht="15.95" customHeight="1">
      <c r="S1950" s="116"/>
    </row>
    <row r="1951" spans="19:19" s="11" customFormat="1" ht="15.95" customHeight="1">
      <c r="S1951" s="116"/>
    </row>
    <row r="1952" spans="19:19" s="11" customFormat="1" ht="15.95" customHeight="1">
      <c r="S1952" s="116"/>
    </row>
    <row r="1953" spans="19:19" s="11" customFormat="1" ht="15.95" customHeight="1">
      <c r="S1953" s="116"/>
    </row>
    <row r="1954" spans="19:19" s="11" customFormat="1" ht="15.95" customHeight="1">
      <c r="S1954" s="116"/>
    </row>
    <row r="1955" spans="19:19" s="11" customFormat="1" ht="15.95" customHeight="1">
      <c r="S1955" s="116"/>
    </row>
    <row r="1956" spans="19:19" s="11" customFormat="1" ht="15.95" customHeight="1">
      <c r="S1956" s="116"/>
    </row>
    <row r="1957" spans="19:19" s="11" customFormat="1" ht="15.95" customHeight="1">
      <c r="S1957" s="116"/>
    </row>
    <row r="1958" spans="19:19" s="11" customFormat="1" ht="15.95" customHeight="1">
      <c r="S1958" s="116"/>
    </row>
    <row r="1959" spans="19:19" s="11" customFormat="1" ht="15.95" customHeight="1">
      <c r="S1959" s="116"/>
    </row>
    <row r="1960" spans="19:19" s="11" customFormat="1" ht="15.95" customHeight="1">
      <c r="S1960" s="116"/>
    </row>
    <row r="1961" spans="19:19" s="11" customFormat="1" ht="15.95" customHeight="1">
      <c r="S1961" s="116"/>
    </row>
    <row r="1962" spans="19:19" s="11" customFormat="1" ht="15.95" customHeight="1">
      <c r="S1962" s="116"/>
    </row>
    <row r="1963" spans="19:19" s="11" customFormat="1" ht="15.95" customHeight="1">
      <c r="S1963" s="116"/>
    </row>
    <row r="1964" spans="19:19" s="11" customFormat="1" ht="15.95" customHeight="1">
      <c r="S1964" s="116"/>
    </row>
    <row r="1965" spans="19:19" s="11" customFormat="1" ht="15.95" customHeight="1">
      <c r="S1965" s="116"/>
    </row>
    <row r="1966" spans="19:19" s="11" customFormat="1" ht="15.95" customHeight="1">
      <c r="S1966" s="116"/>
    </row>
    <row r="1967" spans="19:19" s="11" customFormat="1" ht="15.95" customHeight="1">
      <c r="S1967" s="116"/>
    </row>
    <row r="1968" spans="19:19" s="11" customFormat="1" ht="15.95" customHeight="1">
      <c r="S1968" s="116"/>
    </row>
    <row r="1969" spans="19:19" s="11" customFormat="1" ht="15.95" customHeight="1">
      <c r="S1969" s="116"/>
    </row>
    <row r="1970" spans="19:19" s="11" customFormat="1" ht="15.95" customHeight="1">
      <c r="S1970" s="116"/>
    </row>
    <row r="1971" spans="19:19" s="11" customFormat="1" ht="15.95" customHeight="1">
      <c r="S1971" s="116"/>
    </row>
    <row r="1972" spans="19:19" s="11" customFormat="1" ht="15.95" customHeight="1">
      <c r="S1972" s="116"/>
    </row>
    <row r="1973" spans="19:19" s="11" customFormat="1" ht="15.95" customHeight="1">
      <c r="S1973" s="116"/>
    </row>
    <row r="1974" spans="19:19" s="11" customFormat="1" ht="15.95" customHeight="1">
      <c r="S1974" s="116"/>
    </row>
    <row r="1975" spans="19:19" s="11" customFormat="1" ht="15.95" customHeight="1">
      <c r="S1975" s="116"/>
    </row>
    <row r="1976" spans="19:19" s="11" customFormat="1" ht="15.95" customHeight="1">
      <c r="S1976" s="116"/>
    </row>
    <row r="1977" spans="19:19" s="11" customFormat="1" ht="15.95" customHeight="1">
      <c r="S1977" s="116"/>
    </row>
    <row r="1978" spans="19:19" s="11" customFormat="1" ht="15.95" customHeight="1">
      <c r="S1978" s="116"/>
    </row>
    <row r="1979" spans="19:19" s="11" customFormat="1" ht="15.95" customHeight="1">
      <c r="S1979" s="116"/>
    </row>
    <row r="1980" spans="19:19" s="11" customFormat="1" ht="15.95" customHeight="1">
      <c r="S1980" s="116"/>
    </row>
    <row r="1981" spans="19:19" s="11" customFormat="1" ht="15.95" customHeight="1">
      <c r="S1981" s="116"/>
    </row>
    <row r="1982" spans="19:19" s="11" customFormat="1" ht="15.95" customHeight="1">
      <c r="S1982" s="116"/>
    </row>
    <row r="1983" spans="19:19" s="11" customFormat="1" ht="15.95" customHeight="1">
      <c r="S1983" s="116"/>
    </row>
    <row r="1984" spans="19:19" s="11" customFormat="1" ht="15.95" customHeight="1">
      <c r="S1984" s="116"/>
    </row>
    <row r="1985" spans="19:28" s="11" customFormat="1" ht="15.95" customHeight="1">
      <c r="S1985" s="116"/>
    </row>
    <row r="1986" spans="19:28" s="11" customFormat="1" ht="15.95" customHeight="1">
      <c r="S1986" s="116"/>
    </row>
    <row r="1987" spans="19:28" s="11" customFormat="1" ht="15.95" customHeight="1">
      <c r="S1987" s="116"/>
    </row>
    <row r="1988" spans="19:28" s="11" customFormat="1" ht="15.95" customHeight="1">
      <c r="S1988" s="116"/>
    </row>
    <row r="1989" spans="19:28" s="11" customFormat="1" ht="15.95" customHeight="1">
      <c r="S1989" s="116"/>
      <c r="U1989" s="2"/>
    </row>
    <row r="1990" spans="19:28" s="11" customFormat="1" ht="15.95" customHeight="1">
      <c r="S1990" s="116"/>
      <c r="U1990" s="2"/>
    </row>
    <row r="1991" spans="19:28" s="11" customFormat="1" ht="15.95" customHeight="1">
      <c r="S1991" s="88"/>
      <c r="T1991" s="2"/>
      <c r="U1991" s="2"/>
    </row>
    <row r="1992" spans="19:28" s="11" customFormat="1" ht="15.95" customHeight="1">
      <c r="S1992" s="88"/>
      <c r="T1992" s="2"/>
      <c r="U1992" s="2"/>
    </row>
    <row r="1993" spans="19:28" s="11" customFormat="1" ht="15.95" customHeight="1">
      <c r="S1993" s="88"/>
      <c r="T1993" s="2"/>
      <c r="U1993" s="2"/>
    </row>
    <row r="1994" spans="19:28" s="11" customFormat="1" ht="15.95" customHeight="1">
      <c r="S1994" s="88"/>
      <c r="T1994" s="2"/>
      <c r="U1994" s="2"/>
      <c r="V1994" s="2"/>
    </row>
    <row r="1995" spans="19:28" s="11" customFormat="1" ht="15.95" customHeight="1">
      <c r="S1995" s="88"/>
      <c r="T1995" s="2"/>
      <c r="U1995" s="2"/>
      <c r="V1995" s="2"/>
    </row>
    <row r="1996" spans="19:28" s="11" customFormat="1" ht="15.95" customHeight="1">
      <c r="S1996" s="88"/>
      <c r="T1996" s="2"/>
      <c r="U1996" s="2"/>
      <c r="V1996" s="2"/>
      <c r="W1996" s="2"/>
      <c r="X1996" s="2"/>
      <c r="Y1996" s="2"/>
      <c r="Z1996" s="2"/>
      <c r="AA1996" s="2"/>
      <c r="AB1996" s="2"/>
    </row>
    <row r="1997" spans="19:28" s="11" customFormat="1" ht="15.95" customHeight="1">
      <c r="S1997" s="88"/>
      <c r="T1997" s="2"/>
      <c r="U1997" s="2"/>
      <c r="V1997" s="2"/>
      <c r="W1997" s="2"/>
      <c r="X1997" s="2"/>
      <c r="Y1997" s="2"/>
      <c r="Z1997" s="2"/>
      <c r="AA1997" s="2"/>
      <c r="AB1997" s="2"/>
    </row>
    <row r="1998" spans="19:28" s="11" customFormat="1" ht="15.95" customHeight="1">
      <c r="S1998" s="88"/>
      <c r="T1998" s="2"/>
      <c r="U1998" s="2"/>
      <c r="V1998" s="2"/>
      <c r="W1998" s="2"/>
      <c r="X1998" s="2"/>
      <c r="Y1998" s="2"/>
      <c r="Z1998" s="2"/>
      <c r="AA1998" s="2"/>
      <c r="AB1998" s="2"/>
    </row>
    <row r="1999" spans="19:28" s="11" customFormat="1" ht="15.95" customHeight="1">
      <c r="S1999" s="88"/>
      <c r="T1999" s="2"/>
      <c r="U1999" s="2"/>
      <c r="V1999" s="2"/>
      <c r="W1999" s="2"/>
      <c r="X1999" s="2"/>
      <c r="Y1999" s="2"/>
      <c r="Z1999" s="2"/>
      <c r="AA1999" s="2"/>
      <c r="AB1999" s="2"/>
    </row>
    <row r="2000" spans="19:28" s="11" customFormat="1" ht="15.95" customHeight="1">
      <c r="S2000" s="88"/>
      <c r="T2000" s="2"/>
      <c r="U2000" s="2"/>
      <c r="V2000" s="2"/>
      <c r="W2000" s="2"/>
      <c r="X2000" s="2"/>
      <c r="Y2000" s="2"/>
      <c r="Z2000" s="2"/>
      <c r="AA2000" s="2"/>
      <c r="AB2000" s="2"/>
    </row>
    <row r="2001" spans="3:30" s="11" customFormat="1" ht="15.95" customHeight="1">
      <c r="F2001" s="72"/>
      <c r="S2001" s="88"/>
      <c r="T2001" s="2"/>
      <c r="U2001" s="2"/>
      <c r="V2001" s="2"/>
      <c r="W2001" s="2"/>
      <c r="X2001" s="2"/>
      <c r="Y2001" s="2"/>
      <c r="Z2001" s="2"/>
      <c r="AA2001" s="2"/>
      <c r="AB2001" s="2"/>
      <c r="AD2001" s="2"/>
    </row>
    <row r="2002" spans="3:30" s="11" customFormat="1" ht="15.95" customHeight="1">
      <c r="F2002" s="72"/>
      <c r="S2002" s="88"/>
      <c r="T2002" s="2"/>
      <c r="U2002" s="2"/>
      <c r="V2002" s="2"/>
      <c r="W2002" s="2"/>
      <c r="X2002" s="2"/>
      <c r="Y2002" s="2"/>
      <c r="Z2002" s="2"/>
      <c r="AA2002" s="2"/>
      <c r="AB2002" s="2"/>
      <c r="AD2002" s="2"/>
    </row>
    <row r="2003" spans="3:30" ht="15.95" customHeight="1">
      <c r="C2003" s="11"/>
      <c r="D2003" s="11"/>
      <c r="E2003" s="11"/>
      <c r="I2003" s="11"/>
      <c r="J2003" s="11"/>
      <c r="K2003" s="11"/>
      <c r="L2003" s="11"/>
      <c r="M2003" s="11"/>
      <c r="N2003" s="11"/>
    </row>
    <row r="2004" spans="3:30" ht="15.95" customHeight="1">
      <c r="C2004" s="11"/>
      <c r="D2004" s="11"/>
      <c r="E2004" s="11"/>
      <c r="I2004" s="11"/>
      <c r="J2004" s="11"/>
      <c r="K2004" s="11"/>
      <c r="L2004" s="11"/>
      <c r="M2004" s="11"/>
      <c r="N2004" s="11"/>
    </row>
    <row r="2005" spans="3:30" ht="15.95" customHeight="1">
      <c r="C2005" s="11"/>
      <c r="D2005" s="11"/>
      <c r="E2005" s="11"/>
      <c r="I2005" s="11"/>
      <c r="J2005" s="11"/>
      <c r="K2005" s="11"/>
      <c r="L2005" s="11"/>
      <c r="M2005" s="11"/>
      <c r="N2005" s="11"/>
    </row>
    <row r="2006" spans="3:30" ht="15.95" customHeight="1">
      <c r="C2006" s="11"/>
      <c r="D2006" s="11"/>
      <c r="E2006" s="11"/>
      <c r="I2006" s="11"/>
      <c r="J2006" s="11"/>
      <c r="K2006" s="11"/>
      <c r="L2006" s="11"/>
      <c r="M2006" s="11"/>
      <c r="N2006" s="11"/>
    </row>
    <row r="2007" spans="3:30" ht="15.95" customHeight="1">
      <c r="C2007" s="11"/>
      <c r="D2007" s="11"/>
      <c r="E2007" s="11"/>
      <c r="I2007" s="11"/>
      <c r="J2007" s="11"/>
      <c r="K2007" s="11"/>
      <c r="L2007" s="11"/>
      <c r="M2007" s="11"/>
      <c r="N2007" s="11"/>
    </row>
    <row r="2008" spans="3:30" ht="15.95" customHeight="1">
      <c r="C2008" s="11"/>
      <c r="D2008" s="11"/>
      <c r="E2008" s="11"/>
      <c r="I2008" s="11"/>
      <c r="J2008" s="11"/>
      <c r="K2008" s="11"/>
      <c r="L2008" s="11"/>
      <c r="M2008" s="11"/>
      <c r="N2008" s="11"/>
    </row>
    <row r="2009" spans="3:30" ht="15.95" customHeight="1">
      <c r="C2009" s="11"/>
      <c r="D2009" s="11"/>
      <c r="E2009" s="11"/>
      <c r="I2009" s="11"/>
      <c r="J2009" s="11"/>
      <c r="K2009" s="11"/>
      <c r="L2009" s="11"/>
      <c r="M2009" s="11"/>
      <c r="N2009" s="11"/>
    </row>
    <row r="2010" spans="3:30" ht="15.95" customHeight="1">
      <c r="C2010" s="11"/>
      <c r="D2010" s="11"/>
      <c r="E2010" s="11"/>
      <c r="I2010" s="11"/>
      <c r="J2010" s="11"/>
      <c r="K2010" s="11"/>
      <c r="L2010" s="11"/>
      <c r="M2010" s="11"/>
      <c r="N2010" s="11"/>
    </row>
    <row r="2011" spans="3:30" ht="15.95" customHeight="1">
      <c r="C2011" s="11"/>
      <c r="D2011" s="11"/>
      <c r="E2011" s="11"/>
      <c r="I2011" s="11"/>
      <c r="J2011" s="11"/>
      <c r="K2011" s="11"/>
      <c r="L2011" s="11"/>
      <c r="M2011" s="11"/>
      <c r="N2011" s="11"/>
    </row>
    <row r="2012" spans="3:30" ht="15.95" customHeight="1">
      <c r="C2012" s="11"/>
      <c r="D2012" s="11"/>
      <c r="E2012" s="11"/>
      <c r="I2012" s="11"/>
      <c r="J2012" s="11"/>
      <c r="K2012" s="11"/>
      <c r="L2012" s="11"/>
      <c r="M2012" s="11"/>
      <c r="N2012" s="11"/>
    </row>
    <row r="2013" spans="3:30" ht="15.95" customHeight="1">
      <c r="C2013" s="11"/>
      <c r="D2013" s="11"/>
      <c r="E2013" s="11"/>
      <c r="I2013" s="11"/>
      <c r="J2013" s="11"/>
      <c r="K2013" s="11"/>
      <c r="L2013" s="11"/>
      <c r="M2013" s="11"/>
      <c r="N2013" s="11"/>
    </row>
    <row r="2014" spans="3:30" ht="15.95" customHeight="1">
      <c r="C2014" s="11"/>
      <c r="D2014" s="11"/>
      <c r="E2014" s="11"/>
      <c r="I2014" s="11"/>
      <c r="J2014" s="11"/>
      <c r="K2014" s="11"/>
      <c r="L2014" s="11"/>
      <c r="M2014" s="11"/>
      <c r="N2014" s="11"/>
    </row>
    <row r="2015" spans="3:30" ht="15.95" customHeight="1">
      <c r="C2015" s="11"/>
      <c r="D2015" s="11"/>
      <c r="E2015" s="11"/>
      <c r="I2015" s="11"/>
      <c r="J2015" s="11"/>
      <c r="K2015" s="11"/>
      <c r="L2015" s="11"/>
      <c r="M2015" s="11"/>
      <c r="N2015" s="11"/>
    </row>
    <row r="2016" spans="3:30" ht="15.95" customHeight="1">
      <c r="C2016" s="11"/>
      <c r="D2016" s="11"/>
      <c r="E2016" s="11"/>
      <c r="I2016" s="11"/>
      <c r="J2016" s="11"/>
      <c r="K2016" s="11"/>
      <c r="L2016" s="11"/>
      <c r="M2016" s="11"/>
      <c r="N2016" s="11"/>
    </row>
    <row r="2017" spans="3:14" ht="15.95" customHeight="1">
      <c r="C2017" s="11"/>
      <c r="D2017" s="11"/>
      <c r="E2017" s="11"/>
      <c r="I2017" s="11"/>
      <c r="J2017" s="11"/>
      <c r="K2017" s="11"/>
      <c r="L2017" s="11"/>
      <c r="M2017" s="11"/>
      <c r="N2017" s="11"/>
    </row>
    <row r="2018" spans="3:14" ht="15.95" customHeight="1">
      <c r="C2018" s="11"/>
      <c r="D2018" s="11"/>
      <c r="E2018" s="11"/>
      <c r="I2018" s="11"/>
      <c r="J2018" s="11"/>
      <c r="K2018" s="11"/>
      <c r="L2018" s="11"/>
      <c r="M2018" s="11"/>
      <c r="N2018" s="11"/>
    </row>
    <row r="2019" spans="3:14" ht="15.95" customHeight="1">
      <c r="C2019" s="11"/>
      <c r="D2019" s="11"/>
      <c r="E2019" s="11"/>
      <c r="I2019" s="11"/>
      <c r="J2019" s="11"/>
      <c r="K2019" s="11"/>
      <c r="L2019" s="11"/>
      <c r="M2019" s="11"/>
      <c r="N2019" s="11"/>
    </row>
    <row r="2020" spans="3:14" ht="15.95" customHeight="1">
      <c r="C2020" s="11"/>
      <c r="D2020" s="11"/>
      <c r="E2020" s="11"/>
      <c r="I2020" s="11"/>
      <c r="J2020" s="11"/>
      <c r="K2020" s="11"/>
      <c r="L2020" s="11"/>
      <c r="M2020" s="11"/>
      <c r="N2020" s="11"/>
    </row>
    <row r="2021" spans="3:14" ht="15.95" customHeight="1">
      <c r="C2021" s="11"/>
      <c r="D2021" s="11"/>
      <c r="E2021" s="11"/>
      <c r="I2021" s="11"/>
      <c r="J2021" s="11"/>
      <c r="K2021" s="11"/>
      <c r="L2021" s="11"/>
      <c r="M2021" s="11"/>
      <c r="N2021" s="11"/>
    </row>
    <row r="2022" spans="3:14" ht="15.95" customHeight="1">
      <c r="C2022" s="11"/>
      <c r="D2022" s="11"/>
      <c r="E2022" s="11"/>
    </row>
    <row r="2023" spans="3:14" ht="15.95" customHeight="1">
      <c r="C2023" s="11"/>
      <c r="D2023" s="11"/>
      <c r="E2023" s="11"/>
    </row>
    <row r="2024" spans="3:14" ht="15.95" customHeight="1">
      <c r="C2024" s="11"/>
      <c r="D2024" s="11"/>
      <c r="E2024" s="11"/>
    </row>
    <row r="2025" spans="3:14" ht="15.95" customHeight="1">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2"/>
  <sheetViews>
    <sheetView showGridLines="0" zoomScale="80" zoomScaleNormal="80" workbookViewId="0">
      <pane xSplit="4" topLeftCell="E1" activePane="topRight" state="frozen"/>
      <selection pane="topRight" activeCell="A112" sqref="A112:XFD193"/>
    </sheetView>
  </sheetViews>
  <sheetFormatPr baseColWidth="10" defaultColWidth="25.7109375" defaultRowHeight="15"/>
  <cols>
    <col min="1" max="1" width="1.7109375" style="2" customWidth="1"/>
    <col min="2" max="2" width="23.5703125" style="1" bestFit="1" customWidth="1"/>
    <col min="3" max="3" width="51" style="156" customWidth="1"/>
    <col min="4" max="4" width="31" style="133" customWidth="1"/>
    <col min="5" max="5" width="29.5703125" style="182" customWidth="1"/>
    <col min="6" max="6" width="22.28515625" style="1" bestFit="1" customWidth="1"/>
    <col min="7" max="7" width="25.7109375" style="184" customWidth="1"/>
    <col min="8" max="8" width="24" style="184" customWidth="1"/>
    <col min="9" max="9" width="20.42578125" style="2" customWidth="1"/>
    <col min="10" max="16384" width="25.7109375" style="2"/>
  </cols>
  <sheetData>
    <row r="1" spans="1:8" ht="2.25" customHeight="1">
      <c r="A1" s="2">
        <v>1</v>
      </c>
      <c r="G1" s="183"/>
    </row>
    <row r="2" spans="1:8" ht="12.75" customHeight="1">
      <c r="A2" s="508" t="s">
        <v>99</v>
      </c>
      <c r="B2" s="509"/>
      <c r="C2" s="514" t="s">
        <v>60</v>
      </c>
      <c r="D2" s="515"/>
      <c r="E2" s="515"/>
      <c r="F2" s="515"/>
      <c r="G2" s="515"/>
      <c r="H2" s="515"/>
    </row>
    <row r="3" spans="1:8" ht="12.75" customHeight="1">
      <c r="A3" s="510"/>
      <c r="B3" s="511"/>
      <c r="C3" s="514"/>
      <c r="D3" s="515"/>
      <c r="E3" s="515"/>
      <c r="F3" s="515"/>
      <c r="G3" s="515"/>
      <c r="H3" s="515"/>
    </row>
    <row r="4" spans="1:8" ht="12.75" customHeight="1">
      <c r="A4" s="510"/>
      <c r="B4" s="511"/>
      <c r="C4" s="514"/>
      <c r="D4" s="515"/>
      <c r="E4" s="515"/>
      <c r="F4" s="515"/>
      <c r="G4" s="515"/>
      <c r="H4" s="515"/>
    </row>
    <row r="5" spans="1:8" ht="12.75" customHeight="1">
      <c r="A5" s="510"/>
      <c r="B5" s="511"/>
      <c r="C5" s="514"/>
      <c r="D5" s="515"/>
      <c r="E5" s="515"/>
      <c r="F5" s="515"/>
      <c r="G5" s="515"/>
      <c r="H5" s="515"/>
    </row>
    <row r="6" spans="1:8" s="11" customFormat="1" ht="12" customHeight="1">
      <c r="A6" s="512"/>
      <c r="B6" s="513"/>
      <c r="C6" s="514"/>
      <c r="D6" s="515"/>
      <c r="E6" s="515"/>
      <c r="F6" s="515"/>
      <c r="G6" s="515"/>
      <c r="H6" s="515"/>
    </row>
    <row r="7" spans="1:8" s="11" customFormat="1" ht="12.75" customHeight="1">
      <c r="B7" s="48"/>
      <c r="C7" s="157"/>
      <c r="D7" s="134"/>
      <c r="E7" s="30"/>
      <c r="F7" s="30"/>
      <c r="G7" s="31"/>
      <c r="H7" s="31"/>
    </row>
    <row r="8" spans="1:8" s="11" customFormat="1" ht="12.75" customHeight="1" thickBot="1">
      <c r="B8" s="48"/>
      <c r="C8" s="157"/>
      <c r="D8" s="134"/>
      <c r="E8" s="30"/>
      <c r="F8" s="30"/>
      <c r="G8" s="31"/>
      <c r="H8" s="31"/>
    </row>
    <row r="9" spans="1:8" s="11" customFormat="1" ht="12.75" hidden="1" customHeight="1">
      <c r="B9" s="42"/>
      <c r="C9" s="157"/>
      <c r="D9" s="135"/>
      <c r="E9" s="43"/>
      <c r="F9" s="43"/>
      <c r="G9" s="44"/>
      <c r="H9" s="185"/>
    </row>
    <row r="10" spans="1:8" ht="18" hidden="1" customHeight="1">
      <c r="B10" s="123"/>
      <c r="C10" s="158"/>
      <c r="D10" s="136"/>
      <c r="E10" s="124"/>
      <c r="F10" s="126"/>
      <c r="G10" s="124"/>
    </row>
    <row r="11" spans="1:8" ht="18" hidden="1" customHeight="1">
      <c r="B11" s="123"/>
      <c r="C11" s="158"/>
      <c r="D11" s="136"/>
      <c r="E11" s="124"/>
      <c r="F11" s="186"/>
      <c r="G11" s="187"/>
    </row>
    <row r="12" spans="1:8" ht="18.75" hidden="1" customHeight="1" thickBot="1">
      <c r="B12" s="123"/>
      <c r="C12" s="158"/>
      <c r="D12" s="136"/>
      <c r="E12" s="124"/>
      <c r="F12" s="186"/>
      <c r="G12" s="187"/>
    </row>
    <row r="13" spans="1:8" ht="18.75" hidden="1" customHeight="1" thickBot="1">
      <c r="B13" s="123"/>
      <c r="C13" s="158"/>
      <c r="D13" s="136"/>
      <c r="E13" s="124"/>
      <c r="F13" s="186"/>
      <c r="G13" s="187"/>
    </row>
    <row r="14" spans="1:8" ht="18.75" hidden="1" thickBot="1">
      <c r="B14" s="123"/>
      <c r="C14" s="158"/>
      <c r="D14" s="136"/>
      <c r="E14" s="124"/>
      <c r="F14" s="186"/>
      <c r="G14" s="188"/>
    </row>
    <row r="15" spans="1:8" ht="16.5" hidden="1" thickBot="1">
      <c r="B15" s="125"/>
      <c r="C15" s="159"/>
      <c r="D15" s="128"/>
      <c r="E15" s="188"/>
      <c r="F15" s="10"/>
      <c r="G15" s="188"/>
    </row>
    <row r="16" spans="1:8" ht="18.75" hidden="1" thickBot="1">
      <c r="B16" s="10"/>
      <c r="C16" s="160"/>
      <c r="D16" s="137"/>
      <c r="E16" s="10"/>
      <c r="F16" s="189"/>
      <c r="G16" s="190"/>
    </row>
    <row r="17" spans="1:9" s="172" customFormat="1" ht="84" customHeight="1" thickTop="1">
      <c r="B17" s="173"/>
      <c r="C17" s="156"/>
      <c r="D17" s="138"/>
      <c r="E17" s="174" t="s">
        <v>67</v>
      </c>
      <c r="F17" s="174" t="s">
        <v>68</v>
      </c>
      <c r="G17" s="174" t="s">
        <v>69</v>
      </c>
      <c r="H17" s="174" t="s">
        <v>70</v>
      </c>
      <c r="I17" s="174" t="s">
        <v>71</v>
      </c>
    </row>
    <row r="18" spans="1:9" s="172" customFormat="1" ht="18" customHeight="1">
      <c r="B18" s="173"/>
      <c r="C18" s="156"/>
      <c r="D18" s="447" t="s">
        <v>104</v>
      </c>
      <c r="E18" s="447">
        <f>COUNTA('1'!G17:H17,#REF!,#REF!,#REF!,#REF!,#REF!,#REF!,#REF!,#REF!,#REF!,#REF!,#REF!,#REF!,#REF!,#REF!,#REF!,#REF!,#REF!,#REF!,#REF!,#REF!,#REF!,#REF!,#REF!,#REF!,#REF!,#REF!,#REF!,#REF!,#REF!,#REF!,#REF!,#REF!,#REF!,#REF!,#REF!,#REF!,#REF!,#REF!,#REF!)</f>
        <v>39</v>
      </c>
      <c r="F18" s="447">
        <f>COUNTA('1'!M17:N17,#REF!,#REF!,#REF!,#REF!,#REF!,#REF!,#REF!,#REF!,#REF!,#REF!,#REF!,#REF!,#REF!,#REF!,#REF!,#REF!,#REF!,#REF!,#REF!,#REF!,#REF!,#REF!,#REF!,#REF!,#REF!,#REF!,#REF!,#REF!,#REF!,#REF!,#REF!,#REF!,#REF!,#REF!,#REF!,#REF!,#REF!,#REF!,#REF!)</f>
        <v>39</v>
      </c>
      <c r="G18" s="447">
        <f>COUNTA('1'!S17:T17,#REF!,#REF!,#REF!,#REF!,#REF!,#REF!,#REF!,#REF!,#REF!,#REF!,#REF!,#REF!,#REF!,#REF!,#REF!,#REF!,#REF!,#REF!,#REF!,#REF!,#REF!,#REF!,#REF!,#REF!,#REF!,#REF!,#REF!,#REF!,#REF!,#REF!,#REF!,#REF!,#REF!,#REF!,#REF!,#REF!,#REF!,#REF!,#REF!)</f>
        <v>39</v>
      </c>
      <c r="H18" s="447">
        <f>COUNTA('1'!Y17:Z17,#REF!,#REF!,#REF!,#REF!,#REF!,#REF!,#REF!,#REF!,#REF!,#REF!,#REF!,#REF!,#REF!,#REF!,#REF!,#REF!,#REF!,#REF!,#REF!,#REF!,#REF!,#REF!,#REF!,#REF!,#REF!,#REF!,#REF!,#REF!,#REF!,#REF!,#REF!,#REF!,#REF!,#REF!,#REF!,#REF!,#REF!,#REF!,#REF!)</f>
        <v>39</v>
      </c>
      <c r="I18" s="447">
        <f>COUNTA('1'!AE17:AF17,#REF!,#REF!,#REF!,#REF!,#REF!,#REF!,#REF!,#REF!,#REF!,#REF!,#REF!,#REF!,#REF!,#REF!,#REF!,#REF!,#REF!,#REF!,#REF!,#REF!,#REF!,#REF!,#REF!,#REF!,#REF!,#REF!,#REF!,#REF!,#REF!,#REF!,#REF!,#REF!,#REF!,#REF!,#REF!,#REF!,#REF!,#REF!,#REF!)</f>
        <v>39</v>
      </c>
    </row>
    <row r="19" spans="1:9" s="131" customFormat="1" ht="20.25" customHeight="1">
      <c r="B19" s="45"/>
      <c r="C19" s="156"/>
      <c r="D19" s="139" t="s">
        <v>105</v>
      </c>
      <c r="E19" s="191" t="str">
        <f>IFERROR(AVERAGE('1'!AD187,#REF!,#REF!,#REF!,#REF!,#REF!,#REF!,#REF!,#REF!,#REF!,#REF!,#REF!,#REF!,#REF!,#REF!,#REF!,#REF!,#REF!,#REF!,#REF!,#REF!,#REF!,#REF!,#REF!,#REF!,#REF!,#REF!,#REF!,#REF!,#REF!,#REF!,#REF!,#REF!,#REF!,#REF!,#REF!,#REF!,#REF!,#REF!,#REF!),"")</f>
        <v/>
      </c>
      <c r="F19" s="191" t="str">
        <f>IFERROR(AVERAGE('1'!AD187,#REF!,#REF!,#REF!,#REF!,#REF!,#REF!,#REF!,#REF!,#REF!,#REF!,#REF!,#REF!,#REF!,#REF!,#REF!,#REF!,#REF!,#REF!,#REF!,#REF!,#REF!,#REF!,#REF!,#REF!,#REF!,#REF!,#REF!,#REF!,#REF!,#REF!,#REF!,#REF!,#REF!,#REF!,#REF!,#REF!,#REF!,#REF!,#REF!),"")</f>
        <v/>
      </c>
      <c r="G19" s="191" t="str">
        <f>IFERROR(AVERAGE('1'!AD187,#REF!,#REF!,#REF!,#REF!,#REF!,#REF!,#REF!,#REF!,#REF!,#REF!,#REF!,#REF!,#REF!,#REF!,#REF!,#REF!,#REF!,#REF!,#REF!,#REF!,#REF!,#REF!,#REF!,#REF!,#REF!,#REF!,#REF!,#REF!,#REF!,#REF!,#REF!,#REF!,#REF!,#REF!,#REF!,#REF!,#REF!,#REF!,#REF!),"")</f>
        <v/>
      </c>
      <c r="H19" s="191" t="str">
        <f>IFERROR(AVERAGE('1'!AD187,#REF!,#REF!,#REF!,#REF!,#REF!,#REF!,#REF!,#REF!,#REF!,#REF!,#REF!,#REF!,#REF!,#REF!,#REF!,#REF!,#REF!,#REF!,#REF!,#REF!,#REF!,#REF!,#REF!,#REF!,#REF!,#REF!,#REF!,#REF!,#REF!,#REF!,#REF!,#REF!,#REF!,#REF!,#REF!,#REF!,#REF!,#REF!,#REF!),"")</f>
        <v/>
      </c>
      <c r="I19" s="191" t="str">
        <f>IFERROR(AVERAGE('1'!AD187,#REF!,#REF!,#REF!,#REF!,#REF!,#REF!,#REF!,#REF!,#REF!,#REF!,#REF!,#REF!,#REF!,#REF!,#REF!,#REF!,#REF!,#REF!,#REF!,#REF!,#REF!,#REF!,#REF!,#REF!,#REF!,#REF!,#REF!,#REF!,#REF!,#REF!,#REF!,#REF!,#REF!,#REF!,#REF!,#REF!,#REF!,#REF!,#REF!),"")</f>
        <v/>
      </c>
    </row>
    <row r="20" spans="1:9" s="3" customFormat="1" ht="15.75">
      <c r="A20" s="2"/>
      <c r="B20" s="54"/>
      <c r="C20" s="161" t="str">
        <f>Référentiel!B14</f>
        <v>Accueil</v>
      </c>
      <c r="D20" s="140" t="str">
        <f t="shared" ref="D20:D35" si="0">IFERROR(AVERAGE(E20:H20),"")</f>
        <v/>
      </c>
      <c r="E20" s="140" t="str">
        <f>IFERROR(AVERAGE('1'!D21,#REF!,#REF!,#REF!,#REF!,#REF!,#REF!,#REF!,#REF!,#REF!,#REF!,#REF!,#REF!,#REF!,#REF!,#REF!,#REF!,#REF!,#REF!,#REF!,#REF!,#REF!,#REF!,#REF!,#REF!,#REF!,#REF!,#REF!,#REF!,#REF!,#REF!,#REF!,#REF!,#REF!,#REF!,#REF!,#REF!,#REF!,#REF!,#REF!),"")</f>
        <v/>
      </c>
      <c r="F20" s="140" t="str">
        <f>IFERROR(AVERAGE('1'!I21,#REF!,#REF!,#REF!,#REF!,#REF!,#REF!,#REF!,#REF!,#REF!,#REF!,#REF!,#REF!,#REF!,#REF!,#REF!,#REF!,#REF!,#REF!,#REF!,#REF!,#REF!,#REF!,#REF!,#REF!,#REF!,#REF!,#REF!,#REF!,#REF!,#REF!,#REF!,#REF!,#REF!,#REF!,#REF!,#REF!,#REF!,#REF!,#REF!),"")</f>
        <v/>
      </c>
      <c r="G20" s="140" t="str">
        <f>IFERROR(AVERAGE('1'!O21,#REF!,#REF!,#REF!,#REF!,#REF!,#REF!,#REF!,#REF!,#REF!,#REF!,#REF!,#REF!,#REF!,#REF!,#REF!,#REF!,#REF!,#REF!,#REF!,#REF!,#REF!,#REF!,#REF!,#REF!,#REF!,#REF!,#REF!,#REF!,#REF!,#REF!,#REF!,#REF!,#REF!,#REF!,#REF!,#REF!,#REF!,#REF!,#REF!),"")</f>
        <v/>
      </c>
      <c r="H20" s="140" t="str">
        <f>IFERROR(AVERAGE('1'!U21,#REF!,#REF!,#REF!,#REF!,#REF!,#REF!,#REF!,#REF!,#REF!,#REF!,#REF!,#REF!,#REF!,#REF!,#REF!,#REF!,#REF!,#REF!,#REF!,#REF!,#REF!,#REF!,#REF!,#REF!,#REF!,#REF!,#REF!,#REF!,#REF!,#REF!,#REF!,#REF!,#REF!,#REF!,#REF!,#REF!,#REF!,#REF!,#REF!),"")</f>
        <v/>
      </c>
      <c r="I20" s="140" t="str">
        <f>IFERROR(AVERAGE('1'!AD187,#REF!,#REF!,#REF!,#REF!,#REF!,#REF!,#REF!,#REF!,#REF!,#REF!,#REF!,#REF!,#REF!,#REF!,#REF!,#REF!,#REF!,#REF!,#REF!,#REF!,#REF!,#REF!,#REF!,#REF!,#REF!,#REF!,#REF!,#REF!,#REF!,#REF!,#REF!,#REF!,#REF!,#REF!,#REF!,#REF!,#REF!,#REF!,#REF!),"")</f>
        <v/>
      </c>
    </row>
    <row r="21" spans="1:9" s="3" customFormat="1" ht="18">
      <c r="A21" s="2"/>
      <c r="B21" s="55"/>
      <c r="C21" s="155" t="str">
        <f>Référentiel!B15</f>
        <v>Accueil du client</v>
      </c>
      <c r="D21" s="148" t="str">
        <f t="shared" si="0"/>
        <v/>
      </c>
      <c r="E21" s="148" t="str">
        <f>IFERROR(AVERAGE('1'!D22,#REF!,#REF!,#REF!,#REF!,#REF!,#REF!,#REF!,#REF!,#REF!,#REF!,#REF!,#REF!,#REF!,#REF!,#REF!,#REF!,#REF!,#REF!,#REF!,#REF!,#REF!,#REF!,#REF!,#REF!,#REF!,#REF!,#REF!,#REF!,#REF!,#REF!,#REF!,#REF!,#REF!,#REF!,#REF!,#REF!,#REF!,#REF!,#REF!),"")</f>
        <v/>
      </c>
      <c r="F21" s="148" t="str">
        <f>IFERROR(AVERAGE('1'!I22,#REF!,#REF!,#REF!,#REF!,#REF!,#REF!,#REF!,#REF!,#REF!,#REF!,#REF!,#REF!,#REF!,#REF!,#REF!,#REF!,#REF!,#REF!,#REF!,#REF!,#REF!,#REF!,#REF!,#REF!,#REF!,#REF!,#REF!,#REF!,#REF!,#REF!,#REF!,#REF!,#REF!,#REF!,#REF!,#REF!,#REF!,#REF!,#REF!),"")</f>
        <v/>
      </c>
      <c r="G21" s="148" t="str">
        <f>IFERROR(AVERAGE('1'!O22,#REF!,#REF!,#REF!,#REF!,#REF!,#REF!,#REF!,#REF!,#REF!,#REF!,#REF!,#REF!,#REF!,#REF!,#REF!,#REF!,#REF!,#REF!,#REF!,#REF!,#REF!,#REF!,#REF!,#REF!,#REF!,#REF!,#REF!,#REF!,#REF!,#REF!,#REF!,#REF!,#REF!,#REF!,#REF!,#REF!,#REF!,#REF!,#REF!),"")</f>
        <v/>
      </c>
      <c r="H21" s="148" t="str">
        <f>IFERROR(AVERAGE('1'!U22,#REF!,#REF!,#REF!,#REF!,#REF!,#REF!,#REF!,#REF!,#REF!,#REF!,#REF!,#REF!,#REF!,#REF!,#REF!,#REF!,#REF!,#REF!,#REF!,#REF!,#REF!,#REF!,#REF!,#REF!,#REF!,#REF!,#REF!,#REF!,#REF!,#REF!,#REF!,#REF!,#REF!,#REF!,#REF!,#REF!,#REF!,#REF!,#REF!),"")</f>
        <v/>
      </c>
      <c r="I21" s="148" t="str">
        <f>IFERROR(AVERAGE('1'!AA22,#REF!,#REF!,#REF!,#REF!,#REF!,#REF!,#REF!,#REF!,#REF!,#REF!,#REF!,#REF!,#REF!,#REF!,#REF!,#REF!,#REF!,#REF!,#REF!,#REF!,#REF!,#REF!,#REF!,#REF!,#REF!,#REF!,#REF!,#REF!,#REF!,#REF!,#REF!,#REF!,#REF!,#REF!,#REF!,#REF!,#REF!,#REF!,#REF!),"")</f>
        <v/>
      </c>
    </row>
    <row r="22" spans="1:9" s="3" customFormat="1" ht="18">
      <c r="A22" s="2"/>
      <c r="B22" s="54"/>
      <c r="C22" s="155" t="str">
        <f>Référentiel!B16</f>
        <v>Présentation</v>
      </c>
      <c r="D22" s="148" t="str">
        <f t="shared" si="0"/>
        <v/>
      </c>
      <c r="E22" s="148" t="str">
        <f>IFERROR(AVERAGE('1'!D23,#REF!,#REF!,#REF!,#REF!,#REF!,#REF!,#REF!,#REF!,#REF!,#REF!,#REF!,#REF!,#REF!,#REF!,#REF!,#REF!,#REF!,#REF!,#REF!,#REF!,#REF!,#REF!,#REF!,#REF!,#REF!,#REF!,#REF!,#REF!,#REF!,#REF!,#REF!,#REF!,#REF!,#REF!,#REF!,#REF!,#REF!,#REF!,#REF!),"")</f>
        <v/>
      </c>
      <c r="F22" s="148" t="str">
        <f>IFERROR(AVERAGE('1'!I23,#REF!,#REF!,#REF!,#REF!,#REF!,#REF!,#REF!,#REF!,#REF!,#REF!,#REF!,#REF!,#REF!,#REF!,#REF!,#REF!,#REF!,#REF!,#REF!,#REF!,#REF!,#REF!,#REF!,#REF!,#REF!,#REF!,#REF!,#REF!,#REF!,#REF!,#REF!,#REF!,#REF!,#REF!,#REF!,#REF!,#REF!,#REF!,#REF!),"")</f>
        <v/>
      </c>
      <c r="G22" s="148" t="str">
        <f>IFERROR(AVERAGE('1'!O23,#REF!,#REF!,#REF!,#REF!,#REF!,#REF!,#REF!,#REF!,#REF!,#REF!,#REF!,#REF!,#REF!,#REF!,#REF!,#REF!,#REF!,#REF!,#REF!,#REF!,#REF!,#REF!,#REF!,#REF!,#REF!,#REF!,#REF!,#REF!,#REF!,#REF!,#REF!,#REF!,#REF!,#REF!,#REF!,#REF!,#REF!,#REF!,#REF!),"")</f>
        <v/>
      </c>
      <c r="H22" s="148" t="str">
        <f>IFERROR(AVERAGE('1'!U23,#REF!,#REF!,#REF!,#REF!,#REF!,#REF!,#REF!,#REF!,#REF!,#REF!,#REF!,#REF!,#REF!,#REF!,#REF!,#REF!,#REF!,#REF!,#REF!,#REF!,#REF!,#REF!,#REF!,#REF!,#REF!,#REF!,#REF!,#REF!,#REF!,#REF!,#REF!,#REF!,#REF!,#REF!,#REF!,#REF!,#REF!,#REF!,#REF!),"")</f>
        <v/>
      </c>
      <c r="I22" s="148" t="str">
        <f>IFERROR(AVERAGE('1'!AA23,#REF!,#REF!,#REF!,#REF!,#REF!,#REF!,#REF!,#REF!,#REF!,#REF!,#REF!,#REF!,#REF!,#REF!,#REF!,#REF!,#REF!,#REF!,#REF!,#REF!,#REF!,#REF!,#REF!,#REF!,#REF!,#REF!,#REF!,#REF!,#REF!,#REF!,#REF!,#REF!,#REF!,#REF!,#REF!,#REF!,#REF!,#REF!,#REF!),"")</f>
        <v/>
      </c>
    </row>
    <row r="23" spans="1:9" s="3" customFormat="1" ht="18">
      <c r="A23" s="2"/>
      <c r="B23" s="54"/>
      <c r="C23" s="155" t="str">
        <f>Référentiel!B17</f>
        <v>Identification</v>
      </c>
      <c r="D23" s="148" t="str">
        <f t="shared" si="0"/>
        <v/>
      </c>
      <c r="E23" s="148" t="str">
        <f>IFERROR(AVERAGE('1'!D24,#REF!,#REF!,#REF!,#REF!,#REF!,#REF!,#REF!,#REF!,#REF!,#REF!,#REF!,#REF!,#REF!,#REF!,#REF!,#REF!,#REF!,#REF!,#REF!,#REF!,#REF!,#REF!,#REF!,#REF!,#REF!,#REF!,#REF!,#REF!,#REF!,#REF!,#REF!,#REF!,#REF!,#REF!,#REF!,#REF!,#REF!,#REF!,#REF!),"")</f>
        <v/>
      </c>
      <c r="F23" s="148" t="str">
        <f>IFERROR(AVERAGE('1'!I24,#REF!,#REF!,#REF!,#REF!,#REF!,#REF!,#REF!,#REF!,#REF!,#REF!,#REF!,#REF!,#REF!,#REF!,#REF!,#REF!,#REF!,#REF!,#REF!,#REF!,#REF!,#REF!,#REF!,#REF!,#REF!,#REF!,#REF!,#REF!,#REF!,#REF!,#REF!,#REF!,#REF!,#REF!,#REF!,#REF!,#REF!,#REF!,#REF!),"")</f>
        <v/>
      </c>
      <c r="G23" s="148" t="str">
        <f>IFERROR(AVERAGE('1'!O24,#REF!,#REF!,#REF!,#REF!,#REF!,#REF!,#REF!,#REF!,#REF!,#REF!,#REF!,#REF!,#REF!,#REF!,#REF!,#REF!,#REF!,#REF!,#REF!,#REF!,#REF!,#REF!,#REF!,#REF!,#REF!,#REF!,#REF!,#REF!,#REF!,#REF!,#REF!,#REF!,#REF!,#REF!,#REF!,#REF!,#REF!,#REF!,#REF!),"")</f>
        <v/>
      </c>
      <c r="H23" s="148" t="str">
        <f>IFERROR(AVERAGE('1'!U24,#REF!,#REF!,#REF!,#REF!,#REF!,#REF!,#REF!,#REF!,#REF!,#REF!,#REF!,#REF!,#REF!,#REF!,#REF!,#REF!,#REF!,#REF!,#REF!,#REF!,#REF!,#REF!,#REF!,#REF!,#REF!,#REF!,#REF!,#REF!,#REF!,#REF!,#REF!,#REF!,#REF!,#REF!,#REF!,#REF!,#REF!,#REF!,#REF!),"")</f>
        <v/>
      </c>
      <c r="I23" s="148" t="str">
        <f>IFERROR(AVERAGE('1'!AA24,#REF!,#REF!,#REF!,#REF!,#REF!,#REF!,#REF!,#REF!,#REF!,#REF!,#REF!,#REF!,#REF!,#REF!,#REF!,#REF!,#REF!,#REF!,#REF!,#REF!,#REF!,#REF!,#REF!,#REF!,#REF!,#REF!,#REF!,#REF!,#REF!,#REF!,#REF!,#REF!,#REF!,#REF!,#REF!,#REF!,#REF!,#REF!,#REF!),"")</f>
        <v/>
      </c>
    </row>
    <row r="24" spans="1:9" s="3" customFormat="1" ht="36">
      <c r="A24" s="2"/>
      <c r="B24" s="56"/>
      <c r="C24" s="155" t="str">
        <f>Référentiel!B18</f>
        <v>Disponibilité 
Passage des barrages / Prise de RDV</v>
      </c>
      <c r="D24" s="148" t="str">
        <f t="shared" si="0"/>
        <v/>
      </c>
      <c r="E24" s="148" t="str">
        <f>IFERROR(AVERAGE('1'!D25,#REF!,#REF!,#REF!,#REF!,#REF!,#REF!,#REF!,#REF!,#REF!,#REF!,#REF!,#REF!,#REF!,#REF!,#REF!,#REF!,#REF!,#REF!,#REF!,#REF!,#REF!,#REF!,#REF!,#REF!,#REF!,#REF!,#REF!,#REF!,#REF!,#REF!,#REF!,#REF!,#REF!,#REF!,#REF!,#REF!,#REF!,#REF!,#REF!),"")</f>
        <v/>
      </c>
      <c r="F24" s="148" t="str">
        <f>IFERROR(AVERAGE('1'!I25,#REF!,#REF!,#REF!,#REF!,#REF!,#REF!,#REF!,#REF!,#REF!,#REF!,#REF!,#REF!,#REF!,#REF!,#REF!,#REF!,#REF!,#REF!,#REF!,#REF!,#REF!,#REF!,#REF!,#REF!,#REF!,#REF!,#REF!,#REF!,#REF!,#REF!,#REF!,#REF!,#REF!,#REF!,#REF!,#REF!,#REF!,#REF!,#REF!),"")</f>
        <v/>
      </c>
      <c r="G24" s="148" t="str">
        <f>IFERROR(AVERAGE('1'!O25,#REF!,#REF!,#REF!,#REF!,#REF!,#REF!,#REF!,#REF!,#REF!,#REF!,#REF!,#REF!,#REF!,#REF!,#REF!,#REF!,#REF!,#REF!,#REF!,#REF!,#REF!,#REF!,#REF!,#REF!,#REF!,#REF!,#REF!,#REF!,#REF!,#REF!,#REF!,#REF!,#REF!,#REF!,#REF!,#REF!,#REF!,#REF!,#REF!),"")</f>
        <v/>
      </c>
      <c r="H24" s="148" t="str">
        <f>IFERROR(AVERAGE('1'!U25,#REF!,#REF!,#REF!,#REF!,#REF!,#REF!,#REF!,#REF!,#REF!,#REF!,#REF!,#REF!,#REF!,#REF!,#REF!,#REF!,#REF!,#REF!,#REF!,#REF!,#REF!,#REF!,#REF!,#REF!,#REF!,#REF!,#REF!,#REF!,#REF!,#REF!,#REF!,#REF!,#REF!,#REF!,#REF!,#REF!,#REF!,#REF!,#REF!),"")</f>
        <v/>
      </c>
      <c r="I24" s="148" t="str">
        <f>IFERROR(AVERAGE('1'!AA25,#REF!,#REF!,#REF!,#REF!,#REF!,#REF!,#REF!,#REF!,#REF!,#REF!,#REF!,#REF!,#REF!,#REF!,#REF!,#REF!,#REF!,#REF!,#REF!,#REF!,#REF!,#REF!,#REF!,#REF!,#REF!,#REF!,#REF!,#REF!,#REF!,#REF!,#REF!,#REF!,#REF!,#REF!,#REF!,#REF!,#REF!,#REF!,#REF!),"")</f>
        <v/>
      </c>
    </row>
    <row r="25" spans="1:9" s="3" customFormat="1" ht="36">
      <c r="A25" s="2"/>
      <c r="B25" s="6"/>
      <c r="C25" s="155" t="str">
        <f>Référentiel!B19</f>
        <v>Présentation de l'objet de l'appel 
Rappel du contexte</v>
      </c>
      <c r="D25" s="148" t="str">
        <f t="shared" si="0"/>
        <v/>
      </c>
      <c r="E25" s="148" t="str">
        <f>IFERROR(AVERAGE('1'!D26,#REF!,#REF!,#REF!,#REF!,#REF!,#REF!,#REF!,#REF!,#REF!,#REF!,#REF!,#REF!,#REF!,#REF!,#REF!,#REF!,#REF!,#REF!,#REF!,#REF!,#REF!,#REF!,#REF!,#REF!,#REF!,#REF!,#REF!,#REF!,#REF!,#REF!,#REF!,#REF!,#REF!,#REF!,#REF!,#REF!,#REF!,#REF!,#REF!),"")</f>
        <v/>
      </c>
      <c r="F25" s="148" t="str">
        <f>IFERROR(AVERAGE('1'!I26,#REF!,#REF!,#REF!,#REF!,#REF!,#REF!,#REF!,#REF!,#REF!,#REF!,#REF!,#REF!,#REF!,#REF!,#REF!,#REF!,#REF!,#REF!,#REF!,#REF!,#REF!,#REF!,#REF!,#REF!,#REF!,#REF!,#REF!,#REF!,#REF!,#REF!,#REF!,#REF!,#REF!,#REF!,#REF!,#REF!,#REF!,#REF!,#REF!),"")</f>
        <v/>
      </c>
      <c r="G25" s="148" t="str">
        <f>IFERROR(AVERAGE('1'!O26,#REF!,#REF!,#REF!,#REF!,#REF!,#REF!,#REF!,#REF!,#REF!,#REF!,#REF!,#REF!,#REF!,#REF!,#REF!,#REF!,#REF!,#REF!,#REF!,#REF!,#REF!,#REF!,#REF!,#REF!,#REF!,#REF!,#REF!,#REF!,#REF!,#REF!,#REF!,#REF!,#REF!,#REF!,#REF!,#REF!,#REF!,#REF!,#REF!),"")</f>
        <v/>
      </c>
      <c r="H25" s="148" t="str">
        <f>IFERROR(AVERAGE('1'!U26,#REF!,#REF!,#REF!,#REF!,#REF!,#REF!,#REF!,#REF!,#REF!,#REF!,#REF!,#REF!,#REF!,#REF!,#REF!,#REF!,#REF!,#REF!,#REF!,#REF!,#REF!,#REF!,#REF!,#REF!,#REF!,#REF!,#REF!,#REF!,#REF!,#REF!,#REF!,#REF!,#REF!,#REF!,#REF!,#REF!,#REF!,#REF!,#REF!),"")</f>
        <v/>
      </c>
      <c r="I25" s="148" t="str">
        <f>IFERROR(AVERAGE('1'!AA26,#REF!,#REF!,#REF!,#REF!,#REF!,#REF!,#REF!,#REF!,#REF!,#REF!,#REF!,#REF!,#REF!,#REF!,#REF!,#REF!,#REF!,#REF!,#REF!,#REF!,#REF!,#REF!,#REF!,#REF!,#REF!,#REF!,#REF!,#REF!,#REF!,#REF!,#REF!,#REF!,#REF!,#REF!,#REF!,#REF!,#REF!,#REF!,#REF!),"")</f>
        <v/>
      </c>
    </row>
    <row r="26" spans="1:9" s="3" customFormat="1" ht="18" hidden="1">
      <c r="A26" s="2"/>
      <c r="B26" s="6"/>
      <c r="C26" s="155">
        <f>Référentiel!B20</f>
        <v>0</v>
      </c>
      <c r="D26" s="148" t="str">
        <f t="shared" si="0"/>
        <v/>
      </c>
      <c r="E26" s="148" t="str">
        <f>IFERROR(AVERAGE('1'!D27,#REF!,#REF!,#REF!,#REF!,#REF!,#REF!,#REF!,#REF!,#REF!,#REF!,#REF!,#REF!,#REF!,#REF!,#REF!,#REF!,#REF!,#REF!,#REF!,#REF!,#REF!,#REF!,#REF!,#REF!,#REF!,#REF!,#REF!,#REF!,#REF!,#REF!,#REF!,#REF!,#REF!,#REF!,#REF!,#REF!,#REF!,#REF!,#REF!),"")</f>
        <v/>
      </c>
      <c r="F26" s="148" t="str">
        <f>IFERROR(AVERAGE('1'!I27,#REF!,#REF!,#REF!,#REF!,#REF!,#REF!,#REF!,#REF!,#REF!,#REF!,#REF!,#REF!,#REF!,#REF!,#REF!,#REF!,#REF!,#REF!,#REF!,#REF!,#REF!,#REF!,#REF!,#REF!,#REF!,#REF!,#REF!,#REF!,#REF!,#REF!,#REF!,#REF!,#REF!,#REF!,#REF!,#REF!,#REF!,#REF!,#REF!),"")</f>
        <v/>
      </c>
      <c r="G26" s="148" t="str">
        <f>IFERROR(AVERAGE('1'!O27,#REF!,#REF!,#REF!,#REF!,#REF!,#REF!,#REF!,#REF!,#REF!,#REF!,#REF!,#REF!,#REF!,#REF!,#REF!,#REF!,#REF!,#REF!,#REF!,#REF!,#REF!,#REF!,#REF!,#REF!,#REF!,#REF!,#REF!,#REF!,#REF!,#REF!,#REF!,#REF!,#REF!,#REF!,#REF!,#REF!,#REF!,#REF!,#REF!),"")</f>
        <v/>
      </c>
      <c r="H26" s="148" t="str">
        <f>IFERROR(AVERAGE('1'!U27,#REF!,#REF!,#REF!,#REF!,#REF!,#REF!,#REF!,#REF!,#REF!,#REF!,#REF!,#REF!,#REF!,#REF!,#REF!,#REF!,#REF!,#REF!,#REF!,#REF!,#REF!,#REF!,#REF!,#REF!,#REF!,#REF!,#REF!,#REF!,#REF!,#REF!,#REF!,#REF!,#REF!,#REF!,#REF!,#REF!,#REF!,#REF!,#REF!),"")</f>
        <v/>
      </c>
      <c r="I26" s="148" t="str">
        <f>IFERROR(AVERAGE('1'!AA27,#REF!,#REF!,#REF!,#REF!,#REF!,#REF!,#REF!,#REF!,#REF!,#REF!,#REF!,#REF!,#REF!,#REF!,#REF!,#REF!,#REF!,#REF!,#REF!,#REF!,#REF!,#REF!,#REF!,#REF!,#REF!,#REF!,#REF!,#REF!,#REF!,#REF!,#REF!,#REF!,#REF!,#REF!,#REF!,#REF!,#REF!,#REF!,#REF!),"")</f>
        <v/>
      </c>
    </row>
    <row r="27" spans="1:9" s="3" customFormat="1" ht="18" hidden="1">
      <c r="A27" s="2"/>
      <c r="B27" s="6"/>
      <c r="C27" s="155">
        <f>Référentiel!B21</f>
        <v>0</v>
      </c>
      <c r="D27" s="148" t="str">
        <f t="shared" si="0"/>
        <v/>
      </c>
      <c r="E27" s="148" t="str">
        <f>IFERROR(AVERAGE('1'!D28,#REF!,#REF!,#REF!,#REF!,#REF!,#REF!,#REF!,#REF!,#REF!,#REF!,#REF!,#REF!,#REF!,#REF!,#REF!,#REF!,#REF!,#REF!,#REF!,#REF!,#REF!,#REF!,#REF!,#REF!,#REF!,#REF!,#REF!,#REF!,#REF!,#REF!,#REF!,#REF!,#REF!,#REF!,#REF!,#REF!,#REF!,#REF!,#REF!),"")</f>
        <v/>
      </c>
      <c r="F27" s="148" t="str">
        <f>IFERROR(AVERAGE('1'!I28,#REF!,#REF!,#REF!,#REF!,#REF!,#REF!,#REF!,#REF!,#REF!,#REF!,#REF!,#REF!,#REF!,#REF!,#REF!,#REF!,#REF!,#REF!,#REF!,#REF!,#REF!,#REF!,#REF!,#REF!,#REF!,#REF!,#REF!,#REF!,#REF!,#REF!,#REF!,#REF!,#REF!,#REF!,#REF!,#REF!,#REF!,#REF!,#REF!),"")</f>
        <v/>
      </c>
      <c r="G27" s="148" t="str">
        <f>IFERROR(AVERAGE('1'!O28,#REF!,#REF!,#REF!,#REF!,#REF!,#REF!,#REF!,#REF!,#REF!,#REF!,#REF!,#REF!,#REF!,#REF!,#REF!,#REF!,#REF!,#REF!,#REF!,#REF!,#REF!,#REF!,#REF!,#REF!,#REF!,#REF!,#REF!,#REF!,#REF!,#REF!,#REF!,#REF!,#REF!,#REF!,#REF!,#REF!,#REF!,#REF!,#REF!),"")</f>
        <v/>
      </c>
      <c r="H27" s="148" t="str">
        <f>IFERROR(AVERAGE('1'!U28,#REF!,#REF!,#REF!,#REF!,#REF!,#REF!,#REF!,#REF!,#REF!,#REF!,#REF!,#REF!,#REF!,#REF!,#REF!,#REF!,#REF!,#REF!,#REF!,#REF!,#REF!,#REF!,#REF!,#REF!,#REF!,#REF!,#REF!,#REF!,#REF!,#REF!,#REF!,#REF!,#REF!,#REF!,#REF!,#REF!,#REF!,#REF!,#REF!),"")</f>
        <v/>
      </c>
      <c r="I27" s="148" t="str">
        <f>IFERROR(AVERAGE('1'!AA28,#REF!,#REF!,#REF!,#REF!,#REF!,#REF!,#REF!,#REF!,#REF!,#REF!,#REF!,#REF!,#REF!,#REF!,#REF!,#REF!,#REF!,#REF!,#REF!,#REF!,#REF!,#REF!,#REF!,#REF!,#REF!,#REF!,#REF!,#REF!,#REF!,#REF!,#REF!,#REF!,#REF!,#REF!,#REF!,#REF!,#REF!,#REF!,#REF!),"")</f>
        <v/>
      </c>
    </row>
    <row r="28" spans="1:9" s="3" customFormat="1" ht="18" hidden="1">
      <c r="A28" s="2"/>
      <c r="B28" s="6"/>
      <c r="C28" s="155">
        <f>Référentiel!B22</f>
        <v>0</v>
      </c>
      <c r="D28" s="148" t="str">
        <f t="shared" si="0"/>
        <v/>
      </c>
      <c r="E28" s="148" t="str">
        <f>IFERROR(AVERAGE('1'!D29,#REF!,#REF!,#REF!,#REF!,#REF!,#REF!,#REF!,#REF!,#REF!,#REF!,#REF!,#REF!,#REF!,#REF!,#REF!,#REF!,#REF!,#REF!,#REF!,#REF!,#REF!,#REF!,#REF!,#REF!,#REF!,#REF!,#REF!,#REF!,#REF!,#REF!,#REF!,#REF!,#REF!,#REF!,#REF!,#REF!,#REF!,#REF!,#REF!),"")</f>
        <v/>
      </c>
      <c r="F28" s="148" t="str">
        <f>IFERROR(AVERAGE('1'!I29,#REF!,#REF!,#REF!,#REF!,#REF!,#REF!,#REF!,#REF!,#REF!,#REF!,#REF!,#REF!,#REF!,#REF!,#REF!,#REF!,#REF!,#REF!,#REF!,#REF!,#REF!,#REF!,#REF!,#REF!,#REF!,#REF!,#REF!,#REF!,#REF!,#REF!,#REF!,#REF!,#REF!,#REF!,#REF!,#REF!,#REF!,#REF!,#REF!),"")</f>
        <v/>
      </c>
      <c r="G28" s="148" t="str">
        <f>IFERROR(AVERAGE('1'!O29,#REF!,#REF!,#REF!,#REF!,#REF!,#REF!,#REF!,#REF!,#REF!,#REF!,#REF!,#REF!,#REF!,#REF!,#REF!,#REF!,#REF!,#REF!,#REF!,#REF!,#REF!,#REF!,#REF!,#REF!,#REF!,#REF!,#REF!,#REF!,#REF!,#REF!,#REF!,#REF!,#REF!,#REF!,#REF!,#REF!,#REF!,#REF!,#REF!),"")</f>
        <v/>
      </c>
      <c r="H28" s="148" t="str">
        <f>IFERROR(AVERAGE('1'!U29,#REF!,#REF!,#REF!,#REF!,#REF!,#REF!,#REF!,#REF!,#REF!,#REF!,#REF!,#REF!,#REF!,#REF!,#REF!,#REF!,#REF!,#REF!,#REF!,#REF!,#REF!,#REF!,#REF!,#REF!,#REF!,#REF!,#REF!,#REF!,#REF!,#REF!,#REF!,#REF!,#REF!,#REF!,#REF!,#REF!,#REF!,#REF!,#REF!),"")</f>
        <v/>
      </c>
      <c r="I28" s="148" t="str">
        <f>IFERROR(AVERAGE('1'!AA29,#REF!,#REF!,#REF!,#REF!,#REF!,#REF!,#REF!,#REF!,#REF!,#REF!,#REF!,#REF!,#REF!,#REF!,#REF!,#REF!,#REF!,#REF!,#REF!,#REF!,#REF!,#REF!,#REF!,#REF!,#REF!,#REF!,#REF!,#REF!,#REF!,#REF!,#REF!,#REF!,#REF!,#REF!,#REF!,#REF!,#REF!,#REF!,#REF!),"")</f>
        <v/>
      </c>
    </row>
    <row r="29" spans="1:9" s="3" customFormat="1" ht="18" hidden="1">
      <c r="A29" s="2"/>
      <c r="B29" s="6"/>
      <c r="C29" s="155">
        <f>Référentiel!B23</f>
        <v>0</v>
      </c>
      <c r="D29" s="148" t="str">
        <f t="shared" si="0"/>
        <v/>
      </c>
      <c r="E29" s="148" t="str">
        <f>IFERROR(AVERAGE('1'!D30,#REF!,#REF!,#REF!,#REF!,#REF!,#REF!,#REF!,#REF!,#REF!,#REF!,#REF!,#REF!,#REF!,#REF!,#REF!,#REF!,#REF!,#REF!,#REF!,#REF!,#REF!,#REF!,#REF!,#REF!,#REF!,#REF!,#REF!,#REF!,#REF!,#REF!,#REF!,#REF!,#REF!,#REF!,#REF!,#REF!,#REF!,#REF!,#REF!),"")</f>
        <v/>
      </c>
      <c r="F29" s="148" t="str">
        <f>IFERROR(AVERAGE('1'!I30,#REF!,#REF!,#REF!,#REF!,#REF!,#REF!,#REF!,#REF!,#REF!,#REF!,#REF!,#REF!,#REF!,#REF!,#REF!,#REF!,#REF!,#REF!,#REF!,#REF!,#REF!,#REF!,#REF!,#REF!,#REF!,#REF!,#REF!,#REF!,#REF!,#REF!,#REF!,#REF!,#REF!,#REF!,#REF!,#REF!,#REF!,#REF!,#REF!),"")</f>
        <v/>
      </c>
      <c r="G29" s="148" t="str">
        <f>IFERROR(AVERAGE('1'!O30,#REF!,#REF!,#REF!,#REF!,#REF!,#REF!,#REF!,#REF!,#REF!,#REF!,#REF!,#REF!,#REF!,#REF!,#REF!,#REF!,#REF!,#REF!,#REF!,#REF!,#REF!,#REF!,#REF!,#REF!,#REF!,#REF!,#REF!,#REF!,#REF!,#REF!,#REF!,#REF!,#REF!,#REF!,#REF!,#REF!,#REF!,#REF!,#REF!),"")</f>
        <v/>
      </c>
      <c r="H29" s="148" t="str">
        <f>IFERROR(AVERAGE('1'!U30,#REF!,#REF!,#REF!,#REF!,#REF!,#REF!,#REF!,#REF!,#REF!,#REF!,#REF!,#REF!,#REF!,#REF!,#REF!,#REF!,#REF!,#REF!,#REF!,#REF!,#REF!,#REF!,#REF!,#REF!,#REF!,#REF!,#REF!,#REF!,#REF!,#REF!,#REF!,#REF!,#REF!,#REF!,#REF!,#REF!,#REF!,#REF!,#REF!),"")</f>
        <v/>
      </c>
      <c r="I29" s="148" t="str">
        <f>IFERROR(AVERAGE('1'!AA30,#REF!,#REF!,#REF!,#REF!,#REF!,#REF!,#REF!,#REF!,#REF!,#REF!,#REF!,#REF!,#REF!,#REF!,#REF!,#REF!,#REF!,#REF!,#REF!,#REF!,#REF!,#REF!,#REF!,#REF!,#REF!,#REF!,#REF!,#REF!,#REF!,#REF!,#REF!,#REF!,#REF!,#REF!,#REF!,#REF!,#REF!,#REF!,#REF!),"")</f>
        <v/>
      </c>
    </row>
    <row r="30" spans="1:9" s="3" customFormat="1" ht="18" hidden="1">
      <c r="A30" s="2"/>
      <c r="B30" s="6"/>
      <c r="C30" s="155">
        <f>Référentiel!B24</f>
        <v>0</v>
      </c>
      <c r="D30" s="148" t="str">
        <f t="shared" si="0"/>
        <v/>
      </c>
      <c r="E30" s="148" t="str">
        <f>IFERROR(AVERAGE('1'!D31,#REF!,#REF!,#REF!,#REF!,#REF!,#REF!,#REF!,#REF!,#REF!,#REF!,#REF!,#REF!,#REF!,#REF!,#REF!,#REF!,#REF!,#REF!,#REF!,#REF!,#REF!,#REF!,#REF!,#REF!,#REF!,#REF!,#REF!,#REF!,#REF!,#REF!,#REF!,#REF!,#REF!,#REF!,#REF!,#REF!,#REF!,#REF!,#REF!),"")</f>
        <v/>
      </c>
      <c r="F30" s="148" t="str">
        <f>IFERROR(AVERAGE('1'!I31,#REF!,#REF!,#REF!,#REF!,#REF!,#REF!,#REF!,#REF!,#REF!,#REF!,#REF!,#REF!,#REF!,#REF!,#REF!,#REF!,#REF!,#REF!,#REF!,#REF!,#REF!,#REF!,#REF!,#REF!,#REF!,#REF!,#REF!,#REF!,#REF!,#REF!,#REF!,#REF!,#REF!,#REF!,#REF!,#REF!,#REF!,#REF!,#REF!),"")</f>
        <v/>
      </c>
      <c r="G30" s="148" t="str">
        <f>IFERROR(AVERAGE('1'!O31,#REF!,#REF!,#REF!,#REF!,#REF!,#REF!,#REF!,#REF!,#REF!,#REF!,#REF!,#REF!,#REF!,#REF!,#REF!,#REF!,#REF!,#REF!,#REF!,#REF!,#REF!,#REF!,#REF!,#REF!,#REF!,#REF!,#REF!,#REF!,#REF!,#REF!,#REF!,#REF!,#REF!,#REF!,#REF!,#REF!,#REF!,#REF!,#REF!),"")</f>
        <v/>
      </c>
      <c r="H30" s="148" t="str">
        <f>IFERROR(AVERAGE('1'!U31,#REF!,#REF!,#REF!,#REF!,#REF!,#REF!,#REF!,#REF!,#REF!,#REF!,#REF!,#REF!,#REF!,#REF!,#REF!,#REF!,#REF!,#REF!,#REF!,#REF!,#REF!,#REF!,#REF!,#REF!,#REF!,#REF!,#REF!,#REF!,#REF!,#REF!,#REF!,#REF!,#REF!,#REF!,#REF!,#REF!,#REF!,#REF!,#REF!),"")</f>
        <v/>
      </c>
      <c r="I30" s="148" t="str">
        <f>IFERROR(AVERAGE('1'!AA31,#REF!,#REF!,#REF!,#REF!,#REF!,#REF!,#REF!,#REF!,#REF!,#REF!,#REF!,#REF!,#REF!,#REF!,#REF!,#REF!,#REF!,#REF!,#REF!,#REF!,#REF!,#REF!,#REF!,#REF!,#REF!,#REF!,#REF!,#REF!,#REF!,#REF!,#REF!,#REF!,#REF!,#REF!,#REF!,#REF!,#REF!,#REF!,#REF!),"")</f>
        <v/>
      </c>
    </row>
    <row r="31" spans="1:9" s="3" customFormat="1" ht="18" hidden="1">
      <c r="A31" s="2"/>
      <c r="B31" s="6"/>
      <c r="C31" s="155">
        <f>Référentiel!B25</f>
        <v>0</v>
      </c>
      <c r="D31" s="148" t="str">
        <f t="shared" si="0"/>
        <v/>
      </c>
      <c r="E31" s="148" t="str">
        <f>IFERROR(AVERAGE('1'!D32,#REF!,#REF!,#REF!,#REF!,#REF!,#REF!,#REF!,#REF!,#REF!,#REF!,#REF!,#REF!,#REF!,#REF!,#REF!,#REF!,#REF!,#REF!,#REF!,#REF!,#REF!,#REF!,#REF!,#REF!,#REF!,#REF!,#REF!,#REF!,#REF!,#REF!,#REF!,#REF!,#REF!,#REF!,#REF!,#REF!,#REF!,#REF!,#REF!),"")</f>
        <v/>
      </c>
      <c r="F31" s="148" t="str">
        <f>IFERROR(AVERAGE('1'!I32,#REF!,#REF!,#REF!,#REF!,#REF!,#REF!,#REF!,#REF!,#REF!,#REF!,#REF!,#REF!,#REF!,#REF!,#REF!,#REF!,#REF!,#REF!,#REF!,#REF!,#REF!,#REF!,#REF!,#REF!,#REF!,#REF!,#REF!,#REF!,#REF!,#REF!,#REF!,#REF!,#REF!,#REF!,#REF!,#REF!,#REF!,#REF!,#REF!),"")</f>
        <v/>
      </c>
      <c r="G31" s="148" t="str">
        <f>IFERROR(AVERAGE('1'!O32,#REF!,#REF!,#REF!,#REF!,#REF!,#REF!,#REF!,#REF!,#REF!,#REF!,#REF!,#REF!,#REF!,#REF!,#REF!,#REF!,#REF!,#REF!,#REF!,#REF!,#REF!,#REF!,#REF!,#REF!,#REF!,#REF!,#REF!,#REF!,#REF!,#REF!,#REF!,#REF!,#REF!,#REF!,#REF!,#REF!,#REF!,#REF!,#REF!),"")</f>
        <v/>
      </c>
      <c r="H31" s="148" t="str">
        <f>IFERROR(AVERAGE('1'!U32,#REF!,#REF!,#REF!,#REF!,#REF!,#REF!,#REF!,#REF!,#REF!,#REF!,#REF!,#REF!,#REF!,#REF!,#REF!,#REF!,#REF!,#REF!,#REF!,#REF!,#REF!,#REF!,#REF!,#REF!,#REF!,#REF!,#REF!,#REF!,#REF!,#REF!,#REF!,#REF!,#REF!,#REF!,#REF!,#REF!,#REF!,#REF!,#REF!),"")</f>
        <v/>
      </c>
      <c r="I31" s="148" t="str">
        <f>IFERROR(AVERAGE('1'!AA32,#REF!,#REF!,#REF!,#REF!,#REF!,#REF!,#REF!,#REF!,#REF!,#REF!,#REF!,#REF!,#REF!,#REF!,#REF!,#REF!,#REF!,#REF!,#REF!,#REF!,#REF!,#REF!,#REF!,#REF!,#REF!,#REF!,#REF!,#REF!,#REF!,#REF!,#REF!,#REF!,#REF!,#REF!,#REF!,#REF!,#REF!,#REF!,#REF!),"")</f>
        <v/>
      </c>
    </row>
    <row r="32" spans="1:9" s="3" customFormat="1" ht="18" hidden="1">
      <c r="A32" s="2"/>
      <c r="B32" s="6"/>
      <c r="C32" s="155">
        <f>Référentiel!B26</f>
        <v>0</v>
      </c>
      <c r="D32" s="148" t="str">
        <f t="shared" si="0"/>
        <v/>
      </c>
      <c r="E32" s="148" t="str">
        <f>IFERROR(AVERAGE('1'!D33,#REF!,#REF!,#REF!,#REF!,#REF!,#REF!,#REF!,#REF!,#REF!,#REF!,#REF!,#REF!,#REF!,#REF!,#REF!,#REF!,#REF!,#REF!,#REF!,#REF!,#REF!,#REF!,#REF!,#REF!,#REF!,#REF!,#REF!,#REF!,#REF!,#REF!,#REF!,#REF!,#REF!,#REF!,#REF!,#REF!,#REF!,#REF!,#REF!),"")</f>
        <v/>
      </c>
      <c r="F32" s="148" t="str">
        <f>IFERROR(AVERAGE('1'!I33,#REF!,#REF!,#REF!,#REF!,#REF!,#REF!,#REF!,#REF!,#REF!,#REF!,#REF!,#REF!,#REF!,#REF!,#REF!,#REF!,#REF!,#REF!,#REF!,#REF!,#REF!,#REF!,#REF!,#REF!,#REF!,#REF!,#REF!,#REF!,#REF!,#REF!,#REF!,#REF!,#REF!,#REF!,#REF!,#REF!,#REF!,#REF!,#REF!),"")</f>
        <v/>
      </c>
      <c r="G32" s="148" t="str">
        <f>IFERROR(AVERAGE('1'!O33,#REF!,#REF!,#REF!,#REF!,#REF!,#REF!,#REF!,#REF!,#REF!,#REF!,#REF!,#REF!,#REF!,#REF!,#REF!,#REF!,#REF!,#REF!,#REF!,#REF!,#REF!,#REF!,#REF!,#REF!,#REF!,#REF!,#REF!,#REF!,#REF!,#REF!,#REF!,#REF!,#REF!,#REF!,#REF!,#REF!,#REF!,#REF!,#REF!),"")</f>
        <v/>
      </c>
      <c r="H32" s="148" t="str">
        <f>IFERROR(AVERAGE('1'!U33,#REF!,#REF!,#REF!,#REF!,#REF!,#REF!,#REF!,#REF!,#REF!,#REF!,#REF!,#REF!,#REF!,#REF!,#REF!,#REF!,#REF!,#REF!,#REF!,#REF!,#REF!,#REF!,#REF!,#REF!,#REF!,#REF!,#REF!,#REF!,#REF!,#REF!,#REF!,#REF!,#REF!,#REF!,#REF!,#REF!,#REF!,#REF!,#REF!),"")</f>
        <v/>
      </c>
      <c r="I32" s="148" t="str">
        <f>IFERROR(AVERAGE('1'!AA33,#REF!,#REF!,#REF!,#REF!,#REF!,#REF!,#REF!,#REF!,#REF!,#REF!,#REF!,#REF!,#REF!,#REF!,#REF!,#REF!,#REF!,#REF!,#REF!,#REF!,#REF!,#REF!,#REF!,#REF!,#REF!,#REF!,#REF!,#REF!,#REF!,#REF!,#REF!,#REF!,#REF!,#REF!,#REF!,#REF!,#REF!,#REF!,#REF!),"")</f>
        <v/>
      </c>
    </row>
    <row r="33" spans="1:9" s="3" customFormat="1" ht="18" hidden="1">
      <c r="A33" s="2"/>
      <c r="B33" s="6"/>
      <c r="C33" s="155">
        <f>Référentiel!B27</f>
        <v>0</v>
      </c>
      <c r="D33" s="148" t="str">
        <f t="shared" si="0"/>
        <v/>
      </c>
      <c r="E33" s="148" t="str">
        <f>IFERROR(AVERAGE('1'!D34,#REF!,#REF!,#REF!,#REF!,#REF!,#REF!,#REF!,#REF!,#REF!,#REF!,#REF!,#REF!,#REF!,#REF!,#REF!,#REF!,#REF!,#REF!,#REF!,#REF!,#REF!,#REF!,#REF!,#REF!,#REF!,#REF!,#REF!,#REF!,#REF!,#REF!,#REF!,#REF!,#REF!,#REF!,#REF!,#REF!,#REF!,#REF!,#REF!),"")</f>
        <v/>
      </c>
      <c r="F33" s="148" t="str">
        <f>IFERROR(AVERAGE('1'!I34,#REF!,#REF!,#REF!,#REF!,#REF!,#REF!,#REF!,#REF!,#REF!,#REF!,#REF!,#REF!,#REF!,#REF!,#REF!,#REF!,#REF!,#REF!,#REF!,#REF!,#REF!,#REF!,#REF!,#REF!,#REF!,#REF!,#REF!,#REF!,#REF!,#REF!,#REF!,#REF!,#REF!,#REF!,#REF!,#REF!,#REF!,#REF!,#REF!),"")</f>
        <v/>
      </c>
      <c r="G33" s="148" t="str">
        <f>IFERROR(AVERAGE('1'!O34,#REF!,#REF!,#REF!,#REF!,#REF!,#REF!,#REF!,#REF!,#REF!,#REF!,#REF!,#REF!,#REF!,#REF!,#REF!,#REF!,#REF!,#REF!,#REF!,#REF!,#REF!,#REF!,#REF!,#REF!,#REF!,#REF!,#REF!,#REF!,#REF!,#REF!,#REF!,#REF!,#REF!,#REF!,#REF!,#REF!,#REF!,#REF!,#REF!),"")</f>
        <v/>
      </c>
      <c r="H33" s="148" t="str">
        <f>IFERROR(AVERAGE('1'!U34,#REF!,#REF!,#REF!,#REF!,#REF!,#REF!,#REF!,#REF!,#REF!,#REF!,#REF!,#REF!,#REF!,#REF!,#REF!,#REF!,#REF!,#REF!,#REF!,#REF!,#REF!,#REF!,#REF!,#REF!,#REF!,#REF!,#REF!,#REF!,#REF!,#REF!,#REF!,#REF!,#REF!,#REF!,#REF!,#REF!,#REF!,#REF!,#REF!),"")</f>
        <v/>
      </c>
      <c r="I33" s="148" t="str">
        <f>IFERROR(AVERAGE('1'!AA34,#REF!,#REF!,#REF!,#REF!,#REF!,#REF!,#REF!,#REF!,#REF!,#REF!,#REF!,#REF!,#REF!,#REF!,#REF!,#REF!,#REF!,#REF!,#REF!,#REF!,#REF!,#REF!,#REF!,#REF!,#REF!,#REF!,#REF!,#REF!,#REF!,#REF!,#REF!,#REF!,#REF!,#REF!,#REF!,#REF!,#REF!,#REF!,#REF!),"")</f>
        <v/>
      </c>
    </row>
    <row r="34" spans="1:9" s="3" customFormat="1" ht="18" hidden="1">
      <c r="A34" s="2"/>
      <c r="B34" s="6"/>
      <c r="C34" s="155">
        <f>Référentiel!B28</f>
        <v>0</v>
      </c>
      <c r="D34" s="148" t="str">
        <f t="shared" si="0"/>
        <v/>
      </c>
      <c r="E34" s="148" t="str">
        <f>IFERROR(AVERAGE('1'!D35,#REF!,#REF!,#REF!,#REF!,#REF!,#REF!,#REF!,#REF!,#REF!,#REF!,#REF!,#REF!,#REF!,#REF!,#REF!,#REF!,#REF!,#REF!,#REF!,#REF!,#REF!,#REF!,#REF!,#REF!,#REF!,#REF!,#REF!,#REF!,#REF!,#REF!,#REF!,#REF!,#REF!,#REF!,#REF!,#REF!,#REF!,#REF!,#REF!),"")</f>
        <v/>
      </c>
      <c r="F34" s="148" t="str">
        <f>IFERROR(AVERAGE('1'!I35,#REF!,#REF!,#REF!,#REF!,#REF!,#REF!,#REF!,#REF!,#REF!,#REF!,#REF!,#REF!,#REF!,#REF!,#REF!,#REF!,#REF!,#REF!,#REF!,#REF!,#REF!,#REF!,#REF!,#REF!,#REF!,#REF!,#REF!,#REF!,#REF!,#REF!,#REF!,#REF!,#REF!,#REF!,#REF!,#REF!,#REF!,#REF!,#REF!),"")</f>
        <v/>
      </c>
      <c r="G34" s="148" t="str">
        <f>IFERROR(AVERAGE('1'!O35,#REF!,#REF!,#REF!,#REF!,#REF!,#REF!,#REF!,#REF!,#REF!,#REF!,#REF!,#REF!,#REF!,#REF!,#REF!,#REF!,#REF!,#REF!,#REF!,#REF!,#REF!,#REF!,#REF!,#REF!,#REF!,#REF!,#REF!,#REF!,#REF!,#REF!,#REF!,#REF!,#REF!,#REF!,#REF!,#REF!,#REF!,#REF!,#REF!),"")</f>
        <v/>
      </c>
      <c r="H34" s="148" t="str">
        <f>IFERROR(AVERAGE('1'!U35,#REF!,#REF!,#REF!,#REF!,#REF!,#REF!,#REF!,#REF!,#REF!,#REF!,#REF!,#REF!,#REF!,#REF!,#REF!,#REF!,#REF!,#REF!,#REF!,#REF!,#REF!,#REF!,#REF!,#REF!,#REF!,#REF!,#REF!,#REF!,#REF!,#REF!,#REF!,#REF!,#REF!,#REF!,#REF!,#REF!,#REF!,#REF!,#REF!),"")</f>
        <v/>
      </c>
      <c r="I34" s="148" t="str">
        <f>IFERROR(AVERAGE('1'!AA35,#REF!,#REF!,#REF!,#REF!,#REF!,#REF!,#REF!,#REF!,#REF!,#REF!,#REF!,#REF!,#REF!,#REF!,#REF!,#REF!,#REF!,#REF!,#REF!,#REF!,#REF!,#REF!,#REF!,#REF!,#REF!,#REF!,#REF!,#REF!,#REF!,#REF!,#REF!,#REF!,#REF!,#REF!,#REF!,#REF!,#REF!,#REF!,#REF!),"")</f>
        <v/>
      </c>
    </row>
    <row r="35" spans="1:9" s="3" customFormat="1" ht="18" hidden="1">
      <c r="A35" s="2"/>
      <c r="B35" s="6"/>
      <c r="C35" s="155">
        <f>Référentiel!B29</f>
        <v>0</v>
      </c>
      <c r="D35" s="148" t="str">
        <f t="shared" si="0"/>
        <v/>
      </c>
      <c r="E35" s="148" t="str">
        <f>IFERROR(AVERAGE('1'!D36,#REF!,#REF!,#REF!,#REF!,#REF!,#REF!,#REF!,#REF!,#REF!,#REF!,#REF!,#REF!,#REF!,#REF!,#REF!,#REF!,#REF!,#REF!,#REF!,#REF!,#REF!,#REF!,#REF!,#REF!,#REF!,#REF!,#REF!,#REF!,#REF!,#REF!,#REF!,#REF!,#REF!,#REF!,#REF!,#REF!,#REF!,#REF!,#REF!),"")</f>
        <v/>
      </c>
      <c r="F35" s="148" t="str">
        <f>IFERROR(AVERAGE('1'!I36,#REF!,#REF!,#REF!,#REF!,#REF!,#REF!,#REF!,#REF!,#REF!,#REF!,#REF!,#REF!,#REF!,#REF!,#REF!,#REF!,#REF!,#REF!,#REF!,#REF!,#REF!,#REF!,#REF!,#REF!,#REF!,#REF!,#REF!,#REF!,#REF!,#REF!,#REF!,#REF!,#REF!,#REF!,#REF!,#REF!,#REF!,#REF!,#REF!),"")</f>
        <v/>
      </c>
      <c r="G35" s="148" t="str">
        <f>IFERROR(AVERAGE('1'!O36,#REF!,#REF!,#REF!,#REF!,#REF!,#REF!,#REF!,#REF!,#REF!,#REF!,#REF!,#REF!,#REF!,#REF!,#REF!,#REF!,#REF!,#REF!,#REF!,#REF!,#REF!,#REF!,#REF!,#REF!,#REF!,#REF!,#REF!,#REF!,#REF!,#REF!,#REF!,#REF!,#REF!,#REF!,#REF!,#REF!,#REF!,#REF!,#REF!),"")</f>
        <v/>
      </c>
      <c r="H35" s="148" t="str">
        <f>IFERROR(AVERAGE('1'!U36,#REF!,#REF!,#REF!,#REF!,#REF!,#REF!,#REF!,#REF!,#REF!,#REF!,#REF!,#REF!,#REF!,#REF!,#REF!,#REF!,#REF!,#REF!,#REF!,#REF!,#REF!,#REF!,#REF!,#REF!,#REF!,#REF!,#REF!,#REF!,#REF!,#REF!,#REF!,#REF!,#REF!,#REF!,#REF!,#REF!,#REF!,#REF!,#REF!),"")</f>
        <v/>
      </c>
      <c r="I35" s="148" t="str">
        <f>IFERROR(AVERAGE('1'!AA36,#REF!,#REF!,#REF!,#REF!,#REF!,#REF!,#REF!,#REF!,#REF!,#REF!,#REF!,#REF!,#REF!,#REF!,#REF!,#REF!,#REF!,#REF!,#REF!,#REF!,#REF!,#REF!,#REF!,#REF!,#REF!,#REF!,#REF!,#REF!,#REF!,#REF!,#REF!,#REF!,#REF!,#REF!,#REF!,#REF!,#REF!,#REF!,#REF!),"")</f>
        <v/>
      </c>
    </row>
    <row r="36" spans="1:9" s="3" customFormat="1" ht="13.5" customHeight="1">
      <c r="A36" s="5"/>
      <c r="B36" s="7"/>
      <c r="C36" s="162"/>
      <c r="D36" s="149"/>
      <c r="E36" s="149" t="str">
        <f>IFERROR(AVERAGE('1'!D37,#REF!,#REF!,#REF!,#REF!,#REF!,#REF!,#REF!,#REF!,#REF!,#REF!,#REF!,#REF!,#REF!,#REF!,#REF!,#REF!,#REF!,#REF!,#REF!,#REF!,#REF!,#REF!,#REF!,#REF!,#REF!,#REF!,#REF!,#REF!,#REF!,#REF!,#REF!,#REF!,#REF!,#REF!,#REF!,#REF!,#REF!,#REF!,#REF!),"")</f>
        <v/>
      </c>
      <c r="F36" s="149" t="str">
        <f>IFERROR(AVERAGE('1'!I37,#REF!,#REF!,#REF!,#REF!,#REF!,#REF!,#REF!,#REF!,#REF!,#REF!,#REF!,#REF!,#REF!,#REF!,#REF!,#REF!,#REF!,#REF!,#REF!,#REF!,#REF!,#REF!,#REF!,#REF!,#REF!,#REF!,#REF!,#REF!,#REF!,#REF!,#REF!,#REF!,#REF!,#REF!,#REF!,#REF!,#REF!,#REF!,#REF!),"")</f>
        <v/>
      </c>
      <c r="G36" s="149" t="str">
        <f>IFERROR(AVERAGE('1'!O37,#REF!,#REF!,#REF!,#REF!,#REF!,#REF!,#REF!,#REF!,#REF!,#REF!,#REF!,#REF!,#REF!,#REF!,#REF!,#REF!,#REF!,#REF!,#REF!,#REF!,#REF!,#REF!,#REF!,#REF!,#REF!,#REF!,#REF!,#REF!,#REF!,#REF!,#REF!,#REF!,#REF!,#REF!,#REF!,#REF!,#REF!,#REF!,#REF!),"")</f>
        <v/>
      </c>
      <c r="H36" s="149" t="str">
        <f>IFERROR(AVERAGE('1'!U37,#REF!,#REF!,#REF!,#REF!,#REF!,#REF!,#REF!,#REF!,#REF!,#REF!,#REF!,#REF!,#REF!,#REF!,#REF!,#REF!,#REF!,#REF!,#REF!,#REF!,#REF!,#REF!,#REF!,#REF!,#REF!,#REF!,#REF!,#REF!,#REF!,#REF!,#REF!,#REF!,#REF!,#REF!,#REF!,#REF!,#REF!,#REF!,#REF!),"")</f>
        <v/>
      </c>
      <c r="I36" s="149" t="str">
        <f>IFERROR(AVERAGE('1'!AA37,#REF!,#REF!,#REF!,#REF!,#REF!,#REF!,#REF!,#REF!,#REF!,#REF!,#REF!,#REF!,#REF!,#REF!,#REF!,#REF!,#REF!,#REF!,#REF!,#REF!,#REF!,#REF!,#REF!,#REF!,#REF!,#REF!,#REF!,#REF!,#REF!,#REF!,#REF!,#REF!,#REF!,#REF!,#REF!,#REF!,#REF!,#REF!,#REF!),"")</f>
        <v/>
      </c>
    </row>
    <row r="37" spans="1:9" s="130" customFormat="1" ht="18.75" customHeight="1">
      <c r="A37" s="131"/>
      <c r="B37" s="129"/>
      <c r="C37" s="175" t="str">
        <f>Référentiel!B31</f>
        <v>Traitement de la demande</v>
      </c>
      <c r="D37" s="140" t="str">
        <f t="shared" ref="D37:D52" si="1">IFERROR(AVERAGE(E37:H37),"")</f>
        <v/>
      </c>
      <c r="E37" s="140" t="str">
        <f>IFERROR(AVERAGE('1'!D38,#REF!,#REF!,#REF!,#REF!,#REF!,#REF!,#REF!,#REF!,#REF!,#REF!,#REF!,#REF!,#REF!,#REF!,#REF!,#REF!,#REF!,#REF!,#REF!,#REF!,#REF!,#REF!,#REF!,#REF!,#REF!,#REF!,#REF!,#REF!,#REF!,#REF!,#REF!,#REF!,#REF!,#REF!,#REF!,#REF!,#REF!,#REF!,#REF!),"")</f>
        <v/>
      </c>
      <c r="F37" s="140" t="str">
        <f>IFERROR(AVERAGE('1'!I38,#REF!,#REF!,#REF!,#REF!,#REF!,#REF!,#REF!,#REF!,#REF!,#REF!,#REF!,#REF!,#REF!,#REF!,#REF!,#REF!,#REF!,#REF!,#REF!,#REF!,#REF!,#REF!,#REF!,#REF!,#REF!,#REF!,#REF!,#REF!,#REF!,#REF!,#REF!,#REF!,#REF!,#REF!,#REF!,#REF!,#REF!,#REF!,#REF!),"")</f>
        <v/>
      </c>
      <c r="G37" s="140" t="str">
        <f>IFERROR(AVERAGE('1'!O38,#REF!,#REF!,#REF!,#REF!,#REF!,#REF!,#REF!,#REF!,#REF!,#REF!,#REF!,#REF!,#REF!,#REF!,#REF!,#REF!,#REF!,#REF!,#REF!,#REF!,#REF!,#REF!,#REF!,#REF!,#REF!,#REF!,#REF!,#REF!,#REF!,#REF!,#REF!,#REF!,#REF!,#REF!,#REF!,#REF!,#REF!,#REF!,#REF!),"")</f>
        <v/>
      </c>
      <c r="H37" s="140" t="str">
        <f>IFERROR(AVERAGE('1'!U38,#REF!,#REF!,#REF!,#REF!,#REF!,#REF!,#REF!,#REF!,#REF!,#REF!,#REF!,#REF!,#REF!,#REF!,#REF!,#REF!,#REF!,#REF!,#REF!,#REF!,#REF!,#REF!,#REF!,#REF!,#REF!,#REF!,#REF!,#REF!,#REF!,#REF!,#REF!,#REF!,#REF!,#REF!,#REF!,#REF!,#REF!,#REF!,#REF!),"")</f>
        <v/>
      </c>
      <c r="I37" s="140" t="str">
        <f>IFERROR(AVERAGE('1'!AA38,#REF!,#REF!,#REF!,#REF!,#REF!,#REF!,#REF!,#REF!,#REF!,#REF!,#REF!,#REF!,#REF!,#REF!,#REF!,#REF!,#REF!,#REF!,#REF!,#REF!,#REF!,#REF!,#REF!,#REF!,#REF!,#REF!,#REF!,#REF!,#REF!,#REF!,#REF!,#REF!,#REF!,#REF!,#REF!,#REF!,#REF!,#REF!,#REF!),"")</f>
        <v/>
      </c>
    </row>
    <row r="38" spans="1:9" s="3" customFormat="1" ht="18">
      <c r="A38" s="2"/>
      <c r="B38" s="1"/>
      <c r="C38" s="155" t="str">
        <f>Référentiel!B32</f>
        <v>Diagnostic / Questionnement</v>
      </c>
      <c r="D38" s="148" t="str">
        <f t="shared" si="1"/>
        <v/>
      </c>
      <c r="E38" s="148" t="str">
        <f>IFERROR(AVERAGE('1'!D39,#REF!,#REF!,#REF!,#REF!,#REF!,#REF!,#REF!,#REF!,#REF!,#REF!,#REF!,#REF!,#REF!,#REF!,#REF!,#REF!,#REF!,#REF!,#REF!,#REF!,#REF!,#REF!,#REF!,#REF!,#REF!,#REF!,#REF!,#REF!,#REF!,#REF!,#REF!,#REF!,#REF!,#REF!,#REF!,#REF!,#REF!,#REF!,#REF!),"")</f>
        <v/>
      </c>
      <c r="F38" s="148" t="str">
        <f>IFERROR(AVERAGE('1'!I39,#REF!,#REF!,#REF!,#REF!,#REF!,#REF!,#REF!,#REF!,#REF!,#REF!,#REF!,#REF!,#REF!,#REF!,#REF!,#REF!,#REF!,#REF!,#REF!,#REF!,#REF!,#REF!,#REF!,#REF!,#REF!,#REF!,#REF!,#REF!,#REF!,#REF!,#REF!,#REF!,#REF!,#REF!,#REF!,#REF!,#REF!,#REF!,#REF!),"")</f>
        <v/>
      </c>
      <c r="G38" s="148" t="str">
        <f>IFERROR(AVERAGE('1'!O39,#REF!,#REF!,#REF!,#REF!,#REF!,#REF!,#REF!,#REF!,#REF!,#REF!,#REF!,#REF!,#REF!,#REF!,#REF!,#REF!,#REF!,#REF!,#REF!,#REF!,#REF!,#REF!,#REF!,#REF!,#REF!,#REF!,#REF!,#REF!,#REF!,#REF!,#REF!,#REF!,#REF!,#REF!,#REF!,#REF!,#REF!,#REF!,#REF!),"")</f>
        <v/>
      </c>
      <c r="H38" s="148" t="str">
        <f>IFERROR(AVERAGE('1'!U39,#REF!,#REF!,#REF!,#REF!,#REF!,#REF!,#REF!,#REF!,#REF!,#REF!,#REF!,#REF!,#REF!,#REF!,#REF!,#REF!,#REF!,#REF!,#REF!,#REF!,#REF!,#REF!,#REF!,#REF!,#REF!,#REF!,#REF!,#REF!,#REF!,#REF!,#REF!,#REF!,#REF!,#REF!,#REF!,#REF!,#REF!,#REF!,#REF!),"")</f>
        <v/>
      </c>
      <c r="I38" s="148" t="str">
        <f>IFERROR(AVERAGE('1'!AA39,#REF!,#REF!,#REF!,#REF!,#REF!,#REF!,#REF!,#REF!,#REF!,#REF!,#REF!,#REF!,#REF!,#REF!,#REF!,#REF!,#REF!,#REF!,#REF!,#REF!,#REF!,#REF!,#REF!,#REF!,#REF!,#REF!,#REF!,#REF!,#REF!,#REF!,#REF!,#REF!,#REF!,#REF!,#REF!,#REF!,#REF!,#REF!,#REF!),"")</f>
        <v/>
      </c>
    </row>
    <row r="39" spans="1:9" s="3" customFormat="1" ht="18">
      <c r="A39" s="2"/>
      <c r="B39" s="1"/>
      <c r="C39" s="155" t="str">
        <f>Référentiel!B33</f>
        <v>Proposition / Réponse adaptée</v>
      </c>
      <c r="D39" s="148" t="str">
        <f t="shared" si="1"/>
        <v/>
      </c>
      <c r="E39" s="148" t="str">
        <f>IFERROR(AVERAGE('1'!D40,#REF!,#REF!,#REF!,#REF!,#REF!,#REF!,#REF!,#REF!,#REF!,#REF!,#REF!,#REF!,#REF!,#REF!,#REF!,#REF!,#REF!,#REF!,#REF!,#REF!,#REF!,#REF!,#REF!,#REF!,#REF!,#REF!,#REF!,#REF!,#REF!,#REF!,#REF!,#REF!,#REF!,#REF!,#REF!,#REF!,#REF!,#REF!,#REF!),"")</f>
        <v/>
      </c>
      <c r="F39" s="148" t="str">
        <f>IFERROR(AVERAGE('1'!I40,#REF!,#REF!,#REF!,#REF!,#REF!,#REF!,#REF!,#REF!,#REF!,#REF!,#REF!,#REF!,#REF!,#REF!,#REF!,#REF!,#REF!,#REF!,#REF!,#REF!,#REF!,#REF!,#REF!,#REF!,#REF!,#REF!,#REF!,#REF!,#REF!,#REF!,#REF!,#REF!,#REF!,#REF!,#REF!,#REF!,#REF!,#REF!,#REF!),"")</f>
        <v/>
      </c>
      <c r="G39" s="148" t="str">
        <f>IFERROR(AVERAGE('1'!O40,#REF!,#REF!,#REF!,#REF!,#REF!,#REF!,#REF!,#REF!,#REF!,#REF!,#REF!,#REF!,#REF!,#REF!,#REF!,#REF!,#REF!,#REF!,#REF!,#REF!,#REF!,#REF!,#REF!,#REF!,#REF!,#REF!,#REF!,#REF!,#REF!,#REF!,#REF!,#REF!,#REF!,#REF!,#REF!,#REF!,#REF!,#REF!,#REF!),"")</f>
        <v/>
      </c>
      <c r="H39" s="148" t="str">
        <f>IFERROR(AVERAGE('1'!U40,#REF!,#REF!,#REF!,#REF!,#REF!,#REF!,#REF!,#REF!,#REF!,#REF!,#REF!,#REF!,#REF!,#REF!,#REF!,#REF!,#REF!,#REF!,#REF!,#REF!,#REF!,#REF!,#REF!,#REF!,#REF!,#REF!,#REF!,#REF!,#REF!,#REF!,#REF!,#REF!,#REF!,#REF!,#REF!,#REF!,#REF!,#REF!,#REF!),"")</f>
        <v/>
      </c>
      <c r="I39" s="148" t="str">
        <f>IFERROR(AVERAGE('1'!AA40,#REF!,#REF!,#REF!,#REF!,#REF!,#REF!,#REF!,#REF!,#REF!,#REF!,#REF!,#REF!,#REF!,#REF!,#REF!,#REF!,#REF!,#REF!,#REF!,#REF!,#REF!,#REF!,#REF!,#REF!,#REF!,#REF!,#REF!,#REF!,#REF!,#REF!,#REF!,#REF!,#REF!,#REF!,#REF!,#REF!,#REF!,#REF!,#REF!),"")</f>
        <v/>
      </c>
    </row>
    <row r="40" spans="1:9" s="3" customFormat="1" ht="18">
      <c r="A40" s="2"/>
      <c r="B40" s="1"/>
      <c r="C40" s="155" t="str">
        <f>Référentiel!B34</f>
        <v>Proposition / Conseil / Solution</v>
      </c>
      <c r="D40" s="148" t="str">
        <f t="shared" si="1"/>
        <v/>
      </c>
      <c r="E40" s="148" t="str">
        <f>IFERROR(AVERAGE('1'!D41,#REF!,#REF!,#REF!,#REF!,#REF!,#REF!,#REF!,#REF!,#REF!,#REF!,#REF!,#REF!,#REF!,#REF!,#REF!,#REF!,#REF!,#REF!,#REF!,#REF!,#REF!,#REF!,#REF!,#REF!,#REF!,#REF!,#REF!,#REF!,#REF!,#REF!,#REF!,#REF!,#REF!,#REF!,#REF!,#REF!,#REF!,#REF!,#REF!),"")</f>
        <v/>
      </c>
      <c r="F40" s="148" t="str">
        <f>IFERROR(AVERAGE('1'!I41,#REF!,#REF!,#REF!,#REF!,#REF!,#REF!,#REF!,#REF!,#REF!,#REF!,#REF!,#REF!,#REF!,#REF!,#REF!,#REF!,#REF!,#REF!,#REF!,#REF!,#REF!,#REF!,#REF!,#REF!,#REF!,#REF!,#REF!,#REF!,#REF!,#REF!,#REF!,#REF!,#REF!,#REF!,#REF!,#REF!,#REF!,#REF!,#REF!),"")</f>
        <v/>
      </c>
      <c r="G40" s="148" t="str">
        <f>IFERROR(AVERAGE('1'!O41,#REF!,#REF!,#REF!,#REF!,#REF!,#REF!,#REF!,#REF!,#REF!,#REF!,#REF!,#REF!,#REF!,#REF!,#REF!,#REF!,#REF!,#REF!,#REF!,#REF!,#REF!,#REF!,#REF!,#REF!,#REF!,#REF!,#REF!,#REF!,#REF!,#REF!,#REF!,#REF!,#REF!,#REF!,#REF!,#REF!,#REF!,#REF!,#REF!),"")</f>
        <v/>
      </c>
      <c r="H40" s="148" t="str">
        <f>IFERROR(AVERAGE('1'!U41,#REF!,#REF!,#REF!,#REF!,#REF!,#REF!,#REF!,#REF!,#REF!,#REF!,#REF!,#REF!,#REF!,#REF!,#REF!,#REF!,#REF!,#REF!,#REF!,#REF!,#REF!,#REF!,#REF!,#REF!,#REF!,#REF!,#REF!,#REF!,#REF!,#REF!,#REF!,#REF!,#REF!,#REF!,#REF!,#REF!,#REF!,#REF!,#REF!),"")</f>
        <v/>
      </c>
      <c r="I40" s="148" t="str">
        <f>IFERROR(AVERAGE('1'!AA41,#REF!,#REF!,#REF!,#REF!,#REF!,#REF!,#REF!,#REF!,#REF!,#REF!,#REF!,#REF!,#REF!,#REF!,#REF!,#REF!,#REF!,#REF!,#REF!,#REF!,#REF!,#REF!,#REF!,#REF!,#REF!,#REF!,#REF!,#REF!,#REF!,#REF!,#REF!,#REF!,#REF!,#REF!,#REF!,#REF!,#REF!,#REF!,#REF!),"")</f>
        <v/>
      </c>
    </row>
    <row r="41" spans="1:9" s="3" customFormat="1" ht="18">
      <c r="A41" s="2"/>
      <c r="B41" s="1"/>
      <c r="C41" s="155" t="str">
        <f>Référentiel!B35</f>
        <v>Traitement des objections</v>
      </c>
      <c r="D41" s="148" t="str">
        <f t="shared" si="1"/>
        <v/>
      </c>
      <c r="E41" s="148" t="str">
        <f>IFERROR(AVERAGE('1'!D42,#REF!,#REF!,#REF!,#REF!,#REF!,#REF!,#REF!,#REF!,#REF!,#REF!,#REF!,#REF!,#REF!,#REF!,#REF!,#REF!,#REF!,#REF!,#REF!,#REF!,#REF!,#REF!,#REF!,#REF!,#REF!,#REF!,#REF!,#REF!,#REF!,#REF!,#REF!,#REF!,#REF!,#REF!,#REF!,#REF!,#REF!,#REF!,#REF!),"")</f>
        <v/>
      </c>
      <c r="F41" s="148" t="str">
        <f>IFERROR(AVERAGE('1'!I42,#REF!,#REF!,#REF!,#REF!,#REF!,#REF!,#REF!,#REF!,#REF!,#REF!,#REF!,#REF!,#REF!,#REF!,#REF!,#REF!,#REF!,#REF!,#REF!,#REF!,#REF!,#REF!,#REF!,#REF!,#REF!,#REF!,#REF!,#REF!,#REF!,#REF!,#REF!,#REF!,#REF!,#REF!,#REF!,#REF!,#REF!,#REF!,#REF!),"")</f>
        <v/>
      </c>
      <c r="G41" s="148" t="str">
        <f>IFERROR(AVERAGE('1'!O42,#REF!,#REF!,#REF!,#REF!,#REF!,#REF!,#REF!,#REF!,#REF!,#REF!,#REF!,#REF!,#REF!,#REF!,#REF!,#REF!,#REF!,#REF!,#REF!,#REF!,#REF!,#REF!,#REF!,#REF!,#REF!,#REF!,#REF!,#REF!,#REF!,#REF!,#REF!,#REF!,#REF!,#REF!,#REF!,#REF!,#REF!,#REF!,#REF!),"")</f>
        <v/>
      </c>
      <c r="H41" s="148" t="str">
        <f>IFERROR(AVERAGE('1'!U42,#REF!,#REF!,#REF!,#REF!,#REF!,#REF!,#REF!,#REF!,#REF!,#REF!,#REF!,#REF!,#REF!,#REF!,#REF!,#REF!,#REF!,#REF!,#REF!,#REF!,#REF!,#REF!,#REF!,#REF!,#REF!,#REF!,#REF!,#REF!,#REF!,#REF!,#REF!,#REF!,#REF!,#REF!,#REF!,#REF!,#REF!,#REF!,#REF!),"")</f>
        <v/>
      </c>
      <c r="I41" s="148" t="str">
        <f>IFERROR(AVERAGE('1'!AA42,#REF!,#REF!,#REF!,#REF!,#REF!,#REF!,#REF!,#REF!,#REF!,#REF!,#REF!,#REF!,#REF!,#REF!,#REF!,#REF!,#REF!,#REF!,#REF!,#REF!,#REF!,#REF!,#REF!,#REF!,#REF!,#REF!,#REF!,#REF!,#REF!,#REF!,#REF!,#REF!,#REF!,#REF!,#REF!,#REF!,#REF!,#REF!,#REF!),"")</f>
        <v/>
      </c>
    </row>
    <row r="42" spans="1:9" s="3" customFormat="1" ht="18" hidden="1">
      <c r="A42" s="2"/>
      <c r="B42" s="1"/>
      <c r="C42" s="155">
        <f>Référentiel!B36</f>
        <v>0</v>
      </c>
      <c r="D42" s="148" t="str">
        <f t="shared" si="1"/>
        <v/>
      </c>
      <c r="E42" s="148" t="str">
        <f>IFERROR(AVERAGE('1'!D43,#REF!,#REF!,#REF!,#REF!,#REF!,#REF!,#REF!,#REF!,#REF!,#REF!,#REF!,#REF!,#REF!,#REF!,#REF!,#REF!,#REF!,#REF!,#REF!,#REF!,#REF!,#REF!,#REF!,#REF!,#REF!,#REF!,#REF!,#REF!,#REF!,#REF!,#REF!,#REF!,#REF!,#REF!,#REF!,#REF!,#REF!,#REF!,#REF!),"")</f>
        <v/>
      </c>
      <c r="F42" s="148" t="str">
        <f>IFERROR(AVERAGE('1'!I43,#REF!,#REF!,#REF!,#REF!,#REF!,#REF!,#REF!,#REF!,#REF!,#REF!,#REF!,#REF!,#REF!,#REF!,#REF!,#REF!,#REF!,#REF!,#REF!,#REF!,#REF!,#REF!,#REF!,#REF!,#REF!,#REF!,#REF!,#REF!,#REF!,#REF!,#REF!,#REF!,#REF!,#REF!,#REF!,#REF!,#REF!,#REF!,#REF!),"")</f>
        <v/>
      </c>
      <c r="G42" s="148" t="str">
        <f>IFERROR(AVERAGE('1'!O43,#REF!,#REF!,#REF!,#REF!,#REF!,#REF!,#REF!,#REF!,#REF!,#REF!,#REF!,#REF!,#REF!,#REF!,#REF!,#REF!,#REF!,#REF!,#REF!,#REF!,#REF!,#REF!,#REF!,#REF!,#REF!,#REF!,#REF!,#REF!,#REF!,#REF!,#REF!,#REF!,#REF!,#REF!,#REF!,#REF!,#REF!,#REF!,#REF!),"")</f>
        <v/>
      </c>
      <c r="H42" s="148" t="str">
        <f>IFERROR(AVERAGE('1'!U43,#REF!,#REF!,#REF!,#REF!,#REF!,#REF!,#REF!,#REF!,#REF!,#REF!,#REF!,#REF!,#REF!,#REF!,#REF!,#REF!,#REF!,#REF!,#REF!,#REF!,#REF!,#REF!,#REF!,#REF!,#REF!,#REF!,#REF!,#REF!,#REF!,#REF!,#REF!,#REF!,#REF!,#REF!,#REF!,#REF!,#REF!,#REF!,#REF!),"")</f>
        <v/>
      </c>
      <c r="I42" s="148" t="str">
        <f>IFERROR(AVERAGE('1'!AA43,#REF!,#REF!,#REF!,#REF!,#REF!,#REF!,#REF!,#REF!,#REF!,#REF!,#REF!,#REF!,#REF!,#REF!,#REF!,#REF!,#REF!,#REF!,#REF!,#REF!,#REF!,#REF!,#REF!,#REF!,#REF!,#REF!,#REF!,#REF!,#REF!,#REF!,#REF!,#REF!,#REF!,#REF!,#REF!,#REF!,#REF!,#REF!,#REF!),"")</f>
        <v/>
      </c>
    </row>
    <row r="43" spans="1:9" s="3" customFormat="1" ht="18" hidden="1">
      <c r="A43" s="2"/>
      <c r="B43" s="1"/>
      <c r="C43" s="155">
        <f>Référentiel!B37</f>
        <v>0</v>
      </c>
      <c r="D43" s="148" t="str">
        <f t="shared" si="1"/>
        <v/>
      </c>
      <c r="E43" s="148" t="str">
        <f>IFERROR(AVERAGE('1'!D44,#REF!,#REF!,#REF!,#REF!,#REF!,#REF!,#REF!,#REF!,#REF!,#REF!,#REF!,#REF!,#REF!,#REF!,#REF!,#REF!,#REF!,#REF!,#REF!,#REF!,#REF!,#REF!,#REF!,#REF!,#REF!,#REF!,#REF!,#REF!,#REF!,#REF!,#REF!,#REF!,#REF!,#REF!,#REF!,#REF!,#REF!,#REF!,#REF!),"")</f>
        <v/>
      </c>
      <c r="F43" s="148" t="str">
        <f>IFERROR(AVERAGE('1'!I44,#REF!,#REF!,#REF!,#REF!,#REF!,#REF!,#REF!,#REF!,#REF!,#REF!,#REF!,#REF!,#REF!,#REF!,#REF!,#REF!,#REF!,#REF!,#REF!,#REF!,#REF!,#REF!,#REF!,#REF!,#REF!,#REF!,#REF!,#REF!,#REF!,#REF!,#REF!,#REF!,#REF!,#REF!,#REF!,#REF!,#REF!,#REF!,#REF!),"")</f>
        <v/>
      </c>
      <c r="G43" s="148" t="str">
        <f>IFERROR(AVERAGE('1'!O44,#REF!,#REF!,#REF!,#REF!,#REF!,#REF!,#REF!,#REF!,#REF!,#REF!,#REF!,#REF!,#REF!,#REF!,#REF!,#REF!,#REF!,#REF!,#REF!,#REF!,#REF!,#REF!,#REF!,#REF!,#REF!,#REF!,#REF!,#REF!,#REF!,#REF!,#REF!,#REF!,#REF!,#REF!,#REF!,#REF!,#REF!,#REF!,#REF!),"")</f>
        <v/>
      </c>
      <c r="H43" s="148" t="str">
        <f>IFERROR(AVERAGE('1'!U44,#REF!,#REF!,#REF!,#REF!,#REF!,#REF!,#REF!,#REF!,#REF!,#REF!,#REF!,#REF!,#REF!,#REF!,#REF!,#REF!,#REF!,#REF!,#REF!,#REF!,#REF!,#REF!,#REF!,#REF!,#REF!,#REF!,#REF!,#REF!,#REF!,#REF!,#REF!,#REF!,#REF!,#REF!,#REF!,#REF!,#REF!,#REF!,#REF!),"")</f>
        <v/>
      </c>
      <c r="I43" s="148" t="str">
        <f>IFERROR(AVERAGE('1'!AA44,#REF!,#REF!,#REF!,#REF!,#REF!,#REF!,#REF!,#REF!,#REF!,#REF!,#REF!,#REF!,#REF!,#REF!,#REF!,#REF!,#REF!,#REF!,#REF!,#REF!,#REF!,#REF!,#REF!,#REF!,#REF!,#REF!,#REF!,#REF!,#REF!,#REF!,#REF!,#REF!,#REF!,#REF!,#REF!,#REF!,#REF!,#REF!,#REF!),"")</f>
        <v/>
      </c>
    </row>
    <row r="44" spans="1:9" s="3" customFormat="1" ht="18" hidden="1">
      <c r="A44" s="2"/>
      <c r="B44" s="1"/>
      <c r="C44" s="155">
        <f>Référentiel!B38</f>
        <v>0</v>
      </c>
      <c r="D44" s="148" t="str">
        <f t="shared" si="1"/>
        <v/>
      </c>
      <c r="E44" s="148" t="str">
        <f>IFERROR(AVERAGE('1'!D45,#REF!,#REF!,#REF!,#REF!,#REF!,#REF!,#REF!,#REF!,#REF!,#REF!,#REF!,#REF!,#REF!,#REF!,#REF!,#REF!,#REF!,#REF!,#REF!,#REF!,#REF!,#REF!,#REF!,#REF!,#REF!,#REF!,#REF!,#REF!,#REF!,#REF!,#REF!,#REF!,#REF!,#REF!,#REF!,#REF!,#REF!,#REF!,#REF!),"")</f>
        <v/>
      </c>
      <c r="F44" s="148" t="str">
        <f>IFERROR(AVERAGE('1'!I45,#REF!,#REF!,#REF!,#REF!,#REF!,#REF!,#REF!,#REF!,#REF!,#REF!,#REF!,#REF!,#REF!,#REF!,#REF!,#REF!,#REF!,#REF!,#REF!,#REF!,#REF!,#REF!,#REF!,#REF!,#REF!,#REF!,#REF!,#REF!,#REF!,#REF!,#REF!,#REF!,#REF!,#REF!,#REF!,#REF!,#REF!,#REF!,#REF!),"")</f>
        <v/>
      </c>
      <c r="G44" s="148" t="str">
        <f>IFERROR(AVERAGE('1'!O45,#REF!,#REF!,#REF!,#REF!,#REF!,#REF!,#REF!,#REF!,#REF!,#REF!,#REF!,#REF!,#REF!,#REF!,#REF!,#REF!,#REF!,#REF!,#REF!,#REF!,#REF!,#REF!,#REF!,#REF!,#REF!,#REF!,#REF!,#REF!,#REF!,#REF!,#REF!,#REF!,#REF!,#REF!,#REF!,#REF!,#REF!,#REF!,#REF!),"")</f>
        <v/>
      </c>
      <c r="H44" s="148" t="str">
        <f>IFERROR(AVERAGE('1'!U45,#REF!,#REF!,#REF!,#REF!,#REF!,#REF!,#REF!,#REF!,#REF!,#REF!,#REF!,#REF!,#REF!,#REF!,#REF!,#REF!,#REF!,#REF!,#REF!,#REF!,#REF!,#REF!,#REF!,#REF!,#REF!,#REF!,#REF!,#REF!,#REF!,#REF!,#REF!,#REF!,#REF!,#REF!,#REF!,#REF!,#REF!,#REF!,#REF!),"")</f>
        <v/>
      </c>
      <c r="I44" s="148" t="str">
        <f>IFERROR(AVERAGE('1'!AA45,#REF!,#REF!,#REF!,#REF!,#REF!,#REF!,#REF!,#REF!,#REF!,#REF!,#REF!,#REF!,#REF!,#REF!,#REF!,#REF!,#REF!,#REF!,#REF!,#REF!,#REF!,#REF!,#REF!,#REF!,#REF!,#REF!,#REF!,#REF!,#REF!,#REF!,#REF!,#REF!,#REF!,#REF!,#REF!,#REF!,#REF!,#REF!,#REF!),"")</f>
        <v/>
      </c>
    </row>
    <row r="45" spans="1:9" s="3" customFormat="1" ht="18" hidden="1">
      <c r="A45" s="2"/>
      <c r="B45" s="1"/>
      <c r="C45" s="155">
        <f>Référentiel!B39</f>
        <v>0</v>
      </c>
      <c r="D45" s="148" t="str">
        <f t="shared" si="1"/>
        <v/>
      </c>
      <c r="E45" s="148" t="str">
        <f>IFERROR(AVERAGE('1'!D46,#REF!,#REF!,#REF!,#REF!,#REF!,#REF!,#REF!,#REF!,#REF!,#REF!,#REF!,#REF!,#REF!,#REF!,#REF!,#REF!,#REF!,#REF!,#REF!,#REF!,#REF!,#REF!,#REF!,#REF!,#REF!,#REF!,#REF!,#REF!,#REF!,#REF!,#REF!,#REF!,#REF!,#REF!,#REF!,#REF!,#REF!,#REF!,#REF!),"")</f>
        <v/>
      </c>
      <c r="F45" s="148" t="str">
        <f>IFERROR(AVERAGE('1'!I46,#REF!,#REF!,#REF!,#REF!,#REF!,#REF!,#REF!,#REF!,#REF!,#REF!,#REF!,#REF!,#REF!,#REF!,#REF!,#REF!,#REF!,#REF!,#REF!,#REF!,#REF!,#REF!,#REF!,#REF!,#REF!,#REF!,#REF!,#REF!,#REF!,#REF!,#REF!,#REF!,#REF!,#REF!,#REF!,#REF!,#REF!,#REF!,#REF!),"")</f>
        <v/>
      </c>
      <c r="G45" s="148" t="str">
        <f>IFERROR(AVERAGE('1'!O46,#REF!,#REF!,#REF!,#REF!,#REF!,#REF!,#REF!,#REF!,#REF!,#REF!,#REF!,#REF!,#REF!,#REF!,#REF!,#REF!,#REF!,#REF!,#REF!,#REF!,#REF!,#REF!,#REF!,#REF!,#REF!,#REF!,#REF!,#REF!,#REF!,#REF!,#REF!,#REF!,#REF!,#REF!,#REF!,#REF!,#REF!,#REF!,#REF!),"")</f>
        <v/>
      </c>
      <c r="H45" s="148" t="str">
        <f>IFERROR(AVERAGE('1'!U46,#REF!,#REF!,#REF!,#REF!,#REF!,#REF!,#REF!,#REF!,#REF!,#REF!,#REF!,#REF!,#REF!,#REF!,#REF!,#REF!,#REF!,#REF!,#REF!,#REF!,#REF!,#REF!,#REF!,#REF!,#REF!,#REF!,#REF!,#REF!,#REF!,#REF!,#REF!,#REF!,#REF!,#REF!,#REF!,#REF!,#REF!,#REF!,#REF!),"")</f>
        <v/>
      </c>
      <c r="I45" s="148" t="str">
        <f>IFERROR(AVERAGE('1'!AA46,#REF!,#REF!,#REF!,#REF!,#REF!,#REF!,#REF!,#REF!,#REF!,#REF!,#REF!,#REF!,#REF!,#REF!,#REF!,#REF!,#REF!,#REF!,#REF!,#REF!,#REF!,#REF!,#REF!,#REF!,#REF!,#REF!,#REF!,#REF!,#REF!,#REF!,#REF!,#REF!,#REF!,#REF!,#REF!,#REF!,#REF!,#REF!,#REF!),"")</f>
        <v/>
      </c>
    </row>
    <row r="46" spans="1:9" s="3" customFormat="1" ht="18" hidden="1">
      <c r="A46" s="2"/>
      <c r="B46" s="1"/>
      <c r="C46" s="155">
        <f>Référentiel!B40</f>
        <v>0</v>
      </c>
      <c r="D46" s="148" t="str">
        <f t="shared" si="1"/>
        <v/>
      </c>
      <c r="E46" s="148" t="str">
        <f>IFERROR(AVERAGE('1'!D47,#REF!,#REF!,#REF!,#REF!,#REF!,#REF!,#REF!,#REF!,#REF!,#REF!,#REF!,#REF!,#REF!,#REF!,#REF!,#REF!,#REF!,#REF!,#REF!,#REF!,#REF!,#REF!,#REF!,#REF!,#REF!,#REF!,#REF!,#REF!,#REF!,#REF!,#REF!,#REF!,#REF!,#REF!,#REF!,#REF!,#REF!,#REF!,#REF!),"")</f>
        <v/>
      </c>
      <c r="F46" s="148" t="str">
        <f>IFERROR(AVERAGE('1'!I47,#REF!,#REF!,#REF!,#REF!,#REF!,#REF!,#REF!,#REF!,#REF!,#REF!,#REF!,#REF!,#REF!,#REF!,#REF!,#REF!,#REF!,#REF!,#REF!,#REF!,#REF!,#REF!,#REF!,#REF!,#REF!,#REF!,#REF!,#REF!,#REF!,#REF!,#REF!,#REF!,#REF!,#REF!,#REF!,#REF!,#REF!,#REF!,#REF!),"")</f>
        <v/>
      </c>
      <c r="G46" s="148" t="str">
        <f>IFERROR(AVERAGE('1'!O47,#REF!,#REF!,#REF!,#REF!,#REF!,#REF!,#REF!,#REF!,#REF!,#REF!,#REF!,#REF!,#REF!,#REF!,#REF!,#REF!,#REF!,#REF!,#REF!,#REF!,#REF!,#REF!,#REF!,#REF!,#REF!,#REF!,#REF!,#REF!,#REF!,#REF!,#REF!,#REF!,#REF!,#REF!,#REF!,#REF!,#REF!,#REF!,#REF!),"")</f>
        <v/>
      </c>
      <c r="H46" s="148" t="str">
        <f>IFERROR(AVERAGE('1'!U47,#REF!,#REF!,#REF!,#REF!,#REF!,#REF!,#REF!,#REF!,#REF!,#REF!,#REF!,#REF!,#REF!,#REF!,#REF!,#REF!,#REF!,#REF!,#REF!,#REF!,#REF!,#REF!,#REF!,#REF!,#REF!,#REF!,#REF!,#REF!,#REF!,#REF!,#REF!,#REF!,#REF!,#REF!,#REF!,#REF!,#REF!,#REF!,#REF!),"")</f>
        <v/>
      </c>
      <c r="I46" s="148" t="str">
        <f>IFERROR(AVERAGE('1'!AA47,#REF!,#REF!,#REF!,#REF!,#REF!,#REF!,#REF!,#REF!,#REF!,#REF!,#REF!,#REF!,#REF!,#REF!,#REF!,#REF!,#REF!,#REF!,#REF!,#REF!,#REF!,#REF!,#REF!,#REF!,#REF!,#REF!,#REF!,#REF!,#REF!,#REF!,#REF!,#REF!,#REF!,#REF!,#REF!,#REF!,#REF!,#REF!,#REF!),"")</f>
        <v/>
      </c>
    </row>
    <row r="47" spans="1:9" s="3" customFormat="1" ht="18" hidden="1">
      <c r="A47" s="2"/>
      <c r="B47" s="1"/>
      <c r="C47" s="155">
        <f>Référentiel!B41</f>
        <v>0</v>
      </c>
      <c r="D47" s="148" t="str">
        <f t="shared" si="1"/>
        <v/>
      </c>
      <c r="E47" s="148" t="str">
        <f>IFERROR(AVERAGE('1'!D48,#REF!,#REF!,#REF!,#REF!,#REF!,#REF!,#REF!,#REF!,#REF!,#REF!,#REF!,#REF!,#REF!,#REF!,#REF!,#REF!,#REF!,#REF!,#REF!,#REF!,#REF!,#REF!,#REF!,#REF!,#REF!,#REF!,#REF!,#REF!,#REF!,#REF!,#REF!,#REF!,#REF!,#REF!,#REF!,#REF!,#REF!,#REF!,#REF!),"")</f>
        <v/>
      </c>
      <c r="F47" s="148" t="str">
        <f>IFERROR(AVERAGE('1'!I48,#REF!,#REF!,#REF!,#REF!,#REF!,#REF!,#REF!,#REF!,#REF!,#REF!,#REF!,#REF!,#REF!,#REF!,#REF!,#REF!,#REF!,#REF!,#REF!,#REF!,#REF!,#REF!,#REF!,#REF!,#REF!,#REF!,#REF!,#REF!,#REF!,#REF!,#REF!,#REF!,#REF!,#REF!,#REF!,#REF!,#REF!,#REF!,#REF!),"")</f>
        <v/>
      </c>
      <c r="G47" s="148" t="str">
        <f>IFERROR(AVERAGE('1'!O48,#REF!,#REF!,#REF!,#REF!,#REF!,#REF!,#REF!,#REF!,#REF!,#REF!,#REF!,#REF!,#REF!,#REF!,#REF!,#REF!,#REF!,#REF!,#REF!,#REF!,#REF!,#REF!,#REF!,#REF!,#REF!,#REF!,#REF!,#REF!,#REF!,#REF!,#REF!,#REF!,#REF!,#REF!,#REF!,#REF!,#REF!,#REF!,#REF!),"")</f>
        <v/>
      </c>
      <c r="H47" s="148" t="str">
        <f>IFERROR(AVERAGE('1'!U48,#REF!,#REF!,#REF!,#REF!,#REF!,#REF!,#REF!,#REF!,#REF!,#REF!,#REF!,#REF!,#REF!,#REF!,#REF!,#REF!,#REF!,#REF!,#REF!,#REF!,#REF!,#REF!,#REF!,#REF!,#REF!,#REF!,#REF!,#REF!,#REF!,#REF!,#REF!,#REF!,#REF!,#REF!,#REF!,#REF!,#REF!,#REF!,#REF!),"")</f>
        <v/>
      </c>
      <c r="I47" s="148" t="str">
        <f>IFERROR(AVERAGE('1'!AA48,#REF!,#REF!,#REF!,#REF!,#REF!,#REF!,#REF!,#REF!,#REF!,#REF!,#REF!,#REF!,#REF!,#REF!,#REF!,#REF!,#REF!,#REF!,#REF!,#REF!,#REF!,#REF!,#REF!,#REF!,#REF!,#REF!,#REF!,#REF!,#REF!,#REF!,#REF!,#REF!,#REF!,#REF!,#REF!,#REF!,#REF!,#REF!,#REF!),"")</f>
        <v/>
      </c>
    </row>
    <row r="48" spans="1:9" s="3" customFormat="1" ht="18" hidden="1">
      <c r="A48" s="2"/>
      <c r="B48" s="1"/>
      <c r="C48" s="155">
        <f>Référentiel!B42</f>
        <v>0</v>
      </c>
      <c r="D48" s="148" t="str">
        <f t="shared" si="1"/>
        <v/>
      </c>
      <c r="E48" s="148" t="str">
        <f>IFERROR(AVERAGE('1'!D49,#REF!,#REF!,#REF!,#REF!,#REF!,#REF!,#REF!,#REF!,#REF!,#REF!,#REF!,#REF!,#REF!,#REF!,#REF!,#REF!,#REF!,#REF!,#REF!,#REF!,#REF!,#REF!,#REF!,#REF!,#REF!,#REF!,#REF!,#REF!,#REF!,#REF!,#REF!,#REF!,#REF!,#REF!,#REF!,#REF!,#REF!,#REF!,#REF!),"")</f>
        <v/>
      </c>
      <c r="F48" s="148" t="str">
        <f>IFERROR(AVERAGE('1'!I49,#REF!,#REF!,#REF!,#REF!,#REF!,#REF!,#REF!,#REF!,#REF!,#REF!,#REF!,#REF!,#REF!,#REF!,#REF!,#REF!,#REF!,#REF!,#REF!,#REF!,#REF!,#REF!,#REF!,#REF!,#REF!,#REF!,#REF!,#REF!,#REF!,#REF!,#REF!,#REF!,#REF!,#REF!,#REF!,#REF!,#REF!,#REF!,#REF!),"")</f>
        <v/>
      </c>
      <c r="G48" s="148" t="str">
        <f>IFERROR(AVERAGE('1'!O49,#REF!,#REF!,#REF!,#REF!,#REF!,#REF!,#REF!,#REF!,#REF!,#REF!,#REF!,#REF!,#REF!,#REF!,#REF!,#REF!,#REF!,#REF!,#REF!,#REF!,#REF!,#REF!,#REF!,#REF!,#REF!,#REF!,#REF!,#REF!,#REF!,#REF!,#REF!,#REF!,#REF!,#REF!,#REF!,#REF!,#REF!,#REF!,#REF!),"")</f>
        <v/>
      </c>
      <c r="H48" s="148" t="str">
        <f>IFERROR(AVERAGE('1'!U49,#REF!,#REF!,#REF!,#REF!,#REF!,#REF!,#REF!,#REF!,#REF!,#REF!,#REF!,#REF!,#REF!,#REF!,#REF!,#REF!,#REF!,#REF!,#REF!,#REF!,#REF!,#REF!,#REF!,#REF!,#REF!,#REF!,#REF!,#REF!,#REF!,#REF!,#REF!,#REF!,#REF!,#REF!,#REF!,#REF!,#REF!,#REF!,#REF!),"")</f>
        <v/>
      </c>
      <c r="I48" s="148" t="str">
        <f>IFERROR(AVERAGE('1'!AA49,#REF!,#REF!,#REF!,#REF!,#REF!,#REF!,#REF!,#REF!,#REF!,#REF!,#REF!,#REF!,#REF!,#REF!,#REF!,#REF!,#REF!,#REF!,#REF!,#REF!,#REF!,#REF!,#REF!,#REF!,#REF!,#REF!,#REF!,#REF!,#REF!,#REF!,#REF!,#REF!,#REF!,#REF!,#REF!,#REF!,#REF!,#REF!,#REF!),"")</f>
        <v/>
      </c>
    </row>
    <row r="49" spans="1:9" s="3" customFormat="1" ht="18" hidden="1">
      <c r="A49" s="2"/>
      <c r="B49" s="1"/>
      <c r="C49" s="155">
        <f>Référentiel!B43</f>
        <v>0</v>
      </c>
      <c r="D49" s="148" t="str">
        <f t="shared" si="1"/>
        <v/>
      </c>
      <c r="E49" s="148" t="str">
        <f>IFERROR(AVERAGE('1'!D50,#REF!,#REF!,#REF!,#REF!,#REF!,#REF!,#REF!,#REF!,#REF!,#REF!,#REF!,#REF!,#REF!,#REF!,#REF!,#REF!,#REF!,#REF!,#REF!,#REF!,#REF!,#REF!,#REF!,#REF!,#REF!,#REF!,#REF!,#REF!,#REF!,#REF!,#REF!,#REF!,#REF!,#REF!,#REF!,#REF!,#REF!,#REF!,#REF!),"")</f>
        <v/>
      </c>
      <c r="F49" s="148" t="str">
        <f>IFERROR(AVERAGE('1'!I50,#REF!,#REF!,#REF!,#REF!,#REF!,#REF!,#REF!,#REF!,#REF!,#REF!,#REF!,#REF!,#REF!,#REF!,#REF!,#REF!,#REF!,#REF!,#REF!,#REF!,#REF!,#REF!,#REF!,#REF!,#REF!,#REF!,#REF!,#REF!,#REF!,#REF!,#REF!,#REF!,#REF!,#REF!,#REF!,#REF!,#REF!,#REF!,#REF!),"")</f>
        <v/>
      </c>
      <c r="G49" s="148" t="str">
        <f>IFERROR(AVERAGE('1'!O50,#REF!,#REF!,#REF!,#REF!,#REF!,#REF!,#REF!,#REF!,#REF!,#REF!,#REF!,#REF!,#REF!,#REF!,#REF!,#REF!,#REF!,#REF!,#REF!,#REF!,#REF!,#REF!,#REF!,#REF!,#REF!,#REF!,#REF!,#REF!,#REF!,#REF!,#REF!,#REF!,#REF!,#REF!,#REF!,#REF!,#REF!,#REF!,#REF!),"")</f>
        <v/>
      </c>
      <c r="H49" s="148" t="str">
        <f>IFERROR(AVERAGE('1'!U50,#REF!,#REF!,#REF!,#REF!,#REF!,#REF!,#REF!,#REF!,#REF!,#REF!,#REF!,#REF!,#REF!,#REF!,#REF!,#REF!,#REF!,#REF!,#REF!,#REF!,#REF!,#REF!,#REF!,#REF!,#REF!,#REF!,#REF!,#REF!,#REF!,#REF!,#REF!,#REF!,#REF!,#REF!,#REF!,#REF!,#REF!,#REF!,#REF!),"")</f>
        <v/>
      </c>
      <c r="I49" s="148" t="str">
        <f>IFERROR(AVERAGE('1'!AA50,#REF!,#REF!,#REF!,#REF!,#REF!,#REF!,#REF!,#REF!,#REF!,#REF!,#REF!,#REF!,#REF!,#REF!,#REF!,#REF!,#REF!,#REF!,#REF!,#REF!,#REF!,#REF!,#REF!,#REF!,#REF!,#REF!,#REF!,#REF!,#REF!,#REF!,#REF!,#REF!,#REF!,#REF!,#REF!,#REF!,#REF!,#REF!,#REF!),"")</f>
        <v/>
      </c>
    </row>
    <row r="50" spans="1:9" s="3" customFormat="1" ht="18" hidden="1">
      <c r="A50" s="2"/>
      <c r="B50" s="1"/>
      <c r="C50" s="155">
        <f>Référentiel!B44</f>
        <v>0</v>
      </c>
      <c r="D50" s="148" t="str">
        <f t="shared" si="1"/>
        <v/>
      </c>
      <c r="E50" s="148" t="str">
        <f>IFERROR(AVERAGE('1'!D51,#REF!,#REF!,#REF!,#REF!,#REF!,#REF!,#REF!,#REF!,#REF!,#REF!,#REF!,#REF!,#REF!,#REF!,#REF!,#REF!,#REF!,#REF!,#REF!,#REF!,#REF!,#REF!,#REF!,#REF!,#REF!,#REF!,#REF!,#REF!,#REF!,#REF!,#REF!,#REF!,#REF!,#REF!,#REF!,#REF!,#REF!,#REF!,#REF!),"")</f>
        <v/>
      </c>
      <c r="F50" s="148" t="str">
        <f>IFERROR(AVERAGE('1'!I51,#REF!,#REF!,#REF!,#REF!,#REF!,#REF!,#REF!,#REF!,#REF!,#REF!,#REF!,#REF!,#REF!,#REF!,#REF!,#REF!,#REF!,#REF!,#REF!,#REF!,#REF!,#REF!,#REF!,#REF!,#REF!,#REF!,#REF!,#REF!,#REF!,#REF!,#REF!,#REF!,#REF!,#REF!,#REF!,#REF!,#REF!,#REF!,#REF!),"")</f>
        <v/>
      </c>
      <c r="G50" s="148" t="str">
        <f>IFERROR(AVERAGE('1'!O51,#REF!,#REF!,#REF!,#REF!,#REF!,#REF!,#REF!,#REF!,#REF!,#REF!,#REF!,#REF!,#REF!,#REF!,#REF!,#REF!,#REF!,#REF!,#REF!,#REF!,#REF!,#REF!,#REF!,#REF!,#REF!,#REF!,#REF!,#REF!,#REF!,#REF!,#REF!,#REF!,#REF!,#REF!,#REF!,#REF!,#REF!,#REF!,#REF!),"")</f>
        <v/>
      </c>
      <c r="H50" s="148" t="str">
        <f>IFERROR(AVERAGE('1'!U51,#REF!,#REF!,#REF!,#REF!,#REF!,#REF!,#REF!,#REF!,#REF!,#REF!,#REF!,#REF!,#REF!,#REF!,#REF!,#REF!,#REF!,#REF!,#REF!,#REF!,#REF!,#REF!,#REF!,#REF!,#REF!,#REF!,#REF!,#REF!,#REF!,#REF!,#REF!,#REF!,#REF!,#REF!,#REF!,#REF!,#REF!,#REF!,#REF!),"")</f>
        <v/>
      </c>
      <c r="I50" s="148" t="str">
        <f>IFERROR(AVERAGE('1'!AA51,#REF!,#REF!,#REF!,#REF!,#REF!,#REF!,#REF!,#REF!,#REF!,#REF!,#REF!,#REF!,#REF!,#REF!,#REF!,#REF!,#REF!,#REF!,#REF!,#REF!,#REF!,#REF!,#REF!,#REF!,#REF!,#REF!,#REF!,#REF!,#REF!,#REF!,#REF!,#REF!,#REF!,#REF!,#REF!,#REF!,#REF!,#REF!,#REF!),"")</f>
        <v/>
      </c>
    </row>
    <row r="51" spans="1:9" s="3" customFormat="1" ht="18" hidden="1">
      <c r="A51" s="2"/>
      <c r="B51" s="1"/>
      <c r="C51" s="155">
        <f>Référentiel!B45</f>
        <v>0</v>
      </c>
      <c r="D51" s="148" t="str">
        <f t="shared" si="1"/>
        <v/>
      </c>
      <c r="E51" s="148" t="str">
        <f>IFERROR(AVERAGE('1'!D52,#REF!,#REF!,#REF!,#REF!,#REF!,#REF!,#REF!,#REF!,#REF!,#REF!,#REF!,#REF!,#REF!,#REF!,#REF!,#REF!,#REF!,#REF!,#REF!,#REF!,#REF!,#REF!,#REF!,#REF!,#REF!,#REF!,#REF!,#REF!,#REF!,#REF!,#REF!,#REF!,#REF!,#REF!,#REF!,#REF!,#REF!,#REF!,#REF!),"")</f>
        <v/>
      </c>
      <c r="F51" s="148" t="str">
        <f>IFERROR(AVERAGE('1'!I52,#REF!,#REF!,#REF!,#REF!,#REF!,#REF!,#REF!,#REF!,#REF!,#REF!,#REF!,#REF!,#REF!,#REF!,#REF!,#REF!,#REF!,#REF!,#REF!,#REF!,#REF!,#REF!,#REF!,#REF!,#REF!,#REF!,#REF!,#REF!,#REF!,#REF!,#REF!,#REF!,#REF!,#REF!,#REF!,#REF!,#REF!,#REF!,#REF!),"")</f>
        <v/>
      </c>
      <c r="G51" s="148" t="str">
        <f>IFERROR(AVERAGE('1'!O52,#REF!,#REF!,#REF!,#REF!,#REF!,#REF!,#REF!,#REF!,#REF!,#REF!,#REF!,#REF!,#REF!,#REF!,#REF!,#REF!,#REF!,#REF!,#REF!,#REF!,#REF!,#REF!,#REF!,#REF!,#REF!,#REF!,#REF!,#REF!,#REF!,#REF!,#REF!,#REF!,#REF!,#REF!,#REF!,#REF!,#REF!,#REF!,#REF!),"")</f>
        <v/>
      </c>
      <c r="H51" s="148" t="str">
        <f>IFERROR(AVERAGE('1'!U52,#REF!,#REF!,#REF!,#REF!,#REF!,#REF!,#REF!,#REF!,#REF!,#REF!,#REF!,#REF!,#REF!,#REF!,#REF!,#REF!,#REF!,#REF!,#REF!,#REF!,#REF!,#REF!,#REF!,#REF!,#REF!,#REF!,#REF!,#REF!,#REF!,#REF!,#REF!,#REF!,#REF!,#REF!,#REF!,#REF!,#REF!,#REF!,#REF!),"")</f>
        <v/>
      </c>
      <c r="I51" s="148" t="str">
        <f>IFERROR(AVERAGE('1'!AA52,#REF!,#REF!,#REF!,#REF!,#REF!,#REF!,#REF!,#REF!,#REF!,#REF!,#REF!,#REF!,#REF!,#REF!,#REF!,#REF!,#REF!,#REF!,#REF!,#REF!,#REF!,#REF!,#REF!,#REF!,#REF!,#REF!,#REF!,#REF!,#REF!,#REF!,#REF!,#REF!,#REF!,#REF!,#REF!,#REF!,#REF!,#REF!,#REF!),"")</f>
        <v/>
      </c>
    </row>
    <row r="52" spans="1:9" s="3" customFormat="1" ht="18" hidden="1">
      <c r="A52" s="2"/>
      <c r="B52" s="1"/>
      <c r="C52" s="155">
        <f>Référentiel!B46</f>
        <v>0</v>
      </c>
      <c r="D52" s="148" t="str">
        <f t="shared" si="1"/>
        <v/>
      </c>
      <c r="E52" s="148" t="str">
        <f>IFERROR(AVERAGE('1'!D53,#REF!,#REF!,#REF!,#REF!,#REF!,#REF!,#REF!,#REF!,#REF!,#REF!,#REF!,#REF!,#REF!,#REF!,#REF!,#REF!,#REF!,#REF!,#REF!,#REF!,#REF!,#REF!,#REF!,#REF!,#REF!,#REF!,#REF!,#REF!,#REF!,#REF!,#REF!,#REF!,#REF!,#REF!,#REF!,#REF!,#REF!,#REF!,#REF!),"")</f>
        <v/>
      </c>
      <c r="F52" s="148" t="str">
        <f>IFERROR(AVERAGE('1'!I53,#REF!,#REF!,#REF!,#REF!,#REF!,#REF!,#REF!,#REF!,#REF!,#REF!,#REF!,#REF!,#REF!,#REF!,#REF!,#REF!,#REF!,#REF!,#REF!,#REF!,#REF!,#REF!,#REF!,#REF!,#REF!,#REF!,#REF!,#REF!,#REF!,#REF!,#REF!,#REF!,#REF!,#REF!,#REF!,#REF!,#REF!,#REF!,#REF!),"")</f>
        <v/>
      </c>
      <c r="G52" s="148" t="str">
        <f>IFERROR(AVERAGE('1'!O53,#REF!,#REF!,#REF!,#REF!,#REF!,#REF!,#REF!,#REF!,#REF!,#REF!,#REF!,#REF!,#REF!,#REF!,#REF!,#REF!,#REF!,#REF!,#REF!,#REF!,#REF!,#REF!,#REF!,#REF!,#REF!,#REF!,#REF!,#REF!,#REF!,#REF!,#REF!,#REF!,#REF!,#REF!,#REF!,#REF!,#REF!,#REF!,#REF!),"")</f>
        <v/>
      </c>
      <c r="H52" s="148" t="str">
        <f>IFERROR(AVERAGE('1'!U53,#REF!,#REF!,#REF!,#REF!,#REF!,#REF!,#REF!,#REF!,#REF!,#REF!,#REF!,#REF!,#REF!,#REF!,#REF!,#REF!,#REF!,#REF!,#REF!,#REF!,#REF!,#REF!,#REF!,#REF!,#REF!,#REF!,#REF!,#REF!,#REF!,#REF!,#REF!,#REF!,#REF!,#REF!,#REF!,#REF!,#REF!,#REF!,#REF!),"")</f>
        <v/>
      </c>
      <c r="I52" s="148" t="str">
        <f>IFERROR(AVERAGE('1'!AA53,#REF!,#REF!,#REF!,#REF!,#REF!,#REF!,#REF!,#REF!,#REF!,#REF!,#REF!,#REF!,#REF!,#REF!,#REF!,#REF!,#REF!,#REF!,#REF!,#REF!,#REF!,#REF!,#REF!,#REF!,#REF!,#REF!,#REF!,#REF!,#REF!,#REF!,#REF!,#REF!,#REF!,#REF!,#REF!,#REF!,#REF!,#REF!,#REF!),"")</f>
        <v/>
      </c>
    </row>
    <row r="53" spans="1:9" s="156" customFormat="1">
      <c r="E53" s="156" t="str">
        <f>IFERROR(AVERAGE('1'!D54,#REF!,#REF!,#REF!,#REF!,#REF!,#REF!,#REF!,#REF!,#REF!,#REF!,#REF!,#REF!,#REF!,#REF!,#REF!,#REF!,#REF!,#REF!,#REF!,#REF!,#REF!,#REF!,#REF!,#REF!,#REF!,#REF!,#REF!,#REF!,#REF!,#REF!,#REF!,#REF!,#REF!,#REF!,#REF!,#REF!,#REF!,#REF!,#REF!),"")</f>
        <v/>
      </c>
      <c r="F53" s="156" t="str">
        <f>IFERROR(AVERAGE('1'!I54,#REF!,#REF!,#REF!,#REF!,#REF!,#REF!,#REF!,#REF!,#REF!,#REF!,#REF!,#REF!,#REF!,#REF!,#REF!,#REF!,#REF!,#REF!,#REF!,#REF!,#REF!,#REF!,#REF!,#REF!,#REF!,#REF!,#REF!,#REF!,#REF!,#REF!,#REF!,#REF!,#REF!,#REF!,#REF!,#REF!,#REF!,#REF!,#REF!),"")</f>
        <v/>
      </c>
      <c r="G53" s="156" t="str">
        <f>IFERROR(AVERAGE('1'!O54,#REF!,#REF!,#REF!,#REF!,#REF!,#REF!,#REF!,#REF!,#REF!,#REF!,#REF!,#REF!,#REF!,#REF!,#REF!,#REF!,#REF!,#REF!,#REF!,#REF!,#REF!,#REF!,#REF!,#REF!,#REF!,#REF!,#REF!,#REF!,#REF!,#REF!,#REF!,#REF!,#REF!,#REF!,#REF!,#REF!,#REF!,#REF!,#REF!),"")</f>
        <v/>
      </c>
      <c r="H53" s="156" t="str">
        <f>IFERROR(AVERAGE('1'!U54,#REF!,#REF!,#REF!,#REF!,#REF!,#REF!,#REF!,#REF!,#REF!,#REF!,#REF!,#REF!,#REF!,#REF!,#REF!,#REF!,#REF!,#REF!,#REF!,#REF!,#REF!,#REF!,#REF!,#REF!,#REF!,#REF!,#REF!,#REF!,#REF!,#REF!,#REF!,#REF!,#REF!,#REF!,#REF!,#REF!,#REF!,#REF!,#REF!),"")</f>
        <v/>
      </c>
      <c r="I53" s="156" t="str">
        <f>IFERROR(AVERAGE('1'!AA54,#REF!,#REF!,#REF!,#REF!,#REF!,#REF!,#REF!,#REF!,#REF!,#REF!,#REF!,#REF!,#REF!,#REF!,#REF!,#REF!,#REF!,#REF!,#REF!,#REF!,#REF!,#REF!,#REF!,#REF!,#REF!,#REF!,#REF!,#REF!,#REF!,#REF!,#REF!,#REF!,#REF!,#REF!,#REF!,#REF!,#REF!,#REF!,#REF!),"")</f>
        <v/>
      </c>
    </row>
    <row r="54" spans="1:9" s="3" customFormat="1" ht="15.75">
      <c r="A54" s="2"/>
      <c r="B54" s="1"/>
      <c r="C54" s="164" t="str">
        <f>Référentiel!B48</f>
        <v>Prise de congé</v>
      </c>
      <c r="D54" s="140" t="str">
        <f t="shared" ref="D54:D68" si="2">IFERROR(AVERAGE(E54:H54),"")</f>
        <v/>
      </c>
      <c r="E54" s="140" t="str">
        <f>IFERROR(AVERAGE('1'!D55,#REF!,#REF!,#REF!,#REF!,#REF!,#REF!,#REF!,#REF!,#REF!,#REF!,#REF!,#REF!,#REF!,#REF!,#REF!,#REF!,#REF!,#REF!,#REF!,#REF!,#REF!,#REF!,#REF!,#REF!,#REF!,#REF!,#REF!,#REF!,#REF!,#REF!,#REF!,#REF!,#REF!,#REF!,#REF!,#REF!,#REF!,#REF!,#REF!),"")</f>
        <v/>
      </c>
      <c r="F54" s="140" t="str">
        <f>IFERROR(AVERAGE('1'!I55,#REF!,#REF!,#REF!,#REF!,#REF!,#REF!,#REF!,#REF!,#REF!,#REF!,#REF!,#REF!,#REF!,#REF!,#REF!,#REF!,#REF!,#REF!,#REF!,#REF!,#REF!,#REF!,#REF!,#REF!,#REF!,#REF!,#REF!,#REF!,#REF!,#REF!,#REF!,#REF!,#REF!,#REF!,#REF!,#REF!,#REF!,#REF!,#REF!),"")</f>
        <v/>
      </c>
      <c r="G54" s="140" t="str">
        <f>IFERROR(AVERAGE('1'!O55,#REF!,#REF!,#REF!,#REF!,#REF!,#REF!,#REF!,#REF!,#REF!,#REF!,#REF!,#REF!,#REF!,#REF!,#REF!,#REF!,#REF!,#REF!,#REF!,#REF!,#REF!,#REF!,#REF!,#REF!,#REF!,#REF!,#REF!,#REF!,#REF!,#REF!,#REF!,#REF!,#REF!,#REF!,#REF!,#REF!,#REF!,#REF!,#REF!),"")</f>
        <v/>
      </c>
      <c r="H54" s="140" t="str">
        <f>IFERROR(AVERAGE('1'!U55,#REF!,#REF!,#REF!,#REF!,#REF!,#REF!,#REF!,#REF!,#REF!,#REF!,#REF!,#REF!,#REF!,#REF!,#REF!,#REF!,#REF!,#REF!,#REF!,#REF!,#REF!,#REF!,#REF!,#REF!,#REF!,#REF!,#REF!,#REF!,#REF!,#REF!,#REF!,#REF!,#REF!,#REF!,#REF!,#REF!,#REF!,#REF!,#REF!),"")</f>
        <v/>
      </c>
      <c r="I54" s="140" t="str">
        <f>IFERROR(AVERAGE('1'!AA55,#REF!,#REF!,#REF!,#REF!,#REF!,#REF!,#REF!,#REF!,#REF!,#REF!,#REF!,#REF!,#REF!,#REF!,#REF!,#REF!,#REF!,#REF!,#REF!,#REF!,#REF!,#REF!,#REF!,#REF!,#REF!,#REF!,#REF!,#REF!,#REF!,#REF!,#REF!,#REF!,#REF!,#REF!,#REF!,#REF!,#REF!,#REF!,#REF!),"")</f>
        <v/>
      </c>
    </row>
    <row r="55" spans="1:9" s="3" customFormat="1" ht="18">
      <c r="A55" s="2"/>
      <c r="B55" s="1"/>
      <c r="C55" s="155" t="str">
        <f>Référentiel!B49</f>
        <v>Synthèse du contact et conclusion</v>
      </c>
      <c r="D55" s="148" t="str">
        <f t="shared" si="2"/>
        <v/>
      </c>
      <c r="E55" s="148" t="str">
        <f>IFERROR(AVERAGE('1'!D56,#REF!,#REF!,#REF!,#REF!,#REF!,#REF!,#REF!,#REF!,#REF!,#REF!,#REF!,#REF!,#REF!,#REF!,#REF!,#REF!,#REF!,#REF!,#REF!,#REF!,#REF!,#REF!,#REF!,#REF!,#REF!,#REF!,#REF!,#REF!,#REF!,#REF!,#REF!,#REF!,#REF!,#REF!,#REF!,#REF!,#REF!,#REF!,#REF!),"")</f>
        <v/>
      </c>
      <c r="F55" s="148" t="str">
        <f>IFERROR(AVERAGE('1'!I56,#REF!,#REF!,#REF!,#REF!,#REF!,#REF!,#REF!,#REF!,#REF!,#REF!,#REF!,#REF!,#REF!,#REF!,#REF!,#REF!,#REF!,#REF!,#REF!,#REF!,#REF!,#REF!,#REF!,#REF!,#REF!,#REF!,#REF!,#REF!,#REF!,#REF!,#REF!,#REF!,#REF!,#REF!,#REF!,#REF!,#REF!,#REF!,#REF!),"")</f>
        <v/>
      </c>
      <c r="G55" s="148" t="str">
        <f>IFERROR(AVERAGE('1'!O56,#REF!,#REF!,#REF!,#REF!,#REF!,#REF!,#REF!,#REF!,#REF!,#REF!,#REF!,#REF!,#REF!,#REF!,#REF!,#REF!,#REF!,#REF!,#REF!,#REF!,#REF!,#REF!,#REF!,#REF!,#REF!,#REF!,#REF!,#REF!,#REF!,#REF!,#REF!,#REF!,#REF!,#REF!,#REF!,#REF!,#REF!,#REF!,#REF!),"")</f>
        <v/>
      </c>
      <c r="H55" s="148" t="str">
        <f>IFERROR(AVERAGE('1'!U56,#REF!,#REF!,#REF!,#REF!,#REF!,#REF!,#REF!,#REF!,#REF!,#REF!,#REF!,#REF!,#REF!,#REF!,#REF!,#REF!,#REF!,#REF!,#REF!,#REF!,#REF!,#REF!,#REF!,#REF!,#REF!,#REF!,#REF!,#REF!,#REF!,#REF!,#REF!,#REF!,#REF!,#REF!,#REF!,#REF!,#REF!,#REF!,#REF!),"")</f>
        <v/>
      </c>
      <c r="I55" s="148" t="str">
        <f>IFERROR(AVERAGE('1'!AA56,#REF!,#REF!,#REF!,#REF!,#REF!,#REF!,#REF!,#REF!,#REF!,#REF!,#REF!,#REF!,#REF!,#REF!,#REF!,#REF!,#REF!,#REF!,#REF!,#REF!,#REF!,#REF!,#REF!,#REF!,#REF!,#REF!,#REF!,#REF!,#REF!,#REF!,#REF!,#REF!,#REF!,#REF!,#REF!,#REF!,#REF!,#REF!,#REF!),"")</f>
        <v/>
      </c>
    </row>
    <row r="56" spans="1:9" s="3" customFormat="1" ht="18">
      <c r="A56" s="2"/>
      <c r="B56" s="1"/>
      <c r="C56" s="155" t="str">
        <f>Référentiel!B50</f>
        <v xml:space="preserve">Prise de congé de l'accord </v>
      </c>
      <c r="D56" s="148" t="str">
        <f t="shared" si="2"/>
        <v/>
      </c>
      <c r="E56" s="148" t="str">
        <f>IFERROR(AVERAGE('1'!D57,#REF!,#REF!,#REF!,#REF!,#REF!,#REF!,#REF!,#REF!,#REF!,#REF!,#REF!,#REF!,#REF!,#REF!,#REF!,#REF!,#REF!,#REF!,#REF!,#REF!,#REF!,#REF!,#REF!,#REF!,#REF!,#REF!,#REF!,#REF!,#REF!,#REF!,#REF!,#REF!,#REF!,#REF!,#REF!,#REF!,#REF!,#REF!,#REF!),"")</f>
        <v/>
      </c>
      <c r="F56" s="148" t="str">
        <f>IFERROR(AVERAGE('1'!I57,#REF!,#REF!,#REF!,#REF!,#REF!,#REF!,#REF!,#REF!,#REF!,#REF!,#REF!,#REF!,#REF!,#REF!,#REF!,#REF!,#REF!,#REF!,#REF!,#REF!,#REF!,#REF!,#REF!,#REF!,#REF!,#REF!,#REF!,#REF!,#REF!,#REF!,#REF!,#REF!,#REF!,#REF!,#REF!,#REF!,#REF!,#REF!,#REF!),"")</f>
        <v/>
      </c>
      <c r="G56" s="148" t="str">
        <f>IFERROR(AVERAGE('1'!O57,#REF!,#REF!,#REF!,#REF!,#REF!,#REF!,#REF!,#REF!,#REF!,#REF!,#REF!,#REF!,#REF!,#REF!,#REF!,#REF!,#REF!,#REF!,#REF!,#REF!,#REF!,#REF!,#REF!,#REF!,#REF!,#REF!,#REF!,#REF!,#REF!,#REF!,#REF!,#REF!,#REF!,#REF!,#REF!,#REF!,#REF!,#REF!,#REF!),"")</f>
        <v/>
      </c>
      <c r="H56" s="148" t="str">
        <f>IFERROR(AVERAGE('1'!U57,#REF!,#REF!,#REF!,#REF!,#REF!,#REF!,#REF!,#REF!,#REF!,#REF!,#REF!,#REF!,#REF!,#REF!,#REF!,#REF!,#REF!,#REF!,#REF!,#REF!,#REF!,#REF!,#REF!,#REF!,#REF!,#REF!,#REF!,#REF!,#REF!,#REF!,#REF!,#REF!,#REF!,#REF!,#REF!,#REF!,#REF!,#REF!,#REF!),"")</f>
        <v/>
      </c>
      <c r="I56" s="148" t="str">
        <f>IFERROR(AVERAGE('1'!AA57,#REF!,#REF!,#REF!,#REF!,#REF!,#REF!,#REF!,#REF!,#REF!,#REF!,#REF!,#REF!,#REF!,#REF!,#REF!,#REF!,#REF!,#REF!,#REF!,#REF!,#REF!,#REF!,#REF!,#REF!,#REF!,#REF!,#REF!,#REF!,#REF!,#REF!,#REF!,#REF!,#REF!,#REF!,#REF!,#REF!,#REF!,#REF!,#REF!),"")</f>
        <v/>
      </c>
    </row>
    <row r="57" spans="1:9" s="3" customFormat="1" ht="18" hidden="1">
      <c r="A57" s="2"/>
      <c r="B57" s="1"/>
      <c r="C57" s="155">
        <f>Référentiel!B51</f>
        <v>0</v>
      </c>
      <c r="D57" s="148" t="str">
        <f t="shared" si="2"/>
        <v/>
      </c>
      <c r="E57" s="148" t="str">
        <f>IFERROR(AVERAGE('1'!D58,#REF!,#REF!,#REF!,#REF!,#REF!,#REF!,#REF!,#REF!,#REF!,#REF!,#REF!,#REF!,#REF!,#REF!,#REF!,#REF!,#REF!,#REF!,#REF!,#REF!,#REF!,#REF!,#REF!,#REF!,#REF!,#REF!,#REF!,#REF!,#REF!,#REF!,#REF!,#REF!,#REF!,#REF!,#REF!,#REF!,#REF!,#REF!,#REF!),"")</f>
        <v/>
      </c>
      <c r="F57" s="148" t="str">
        <f>IFERROR(AVERAGE('1'!I58,#REF!,#REF!,#REF!,#REF!,#REF!,#REF!,#REF!,#REF!,#REF!,#REF!,#REF!,#REF!,#REF!,#REF!,#REF!,#REF!,#REF!,#REF!,#REF!,#REF!,#REF!,#REF!,#REF!,#REF!,#REF!,#REF!,#REF!,#REF!,#REF!,#REF!,#REF!,#REF!,#REF!,#REF!,#REF!,#REF!,#REF!,#REF!,#REF!),"")</f>
        <v/>
      </c>
      <c r="G57" s="148" t="str">
        <f>IFERROR(AVERAGE('1'!O58,#REF!,#REF!,#REF!,#REF!,#REF!,#REF!,#REF!,#REF!,#REF!,#REF!,#REF!,#REF!,#REF!,#REF!,#REF!,#REF!,#REF!,#REF!,#REF!,#REF!,#REF!,#REF!,#REF!,#REF!,#REF!,#REF!,#REF!,#REF!,#REF!,#REF!,#REF!,#REF!,#REF!,#REF!,#REF!,#REF!,#REF!,#REF!,#REF!),"")</f>
        <v/>
      </c>
      <c r="H57" s="148" t="str">
        <f>IFERROR(AVERAGE('1'!U58,#REF!,#REF!,#REF!,#REF!,#REF!,#REF!,#REF!,#REF!,#REF!,#REF!,#REF!,#REF!,#REF!,#REF!,#REF!,#REF!,#REF!,#REF!,#REF!,#REF!,#REF!,#REF!,#REF!,#REF!,#REF!,#REF!,#REF!,#REF!,#REF!,#REF!,#REF!,#REF!,#REF!,#REF!,#REF!,#REF!,#REF!,#REF!,#REF!),"")</f>
        <v/>
      </c>
      <c r="I57" s="148" t="str">
        <f>IFERROR(AVERAGE('1'!AA58,#REF!,#REF!,#REF!,#REF!,#REF!,#REF!,#REF!,#REF!,#REF!,#REF!,#REF!,#REF!,#REF!,#REF!,#REF!,#REF!,#REF!,#REF!,#REF!,#REF!,#REF!,#REF!,#REF!,#REF!,#REF!,#REF!,#REF!,#REF!,#REF!,#REF!,#REF!,#REF!,#REF!,#REF!,#REF!,#REF!,#REF!,#REF!,#REF!),"")</f>
        <v/>
      </c>
    </row>
    <row r="58" spans="1:9" s="3" customFormat="1" ht="18" hidden="1">
      <c r="A58" s="2"/>
      <c r="B58" s="1"/>
      <c r="C58" s="155">
        <f>Référentiel!B52</f>
        <v>0</v>
      </c>
      <c r="D58" s="148" t="str">
        <f t="shared" si="2"/>
        <v/>
      </c>
      <c r="E58" s="148" t="str">
        <f>IFERROR(AVERAGE('1'!D59,#REF!,#REF!,#REF!,#REF!,#REF!,#REF!,#REF!,#REF!,#REF!,#REF!,#REF!,#REF!,#REF!,#REF!,#REF!,#REF!,#REF!,#REF!,#REF!,#REF!,#REF!,#REF!,#REF!,#REF!,#REF!,#REF!,#REF!,#REF!,#REF!,#REF!,#REF!,#REF!,#REF!,#REF!,#REF!,#REF!,#REF!,#REF!,#REF!),"")</f>
        <v/>
      </c>
      <c r="F58" s="148" t="str">
        <f>IFERROR(AVERAGE('1'!I59,#REF!,#REF!,#REF!,#REF!,#REF!,#REF!,#REF!,#REF!,#REF!,#REF!,#REF!,#REF!,#REF!,#REF!,#REF!,#REF!,#REF!,#REF!,#REF!,#REF!,#REF!,#REF!,#REF!,#REF!,#REF!,#REF!,#REF!,#REF!,#REF!,#REF!,#REF!,#REF!,#REF!,#REF!,#REF!,#REF!,#REF!,#REF!,#REF!),"")</f>
        <v/>
      </c>
      <c r="G58" s="148" t="str">
        <f>IFERROR(AVERAGE('1'!O59,#REF!,#REF!,#REF!,#REF!,#REF!,#REF!,#REF!,#REF!,#REF!,#REF!,#REF!,#REF!,#REF!,#REF!,#REF!,#REF!,#REF!,#REF!,#REF!,#REF!,#REF!,#REF!,#REF!,#REF!,#REF!,#REF!,#REF!,#REF!,#REF!,#REF!,#REF!,#REF!,#REF!,#REF!,#REF!,#REF!,#REF!,#REF!,#REF!),"")</f>
        <v/>
      </c>
      <c r="H58" s="148" t="str">
        <f>IFERROR(AVERAGE('1'!U59,#REF!,#REF!,#REF!,#REF!,#REF!,#REF!,#REF!,#REF!,#REF!,#REF!,#REF!,#REF!,#REF!,#REF!,#REF!,#REF!,#REF!,#REF!,#REF!,#REF!,#REF!,#REF!,#REF!,#REF!,#REF!,#REF!,#REF!,#REF!,#REF!,#REF!,#REF!,#REF!,#REF!,#REF!,#REF!,#REF!,#REF!,#REF!,#REF!),"")</f>
        <v/>
      </c>
      <c r="I58" s="148" t="str">
        <f>IFERROR(AVERAGE('1'!AA59,#REF!,#REF!,#REF!,#REF!,#REF!,#REF!,#REF!,#REF!,#REF!,#REF!,#REF!,#REF!,#REF!,#REF!,#REF!,#REF!,#REF!,#REF!,#REF!,#REF!,#REF!,#REF!,#REF!,#REF!,#REF!,#REF!,#REF!,#REF!,#REF!,#REF!,#REF!,#REF!,#REF!,#REF!,#REF!,#REF!,#REF!,#REF!,#REF!),"")</f>
        <v/>
      </c>
    </row>
    <row r="59" spans="1:9" s="3" customFormat="1" ht="18" hidden="1">
      <c r="A59" s="2"/>
      <c r="B59" s="1"/>
      <c r="C59" s="155">
        <f>Référentiel!B53</f>
        <v>0</v>
      </c>
      <c r="D59" s="148" t="str">
        <f t="shared" si="2"/>
        <v/>
      </c>
      <c r="E59" s="148" t="str">
        <f>IFERROR(AVERAGE('1'!D60,#REF!,#REF!,#REF!,#REF!,#REF!,#REF!,#REF!,#REF!,#REF!,#REF!,#REF!,#REF!,#REF!,#REF!,#REF!,#REF!,#REF!,#REF!,#REF!,#REF!,#REF!,#REF!,#REF!,#REF!,#REF!,#REF!,#REF!,#REF!,#REF!,#REF!,#REF!,#REF!,#REF!,#REF!,#REF!,#REF!,#REF!,#REF!,#REF!),"")</f>
        <v/>
      </c>
      <c r="F59" s="148" t="str">
        <f>IFERROR(AVERAGE('1'!I60,#REF!,#REF!,#REF!,#REF!,#REF!,#REF!,#REF!,#REF!,#REF!,#REF!,#REF!,#REF!,#REF!,#REF!,#REF!,#REF!,#REF!,#REF!,#REF!,#REF!,#REF!,#REF!,#REF!,#REF!,#REF!,#REF!,#REF!,#REF!,#REF!,#REF!,#REF!,#REF!,#REF!,#REF!,#REF!,#REF!,#REF!,#REF!,#REF!),"")</f>
        <v/>
      </c>
      <c r="G59" s="148" t="str">
        <f>IFERROR(AVERAGE('1'!O60,#REF!,#REF!,#REF!,#REF!,#REF!,#REF!,#REF!,#REF!,#REF!,#REF!,#REF!,#REF!,#REF!,#REF!,#REF!,#REF!,#REF!,#REF!,#REF!,#REF!,#REF!,#REF!,#REF!,#REF!,#REF!,#REF!,#REF!,#REF!,#REF!,#REF!,#REF!,#REF!,#REF!,#REF!,#REF!,#REF!,#REF!,#REF!,#REF!),"")</f>
        <v/>
      </c>
      <c r="H59" s="148" t="str">
        <f>IFERROR(AVERAGE('1'!U60,#REF!,#REF!,#REF!,#REF!,#REF!,#REF!,#REF!,#REF!,#REF!,#REF!,#REF!,#REF!,#REF!,#REF!,#REF!,#REF!,#REF!,#REF!,#REF!,#REF!,#REF!,#REF!,#REF!,#REF!,#REF!,#REF!,#REF!,#REF!,#REF!,#REF!,#REF!,#REF!,#REF!,#REF!,#REF!,#REF!,#REF!,#REF!,#REF!),"")</f>
        <v/>
      </c>
      <c r="I59" s="148" t="str">
        <f>IFERROR(AVERAGE('1'!AA60,#REF!,#REF!,#REF!,#REF!,#REF!,#REF!,#REF!,#REF!,#REF!,#REF!,#REF!,#REF!,#REF!,#REF!,#REF!,#REF!,#REF!,#REF!,#REF!,#REF!,#REF!,#REF!,#REF!,#REF!,#REF!,#REF!,#REF!,#REF!,#REF!,#REF!,#REF!,#REF!,#REF!,#REF!,#REF!,#REF!,#REF!,#REF!,#REF!),"")</f>
        <v/>
      </c>
    </row>
    <row r="60" spans="1:9" s="3" customFormat="1" ht="18" hidden="1">
      <c r="A60" s="2"/>
      <c r="B60" s="1"/>
      <c r="C60" s="155">
        <f>Référentiel!B54</f>
        <v>0</v>
      </c>
      <c r="D60" s="148" t="str">
        <f t="shared" si="2"/>
        <v/>
      </c>
      <c r="E60" s="148" t="str">
        <f>IFERROR(AVERAGE('1'!D61,#REF!,#REF!,#REF!,#REF!,#REF!,#REF!,#REF!,#REF!,#REF!,#REF!,#REF!,#REF!,#REF!,#REF!,#REF!,#REF!,#REF!,#REF!,#REF!,#REF!,#REF!,#REF!,#REF!,#REF!,#REF!,#REF!,#REF!,#REF!,#REF!,#REF!,#REF!,#REF!,#REF!,#REF!,#REF!,#REF!,#REF!,#REF!,#REF!),"")</f>
        <v/>
      </c>
      <c r="F60" s="148" t="str">
        <f>IFERROR(AVERAGE('1'!I61,#REF!,#REF!,#REF!,#REF!,#REF!,#REF!,#REF!,#REF!,#REF!,#REF!,#REF!,#REF!,#REF!,#REF!,#REF!,#REF!,#REF!,#REF!,#REF!,#REF!,#REF!,#REF!,#REF!,#REF!,#REF!,#REF!,#REF!,#REF!,#REF!,#REF!,#REF!,#REF!,#REF!,#REF!,#REF!,#REF!,#REF!,#REF!,#REF!),"")</f>
        <v/>
      </c>
      <c r="G60" s="148" t="str">
        <f>IFERROR(AVERAGE('1'!O61,#REF!,#REF!,#REF!,#REF!,#REF!,#REF!,#REF!,#REF!,#REF!,#REF!,#REF!,#REF!,#REF!,#REF!,#REF!,#REF!,#REF!,#REF!,#REF!,#REF!,#REF!,#REF!,#REF!,#REF!,#REF!,#REF!,#REF!,#REF!,#REF!,#REF!,#REF!,#REF!,#REF!,#REF!,#REF!,#REF!,#REF!,#REF!,#REF!),"")</f>
        <v/>
      </c>
      <c r="H60" s="148" t="str">
        <f>IFERROR(AVERAGE('1'!U61,#REF!,#REF!,#REF!,#REF!,#REF!,#REF!,#REF!,#REF!,#REF!,#REF!,#REF!,#REF!,#REF!,#REF!,#REF!,#REF!,#REF!,#REF!,#REF!,#REF!,#REF!,#REF!,#REF!,#REF!,#REF!,#REF!,#REF!,#REF!,#REF!,#REF!,#REF!,#REF!,#REF!,#REF!,#REF!,#REF!,#REF!,#REF!,#REF!),"")</f>
        <v/>
      </c>
      <c r="I60" s="148" t="str">
        <f>IFERROR(AVERAGE('1'!AA61,#REF!,#REF!,#REF!,#REF!,#REF!,#REF!,#REF!,#REF!,#REF!,#REF!,#REF!,#REF!,#REF!,#REF!,#REF!,#REF!,#REF!,#REF!,#REF!,#REF!,#REF!,#REF!,#REF!,#REF!,#REF!,#REF!,#REF!,#REF!,#REF!,#REF!,#REF!,#REF!,#REF!,#REF!,#REF!,#REF!,#REF!,#REF!,#REF!),"")</f>
        <v/>
      </c>
    </row>
    <row r="61" spans="1:9" s="3" customFormat="1" ht="18" hidden="1">
      <c r="A61" s="2"/>
      <c r="B61" s="1"/>
      <c r="C61" s="155">
        <f>Référentiel!B55</f>
        <v>0</v>
      </c>
      <c r="D61" s="148" t="str">
        <f t="shared" si="2"/>
        <v/>
      </c>
      <c r="E61" s="148" t="str">
        <f>IFERROR(AVERAGE('1'!D62,#REF!,#REF!,#REF!,#REF!,#REF!,#REF!,#REF!,#REF!,#REF!,#REF!,#REF!,#REF!,#REF!,#REF!,#REF!,#REF!,#REF!,#REF!,#REF!,#REF!,#REF!,#REF!,#REF!,#REF!,#REF!,#REF!,#REF!,#REF!,#REF!,#REF!,#REF!,#REF!,#REF!,#REF!,#REF!,#REF!,#REF!,#REF!,#REF!),"")</f>
        <v/>
      </c>
      <c r="F61" s="148" t="str">
        <f>IFERROR(AVERAGE('1'!I62,#REF!,#REF!,#REF!,#REF!,#REF!,#REF!,#REF!,#REF!,#REF!,#REF!,#REF!,#REF!,#REF!,#REF!,#REF!,#REF!,#REF!,#REF!,#REF!,#REF!,#REF!,#REF!,#REF!,#REF!,#REF!,#REF!,#REF!,#REF!,#REF!,#REF!,#REF!,#REF!,#REF!,#REF!,#REF!,#REF!,#REF!,#REF!,#REF!),"")</f>
        <v/>
      </c>
      <c r="G61" s="148" t="str">
        <f>IFERROR(AVERAGE('1'!O62,#REF!,#REF!,#REF!,#REF!,#REF!,#REF!,#REF!,#REF!,#REF!,#REF!,#REF!,#REF!,#REF!,#REF!,#REF!,#REF!,#REF!,#REF!,#REF!,#REF!,#REF!,#REF!,#REF!,#REF!,#REF!,#REF!,#REF!,#REF!,#REF!,#REF!,#REF!,#REF!,#REF!,#REF!,#REF!,#REF!,#REF!,#REF!,#REF!),"")</f>
        <v/>
      </c>
      <c r="H61" s="148" t="str">
        <f>IFERROR(AVERAGE('1'!U62,#REF!,#REF!,#REF!,#REF!,#REF!,#REF!,#REF!,#REF!,#REF!,#REF!,#REF!,#REF!,#REF!,#REF!,#REF!,#REF!,#REF!,#REF!,#REF!,#REF!,#REF!,#REF!,#REF!,#REF!,#REF!,#REF!,#REF!,#REF!,#REF!,#REF!,#REF!,#REF!,#REF!,#REF!,#REF!,#REF!,#REF!,#REF!,#REF!),"")</f>
        <v/>
      </c>
      <c r="I61" s="148" t="str">
        <f>IFERROR(AVERAGE('1'!AA62,#REF!,#REF!,#REF!,#REF!,#REF!,#REF!,#REF!,#REF!,#REF!,#REF!,#REF!,#REF!,#REF!,#REF!,#REF!,#REF!,#REF!,#REF!,#REF!,#REF!,#REF!,#REF!,#REF!,#REF!,#REF!,#REF!,#REF!,#REF!,#REF!,#REF!,#REF!,#REF!,#REF!,#REF!,#REF!,#REF!,#REF!,#REF!,#REF!),"")</f>
        <v/>
      </c>
    </row>
    <row r="62" spans="1:9" s="3" customFormat="1" ht="18" hidden="1">
      <c r="A62" s="2"/>
      <c r="B62" s="1"/>
      <c r="C62" s="155">
        <f>Référentiel!B56</f>
        <v>0</v>
      </c>
      <c r="D62" s="148" t="str">
        <f t="shared" si="2"/>
        <v/>
      </c>
      <c r="E62" s="148" t="str">
        <f>IFERROR(AVERAGE('1'!D63,#REF!,#REF!,#REF!,#REF!,#REF!,#REF!,#REF!,#REF!,#REF!,#REF!,#REF!,#REF!,#REF!,#REF!,#REF!,#REF!,#REF!,#REF!,#REF!,#REF!,#REF!,#REF!,#REF!,#REF!,#REF!,#REF!,#REF!,#REF!,#REF!,#REF!,#REF!,#REF!,#REF!,#REF!,#REF!,#REF!,#REF!,#REF!,#REF!),"")</f>
        <v/>
      </c>
      <c r="F62" s="148" t="str">
        <f>IFERROR(AVERAGE('1'!I63,#REF!,#REF!,#REF!,#REF!,#REF!,#REF!,#REF!,#REF!,#REF!,#REF!,#REF!,#REF!,#REF!,#REF!,#REF!,#REF!,#REF!,#REF!,#REF!,#REF!,#REF!,#REF!,#REF!,#REF!,#REF!,#REF!,#REF!,#REF!,#REF!,#REF!,#REF!,#REF!,#REF!,#REF!,#REF!,#REF!,#REF!,#REF!,#REF!),"")</f>
        <v/>
      </c>
      <c r="G62" s="148" t="str">
        <f>IFERROR(AVERAGE('1'!O63,#REF!,#REF!,#REF!,#REF!,#REF!,#REF!,#REF!,#REF!,#REF!,#REF!,#REF!,#REF!,#REF!,#REF!,#REF!,#REF!,#REF!,#REF!,#REF!,#REF!,#REF!,#REF!,#REF!,#REF!,#REF!,#REF!,#REF!,#REF!,#REF!,#REF!,#REF!,#REF!,#REF!,#REF!,#REF!,#REF!,#REF!,#REF!,#REF!),"")</f>
        <v/>
      </c>
      <c r="H62" s="148" t="str">
        <f>IFERROR(AVERAGE('1'!U63,#REF!,#REF!,#REF!,#REF!,#REF!,#REF!,#REF!,#REF!,#REF!,#REF!,#REF!,#REF!,#REF!,#REF!,#REF!,#REF!,#REF!,#REF!,#REF!,#REF!,#REF!,#REF!,#REF!,#REF!,#REF!,#REF!,#REF!,#REF!,#REF!,#REF!,#REF!,#REF!,#REF!,#REF!,#REF!,#REF!,#REF!,#REF!,#REF!),"")</f>
        <v/>
      </c>
      <c r="I62" s="148" t="str">
        <f>IFERROR(AVERAGE('1'!AA63,#REF!,#REF!,#REF!,#REF!,#REF!,#REF!,#REF!,#REF!,#REF!,#REF!,#REF!,#REF!,#REF!,#REF!,#REF!,#REF!,#REF!,#REF!,#REF!,#REF!,#REF!,#REF!,#REF!,#REF!,#REF!,#REF!,#REF!,#REF!,#REF!,#REF!,#REF!,#REF!,#REF!,#REF!,#REF!,#REF!,#REF!,#REF!,#REF!),"")</f>
        <v/>
      </c>
    </row>
    <row r="63" spans="1:9" s="3" customFormat="1" ht="18" hidden="1">
      <c r="A63" s="2"/>
      <c r="B63" s="1"/>
      <c r="C63" s="155">
        <f>Référentiel!B57</f>
        <v>0</v>
      </c>
      <c r="D63" s="148" t="str">
        <f t="shared" si="2"/>
        <v/>
      </c>
      <c r="E63" s="148" t="str">
        <f>IFERROR(AVERAGE('1'!D64,#REF!,#REF!,#REF!,#REF!,#REF!,#REF!,#REF!,#REF!,#REF!,#REF!,#REF!,#REF!,#REF!,#REF!,#REF!,#REF!,#REF!,#REF!,#REF!,#REF!,#REF!,#REF!,#REF!,#REF!,#REF!,#REF!,#REF!,#REF!,#REF!,#REF!,#REF!,#REF!,#REF!,#REF!,#REF!,#REF!,#REF!,#REF!,#REF!),"")</f>
        <v/>
      </c>
      <c r="F63" s="148" t="str">
        <f>IFERROR(AVERAGE('1'!I64,#REF!,#REF!,#REF!,#REF!,#REF!,#REF!,#REF!,#REF!,#REF!,#REF!,#REF!,#REF!,#REF!,#REF!,#REF!,#REF!,#REF!,#REF!,#REF!,#REF!,#REF!,#REF!,#REF!,#REF!,#REF!,#REF!,#REF!,#REF!,#REF!,#REF!,#REF!,#REF!,#REF!,#REF!,#REF!,#REF!,#REF!,#REF!,#REF!),"")</f>
        <v/>
      </c>
      <c r="G63" s="148" t="str">
        <f>IFERROR(AVERAGE('1'!O64,#REF!,#REF!,#REF!,#REF!,#REF!,#REF!,#REF!,#REF!,#REF!,#REF!,#REF!,#REF!,#REF!,#REF!,#REF!,#REF!,#REF!,#REF!,#REF!,#REF!,#REF!,#REF!,#REF!,#REF!,#REF!,#REF!,#REF!,#REF!,#REF!,#REF!,#REF!,#REF!,#REF!,#REF!,#REF!,#REF!,#REF!,#REF!,#REF!),"")</f>
        <v/>
      </c>
      <c r="H63" s="148" t="str">
        <f>IFERROR(AVERAGE('1'!U64,#REF!,#REF!,#REF!,#REF!,#REF!,#REF!,#REF!,#REF!,#REF!,#REF!,#REF!,#REF!,#REF!,#REF!,#REF!,#REF!,#REF!,#REF!,#REF!,#REF!,#REF!,#REF!,#REF!,#REF!,#REF!,#REF!,#REF!,#REF!,#REF!,#REF!,#REF!,#REF!,#REF!,#REF!,#REF!,#REF!,#REF!,#REF!,#REF!),"")</f>
        <v/>
      </c>
      <c r="I63" s="148" t="str">
        <f>IFERROR(AVERAGE('1'!AA64,#REF!,#REF!,#REF!,#REF!,#REF!,#REF!,#REF!,#REF!,#REF!,#REF!,#REF!,#REF!,#REF!,#REF!,#REF!,#REF!,#REF!,#REF!,#REF!,#REF!,#REF!,#REF!,#REF!,#REF!,#REF!,#REF!,#REF!,#REF!,#REF!,#REF!,#REF!,#REF!,#REF!,#REF!,#REF!,#REF!,#REF!,#REF!,#REF!),"")</f>
        <v/>
      </c>
    </row>
    <row r="64" spans="1:9" s="3" customFormat="1" ht="18" hidden="1">
      <c r="A64" s="2"/>
      <c r="B64" s="1"/>
      <c r="C64" s="155">
        <f>Référentiel!B58</f>
        <v>0</v>
      </c>
      <c r="D64" s="148" t="str">
        <f t="shared" si="2"/>
        <v/>
      </c>
      <c r="E64" s="148" t="str">
        <f>IFERROR(AVERAGE('1'!D65,#REF!,#REF!,#REF!,#REF!,#REF!,#REF!,#REF!,#REF!,#REF!,#REF!,#REF!,#REF!,#REF!,#REF!,#REF!,#REF!,#REF!,#REF!,#REF!,#REF!,#REF!,#REF!,#REF!,#REF!,#REF!,#REF!,#REF!,#REF!,#REF!,#REF!,#REF!,#REF!,#REF!,#REF!,#REF!,#REF!,#REF!,#REF!,#REF!),"")</f>
        <v/>
      </c>
      <c r="F64" s="148" t="str">
        <f>IFERROR(AVERAGE('1'!I65,#REF!,#REF!,#REF!,#REF!,#REF!,#REF!,#REF!,#REF!,#REF!,#REF!,#REF!,#REF!,#REF!,#REF!,#REF!,#REF!,#REF!,#REF!,#REF!,#REF!,#REF!,#REF!,#REF!,#REF!,#REF!,#REF!,#REF!,#REF!,#REF!,#REF!,#REF!,#REF!,#REF!,#REF!,#REF!,#REF!,#REF!,#REF!,#REF!),"")</f>
        <v/>
      </c>
      <c r="G64" s="148" t="str">
        <f>IFERROR(AVERAGE('1'!O65,#REF!,#REF!,#REF!,#REF!,#REF!,#REF!,#REF!,#REF!,#REF!,#REF!,#REF!,#REF!,#REF!,#REF!,#REF!,#REF!,#REF!,#REF!,#REF!,#REF!,#REF!,#REF!,#REF!,#REF!,#REF!,#REF!,#REF!,#REF!,#REF!,#REF!,#REF!,#REF!,#REF!,#REF!,#REF!,#REF!,#REF!,#REF!,#REF!),"")</f>
        <v/>
      </c>
      <c r="H64" s="148" t="str">
        <f>IFERROR(AVERAGE('1'!U65,#REF!,#REF!,#REF!,#REF!,#REF!,#REF!,#REF!,#REF!,#REF!,#REF!,#REF!,#REF!,#REF!,#REF!,#REF!,#REF!,#REF!,#REF!,#REF!,#REF!,#REF!,#REF!,#REF!,#REF!,#REF!,#REF!,#REF!,#REF!,#REF!,#REF!,#REF!,#REF!,#REF!,#REF!,#REF!,#REF!,#REF!,#REF!,#REF!),"")</f>
        <v/>
      </c>
      <c r="I64" s="148" t="str">
        <f>IFERROR(AVERAGE('1'!AA65,#REF!,#REF!,#REF!,#REF!,#REF!,#REF!,#REF!,#REF!,#REF!,#REF!,#REF!,#REF!,#REF!,#REF!,#REF!,#REF!,#REF!,#REF!,#REF!,#REF!,#REF!,#REF!,#REF!,#REF!,#REF!,#REF!,#REF!,#REF!,#REF!,#REF!,#REF!,#REF!,#REF!,#REF!,#REF!,#REF!,#REF!,#REF!,#REF!),"")</f>
        <v/>
      </c>
    </row>
    <row r="65" spans="1:9" s="3" customFormat="1" ht="18" hidden="1">
      <c r="A65" s="2"/>
      <c r="B65" s="1"/>
      <c r="C65" s="155">
        <f>Référentiel!B59</f>
        <v>0</v>
      </c>
      <c r="D65" s="148" t="str">
        <f t="shared" si="2"/>
        <v/>
      </c>
      <c r="E65" s="148" t="str">
        <f>IFERROR(AVERAGE('1'!D66,#REF!,#REF!,#REF!,#REF!,#REF!,#REF!,#REF!,#REF!,#REF!,#REF!,#REF!,#REF!,#REF!,#REF!,#REF!,#REF!,#REF!,#REF!,#REF!,#REF!,#REF!,#REF!,#REF!,#REF!,#REF!,#REF!,#REF!,#REF!,#REF!,#REF!,#REF!,#REF!,#REF!,#REF!,#REF!,#REF!,#REF!,#REF!,#REF!),"")</f>
        <v/>
      </c>
      <c r="F65" s="148" t="str">
        <f>IFERROR(AVERAGE('1'!I66,#REF!,#REF!,#REF!,#REF!,#REF!,#REF!,#REF!,#REF!,#REF!,#REF!,#REF!,#REF!,#REF!,#REF!,#REF!,#REF!,#REF!,#REF!,#REF!,#REF!,#REF!,#REF!,#REF!,#REF!,#REF!,#REF!,#REF!,#REF!,#REF!,#REF!,#REF!,#REF!,#REF!,#REF!,#REF!,#REF!,#REF!,#REF!,#REF!),"")</f>
        <v/>
      </c>
      <c r="G65" s="148" t="str">
        <f>IFERROR(AVERAGE('1'!O66,#REF!,#REF!,#REF!,#REF!,#REF!,#REF!,#REF!,#REF!,#REF!,#REF!,#REF!,#REF!,#REF!,#REF!,#REF!,#REF!,#REF!,#REF!,#REF!,#REF!,#REF!,#REF!,#REF!,#REF!,#REF!,#REF!,#REF!,#REF!,#REF!,#REF!,#REF!,#REF!,#REF!,#REF!,#REF!,#REF!,#REF!,#REF!,#REF!),"")</f>
        <v/>
      </c>
      <c r="H65" s="148" t="str">
        <f>IFERROR(AVERAGE('1'!U66,#REF!,#REF!,#REF!,#REF!,#REF!,#REF!,#REF!,#REF!,#REF!,#REF!,#REF!,#REF!,#REF!,#REF!,#REF!,#REF!,#REF!,#REF!,#REF!,#REF!,#REF!,#REF!,#REF!,#REF!,#REF!,#REF!,#REF!,#REF!,#REF!,#REF!,#REF!,#REF!,#REF!,#REF!,#REF!,#REF!,#REF!,#REF!,#REF!),"")</f>
        <v/>
      </c>
      <c r="I65" s="148" t="str">
        <f>IFERROR(AVERAGE('1'!AA66,#REF!,#REF!,#REF!,#REF!,#REF!,#REF!,#REF!,#REF!,#REF!,#REF!,#REF!,#REF!,#REF!,#REF!,#REF!,#REF!,#REF!,#REF!,#REF!,#REF!,#REF!,#REF!,#REF!,#REF!,#REF!,#REF!,#REF!,#REF!,#REF!,#REF!,#REF!,#REF!,#REF!,#REF!,#REF!,#REF!,#REF!,#REF!,#REF!),"")</f>
        <v/>
      </c>
    </row>
    <row r="66" spans="1:9" s="3" customFormat="1" ht="18" hidden="1">
      <c r="A66" s="2"/>
      <c r="B66" s="1"/>
      <c r="C66" s="155">
        <f>Référentiel!B60</f>
        <v>0</v>
      </c>
      <c r="D66" s="148" t="str">
        <f t="shared" si="2"/>
        <v/>
      </c>
      <c r="E66" s="148" t="str">
        <f>IFERROR(AVERAGE('1'!D67,#REF!,#REF!,#REF!,#REF!,#REF!,#REF!,#REF!,#REF!,#REF!,#REF!,#REF!,#REF!,#REF!,#REF!,#REF!,#REF!,#REF!,#REF!,#REF!,#REF!,#REF!,#REF!,#REF!,#REF!,#REF!,#REF!,#REF!,#REF!,#REF!,#REF!,#REF!,#REF!,#REF!,#REF!,#REF!,#REF!,#REF!,#REF!,#REF!),"")</f>
        <v/>
      </c>
      <c r="F66" s="148" t="str">
        <f>IFERROR(AVERAGE('1'!I67,#REF!,#REF!,#REF!,#REF!,#REF!,#REF!,#REF!,#REF!,#REF!,#REF!,#REF!,#REF!,#REF!,#REF!,#REF!,#REF!,#REF!,#REF!,#REF!,#REF!,#REF!,#REF!,#REF!,#REF!,#REF!,#REF!,#REF!,#REF!,#REF!,#REF!,#REF!,#REF!,#REF!,#REF!,#REF!,#REF!,#REF!,#REF!,#REF!),"")</f>
        <v/>
      </c>
      <c r="G66" s="148" t="str">
        <f>IFERROR(AVERAGE('1'!O67,#REF!,#REF!,#REF!,#REF!,#REF!,#REF!,#REF!,#REF!,#REF!,#REF!,#REF!,#REF!,#REF!,#REF!,#REF!,#REF!,#REF!,#REF!,#REF!,#REF!,#REF!,#REF!,#REF!,#REF!,#REF!,#REF!,#REF!,#REF!,#REF!,#REF!,#REF!,#REF!,#REF!,#REF!,#REF!,#REF!,#REF!,#REF!,#REF!),"")</f>
        <v/>
      </c>
      <c r="H66" s="148" t="str">
        <f>IFERROR(AVERAGE('1'!U67,#REF!,#REF!,#REF!,#REF!,#REF!,#REF!,#REF!,#REF!,#REF!,#REF!,#REF!,#REF!,#REF!,#REF!,#REF!,#REF!,#REF!,#REF!,#REF!,#REF!,#REF!,#REF!,#REF!,#REF!,#REF!,#REF!,#REF!,#REF!,#REF!,#REF!,#REF!,#REF!,#REF!,#REF!,#REF!,#REF!,#REF!,#REF!,#REF!),"")</f>
        <v/>
      </c>
      <c r="I66" s="148" t="str">
        <f>IFERROR(AVERAGE('1'!AA67,#REF!,#REF!,#REF!,#REF!,#REF!,#REF!,#REF!,#REF!,#REF!,#REF!,#REF!,#REF!,#REF!,#REF!,#REF!,#REF!,#REF!,#REF!,#REF!,#REF!,#REF!,#REF!,#REF!,#REF!,#REF!,#REF!,#REF!,#REF!,#REF!,#REF!,#REF!,#REF!,#REF!,#REF!,#REF!,#REF!,#REF!,#REF!,#REF!),"")</f>
        <v/>
      </c>
    </row>
    <row r="67" spans="1:9" s="3" customFormat="1" ht="18" hidden="1">
      <c r="A67" s="2"/>
      <c r="B67" s="1"/>
      <c r="C67" s="155">
        <f>Référentiel!B61</f>
        <v>0</v>
      </c>
      <c r="D67" s="148" t="str">
        <f t="shared" si="2"/>
        <v/>
      </c>
      <c r="E67" s="148" t="str">
        <f>IFERROR(AVERAGE('1'!D68,#REF!,#REF!,#REF!,#REF!,#REF!,#REF!,#REF!,#REF!,#REF!,#REF!,#REF!,#REF!,#REF!,#REF!,#REF!,#REF!,#REF!,#REF!,#REF!,#REF!,#REF!,#REF!,#REF!,#REF!,#REF!,#REF!,#REF!,#REF!,#REF!,#REF!,#REF!,#REF!,#REF!,#REF!,#REF!,#REF!,#REF!,#REF!,#REF!),"")</f>
        <v/>
      </c>
      <c r="F67" s="148" t="str">
        <f>IFERROR(AVERAGE('1'!I68,#REF!,#REF!,#REF!,#REF!,#REF!,#REF!,#REF!,#REF!,#REF!,#REF!,#REF!,#REF!,#REF!,#REF!,#REF!,#REF!,#REF!,#REF!,#REF!,#REF!,#REF!,#REF!,#REF!,#REF!,#REF!,#REF!,#REF!,#REF!,#REF!,#REF!,#REF!,#REF!,#REF!,#REF!,#REF!,#REF!,#REF!,#REF!,#REF!),"")</f>
        <v/>
      </c>
      <c r="G67" s="148" t="str">
        <f>IFERROR(AVERAGE('1'!O68,#REF!,#REF!,#REF!,#REF!,#REF!,#REF!,#REF!,#REF!,#REF!,#REF!,#REF!,#REF!,#REF!,#REF!,#REF!,#REF!,#REF!,#REF!,#REF!,#REF!,#REF!,#REF!,#REF!,#REF!,#REF!,#REF!,#REF!,#REF!,#REF!,#REF!,#REF!,#REF!,#REF!,#REF!,#REF!,#REF!,#REF!,#REF!,#REF!),"")</f>
        <v/>
      </c>
      <c r="H67" s="148" t="str">
        <f>IFERROR(AVERAGE('1'!U68,#REF!,#REF!,#REF!,#REF!,#REF!,#REF!,#REF!,#REF!,#REF!,#REF!,#REF!,#REF!,#REF!,#REF!,#REF!,#REF!,#REF!,#REF!,#REF!,#REF!,#REF!,#REF!,#REF!,#REF!,#REF!,#REF!,#REF!,#REF!,#REF!,#REF!,#REF!,#REF!,#REF!,#REF!,#REF!,#REF!,#REF!,#REF!,#REF!),"")</f>
        <v/>
      </c>
      <c r="I67" s="148" t="str">
        <f>IFERROR(AVERAGE('1'!AA68,#REF!,#REF!,#REF!,#REF!,#REF!,#REF!,#REF!,#REF!,#REF!,#REF!,#REF!,#REF!,#REF!,#REF!,#REF!,#REF!,#REF!,#REF!,#REF!,#REF!,#REF!,#REF!,#REF!,#REF!,#REF!,#REF!,#REF!,#REF!,#REF!,#REF!,#REF!,#REF!,#REF!,#REF!,#REF!,#REF!,#REF!,#REF!,#REF!),"")</f>
        <v/>
      </c>
    </row>
    <row r="68" spans="1:9" s="3" customFormat="1" ht="18" hidden="1">
      <c r="A68" s="2"/>
      <c r="B68" s="1"/>
      <c r="C68" s="155">
        <f>Référentiel!B62</f>
        <v>0</v>
      </c>
      <c r="D68" s="148" t="str">
        <f t="shared" si="2"/>
        <v/>
      </c>
      <c r="E68" s="148" t="str">
        <f>IFERROR(AVERAGE('1'!D69,#REF!,#REF!,#REF!,#REF!,#REF!,#REF!,#REF!,#REF!,#REF!,#REF!,#REF!,#REF!,#REF!,#REF!,#REF!,#REF!,#REF!,#REF!,#REF!,#REF!,#REF!,#REF!,#REF!,#REF!,#REF!,#REF!,#REF!,#REF!,#REF!,#REF!,#REF!,#REF!,#REF!,#REF!,#REF!,#REF!,#REF!,#REF!,#REF!),"")</f>
        <v/>
      </c>
      <c r="F68" s="148" t="str">
        <f>IFERROR(AVERAGE('1'!I69,#REF!,#REF!,#REF!,#REF!,#REF!,#REF!,#REF!,#REF!,#REF!,#REF!,#REF!,#REF!,#REF!,#REF!,#REF!,#REF!,#REF!,#REF!,#REF!,#REF!,#REF!,#REF!,#REF!,#REF!,#REF!,#REF!,#REF!,#REF!,#REF!,#REF!,#REF!,#REF!,#REF!,#REF!,#REF!,#REF!,#REF!,#REF!,#REF!),"")</f>
        <v/>
      </c>
      <c r="G68" s="148" t="str">
        <f>IFERROR(AVERAGE('1'!O69,#REF!,#REF!,#REF!,#REF!,#REF!,#REF!,#REF!,#REF!,#REF!,#REF!,#REF!,#REF!,#REF!,#REF!,#REF!,#REF!,#REF!,#REF!,#REF!,#REF!,#REF!,#REF!,#REF!,#REF!,#REF!,#REF!,#REF!,#REF!,#REF!,#REF!,#REF!,#REF!,#REF!,#REF!,#REF!,#REF!,#REF!,#REF!,#REF!),"")</f>
        <v/>
      </c>
      <c r="H68" s="148" t="str">
        <f>IFERROR(AVERAGE('1'!U69,#REF!,#REF!,#REF!,#REF!,#REF!,#REF!,#REF!,#REF!,#REF!,#REF!,#REF!,#REF!,#REF!,#REF!,#REF!,#REF!,#REF!,#REF!,#REF!,#REF!,#REF!,#REF!,#REF!,#REF!,#REF!,#REF!,#REF!,#REF!,#REF!,#REF!,#REF!,#REF!,#REF!,#REF!,#REF!,#REF!,#REF!,#REF!,#REF!),"")</f>
        <v/>
      </c>
      <c r="I68" s="148" t="str">
        <f>IFERROR(AVERAGE('1'!AA69,#REF!,#REF!,#REF!,#REF!,#REF!,#REF!,#REF!,#REF!,#REF!,#REF!,#REF!,#REF!,#REF!,#REF!,#REF!,#REF!,#REF!,#REF!,#REF!,#REF!,#REF!,#REF!,#REF!,#REF!,#REF!,#REF!,#REF!,#REF!,#REF!,#REF!,#REF!,#REF!,#REF!,#REF!,#REF!,#REF!,#REF!,#REF!,#REF!),"")</f>
        <v/>
      </c>
    </row>
    <row r="69" spans="1:9" s="156" customFormat="1">
      <c r="E69" s="156" t="str">
        <f>IFERROR(AVERAGE('1'!D70,#REF!,#REF!,#REF!,#REF!,#REF!,#REF!,#REF!,#REF!,#REF!,#REF!,#REF!,#REF!,#REF!,#REF!,#REF!,#REF!,#REF!,#REF!,#REF!,#REF!,#REF!,#REF!,#REF!,#REF!,#REF!,#REF!,#REF!,#REF!,#REF!,#REF!,#REF!,#REF!,#REF!,#REF!,#REF!,#REF!,#REF!,#REF!,#REF!),"")</f>
        <v/>
      </c>
      <c r="F69" s="156" t="str">
        <f>IFERROR(AVERAGE('1'!I70,#REF!,#REF!,#REF!,#REF!,#REF!,#REF!,#REF!,#REF!,#REF!,#REF!,#REF!,#REF!,#REF!,#REF!,#REF!,#REF!,#REF!,#REF!,#REF!,#REF!,#REF!,#REF!,#REF!,#REF!,#REF!,#REF!,#REF!,#REF!,#REF!,#REF!,#REF!,#REF!,#REF!,#REF!,#REF!,#REF!,#REF!,#REF!,#REF!),"")</f>
        <v/>
      </c>
      <c r="G69" s="156" t="str">
        <f>IFERROR(AVERAGE('1'!O70,#REF!,#REF!,#REF!,#REF!,#REF!,#REF!,#REF!,#REF!,#REF!,#REF!,#REF!,#REF!,#REF!,#REF!,#REF!,#REF!,#REF!,#REF!,#REF!,#REF!,#REF!,#REF!,#REF!,#REF!,#REF!,#REF!,#REF!,#REF!,#REF!,#REF!,#REF!,#REF!,#REF!,#REF!,#REF!,#REF!,#REF!,#REF!,#REF!),"")</f>
        <v/>
      </c>
      <c r="H69" s="156" t="str">
        <f>IFERROR(AVERAGE('1'!U70,#REF!,#REF!,#REF!,#REF!,#REF!,#REF!,#REF!,#REF!,#REF!,#REF!,#REF!,#REF!,#REF!,#REF!,#REF!,#REF!,#REF!,#REF!,#REF!,#REF!,#REF!,#REF!,#REF!,#REF!,#REF!,#REF!,#REF!,#REF!,#REF!,#REF!,#REF!,#REF!,#REF!,#REF!,#REF!,#REF!,#REF!,#REF!,#REF!),"")</f>
        <v/>
      </c>
      <c r="I69" s="156" t="str">
        <f>IFERROR(AVERAGE('1'!AA70,#REF!,#REF!,#REF!,#REF!,#REF!,#REF!,#REF!,#REF!,#REF!,#REF!,#REF!,#REF!,#REF!,#REF!,#REF!,#REF!,#REF!,#REF!,#REF!,#REF!,#REF!,#REF!,#REF!,#REF!,#REF!,#REF!,#REF!,#REF!,#REF!,#REF!,#REF!,#REF!,#REF!,#REF!,#REF!,#REF!,#REF!,#REF!,#REF!),"")</f>
        <v/>
      </c>
    </row>
    <row r="70" spans="1:9" s="3" customFormat="1" ht="15.75">
      <c r="A70" s="2"/>
      <c r="B70" s="1"/>
      <c r="C70" s="164" t="str">
        <f>Référentiel!B64</f>
        <v>Mise en attente</v>
      </c>
      <c r="D70" s="140" t="str">
        <f t="shared" ref="D70:D84" si="3">IFERROR(AVERAGE(E70:H70),"")</f>
        <v/>
      </c>
      <c r="E70" s="140" t="str">
        <f>IFERROR(AVERAGE('1'!D71,#REF!,#REF!,#REF!,#REF!,#REF!,#REF!,#REF!,#REF!,#REF!,#REF!,#REF!,#REF!,#REF!,#REF!,#REF!,#REF!,#REF!,#REF!,#REF!,#REF!,#REF!,#REF!,#REF!,#REF!,#REF!,#REF!,#REF!,#REF!,#REF!,#REF!,#REF!,#REF!,#REF!,#REF!,#REF!,#REF!,#REF!,#REF!,#REF!),"")</f>
        <v/>
      </c>
      <c r="F70" s="140" t="str">
        <f>IFERROR(AVERAGE('1'!I71,#REF!,#REF!,#REF!,#REF!,#REF!,#REF!,#REF!,#REF!,#REF!,#REF!,#REF!,#REF!,#REF!,#REF!,#REF!,#REF!,#REF!,#REF!,#REF!,#REF!,#REF!,#REF!,#REF!,#REF!,#REF!,#REF!,#REF!,#REF!,#REF!,#REF!,#REF!,#REF!,#REF!,#REF!,#REF!,#REF!,#REF!,#REF!,#REF!),"")</f>
        <v/>
      </c>
      <c r="G70" s="140" t="str">
        <f>IFERROR(AVERAGE('1'!O71,#REF!,#REF!,#REF!,#REF!,#REF!,#REF!,#REF!,#REF!,#REF!,#REF!,#REF!,#REF!,#REF!,#REF!,#REF!,#REF!,#REF!,#REF!,#REF!,#REF!,#REF!,#REF!,#REF!,#REF!,#REF!,#REF!,#REF!,#REF!,#REF!,#REF!,#REF!,#REF!,#REF!,#REF!,#REF!,#REF!,#REF!,#REF!,#REF!),"")</f>
        <v/>
      </c>
      <c r="H70" s="140" t="str">
        <f>IFERROR(AVERAGE('1'!U71,#REF!,#REF!,#REF!,#REF!,#REF!,#REF!,#REF!,#REF!,#REF!,#REF!,#REF!,#REF!,#REF!,#REF!,#REF!,#REF!,#REF!,#REF!,#REF!,#REF!,#REF!,#REF!,#REF!,#REF!,#REF!,#REF!,#REF!,#REF!,#REF!,#REF!,#REF!,#REF!,#REF!,#REF!,#REF!,#REF!,#REF!,#REF!,#REF!),"")</f>
        <v/>
      </c>
      <c r="I70" s="140" t="str">
        <f>IFERROR(AVERAGE('1'!AA71,#REF!,#REF!,#REF!,#REF!,#REF!,#REF!,#REF!,#REF!,#REF!,#REF!,#REF!,#REF!,#REF!,#REF!,#REF!,#REF!,#REF!,#REF!,#REF!,#REF!,#REF!,#REF!,#REF!,#REF!,#REF!,#REF!,#REF!,#REF!,#REF!,#REF!,#REF!,#REF!,#REF!,#REF!,#REF!,#REF!,#REF!,#REF!,#REF!),"")</f>
        <v/>
      </c>
    </row>
    <row r="71" spans="1:9" s="3" customFormat="1" ht="18">
      <c r="A71" s="2"/>
      <c r="B71" s="1"/>
      <c r="C71" s="155" t="str">
        <f>Référentiel!B65</f>
        <v>Mise en attente</v>
      </c>
      <c r="D71" s="148" t="str">
        <f t="shared" si="3"/>
        <v/>
      </c>
      <c r="E71" s="148" t="str">
        <f>IFERROR(AVERAGE('1'!D72,#REF!,#REF!,#REF!,#REF!,#REF!,#REF!,#REF!,#REF!,#REF!,#REF!,#REF!,#REF!,#REF!,#REF!,#REF!,#REF!,#REF!,#REF!,#REF!,#REF!,#REF!,#REF!,#REF!,#REF!,#REF!,#REF!,#REF!,#REF!,#REF!,#REF!,#REF!,#REF!,#REF!,#REF!,#REF!,#REF!,#REF!,#REF!,#REF!),"")</f>
        <v/>
      </c>
      <c r="F71" s="148" t="str">
        <f>IFERROR(AVERAGE('1'!I72,#REF!,#REF!,#REF!,#REF!,#REF!,#REF!,#REF!,#REF!,#REF!,#REF!,#REF!,#REF!,#REF!,#REF!,#REF!,#REF!,#REF!,#REF!,#REF!,#REF!,#REF!,#REF!,#REF!,#REF!,#REF!,#REF!,#REF!,#REF!,#REF!,#REF!,#REF!,#REF!,#REF!,#REF!,#REF!,#REF!,#REF!,#REF!,#REF!),"")</f>
        <v/>
      </c>
      <c r="G71" s="148" t="str">
        <f>IFERROR(AVERAGE('1'!O72,#REF!,#REF!,#REF!,#REF!,#REF!,#REF!,#REF!,#REF!,#REF!,#REF!,#REF!,#REF!,#REF!,#REF!,#REF!,#REF!,#REF!,#REF!,#REF!,#REF!,#REF!,#REF!,#REF!,#REF!,#REF!,#REF!,#REF!,#REF!,#REF!,#REF!,#REF!,#REF!,#REF!,#REF!,#REF!,#REF!,#REF!,#REF!,#REF!),"")</f>
        <v/>
      </c>
      <c r="H71" s="148" t="str">
        <f>IFERROR(AVERAGE('1'!U72,#REF!,#REF!,#REF!,#REF!,#REF!,#REF!,#REF!,#REF!,#REF!,#REF!,#REF!,#REF!,#REF!,#REF!,#REF!,#REF!,#REF!,#REF!,#REF!,#REF!,#REF!,#REF!,#REF!,#REF!,#REF!,#REF!,#REF!,#REF!,#REF!,#REF!,#REF!,#REF!,#REF!,#REF!,#REF!,#REF!,#REF!,#REF!,#REF!),"")</f>
        <v/>
      </c>
      <c r="I71" s="148" t="str">
        <f>IFERROR(AVERAGE('1'!AA72,#REF!,#REF!,#REF!,#REF!,#REF!,#REF!,#REF!,#REF!,#REF!,#REF!,#REF!,#REF!,#REF!,#REF!,#REF!,#REF!,#REF!,#REF!,#REF!,#REF!,#REF!,#REF!,#REF!,#REF!,#REF!,#REF!,#REF!,#REF!,#REF!,#REF!,#REF!,#REF!,#REF!,#REF!,#REF!,#REF!,#REF!,#REF!,#REF!),"")</f>
        <v/>
      </c>
    </row>
    <row r="72" spans="1:9" s="3" customFormat="1" ht="18">
      <c r="A72" s="2"/>
      <c r="B72" s="1"/>
      <c r="C72" s="155" t="str">
        <f>Référentiel!B66</f>
        <v>Annonce de la mise en attente</v>
      </c>
      <c r="D72" s="148" t="str">
        <f t="shared" si="3"/>
        <v/>
      </c>
      <c r="E72" s="148" t="str">
        <f>IFERROR(AVERAGE('1'!D73,#REF!,#REF!,#REF!,#REF!,#REF!,#REF!,#REF!,#REF!,#REF!,#REF!,#REF!,#REF!,#REF!,#REF!,#REF!,#REF!,#REF!,#REF!,#REF!,#REF!,#REF!,#REF!,#REF!,#REF!,#REF!,#REF!,#REF!,#REF!,#REF!,#REF!,#REF!,#REF!,#REF!,#REF!,#REF!,#REF!,#REF!,#REF!,#REF!),"")</f>
        <v/>
      </c>
      <c r="F72" s="148" t="str">
        <f>IFERROR(AVERAGE('1'!I73,#REF!,#REF!,#REF!,#REF!,#REF!,#REF!,#REF!,#REF!,#REF!,#REF!,#REF!,#REF!,#REF!,#REF!,#REF!,#REF!,#REF!,#REF!,#REF!,#REF!,#REF!,#REF!,#REF!,#REF!,#REF!,#REF!,#REF!,#REF!,#REF!,#REF!,#REF!,#REF!,#REF!,#REF!,#REF!,#REF!,#REF!,#REF!,#REF!),"")</f>
        <v/>
      </c>
      <c r="G72" s="148" t="str">
        <f>IFERROR(AVERAGE('1'!O73,#REF!,#REF!,#REF!,#REF!,#REF!,#REF!,#REF!,#REF!,#REF!,#REF!,#REF!,#REF!,#REF!,#REF!,#REF!,#REF!,#REF!,#REF!,#REF!,#REF!,#REF!,#REF!,#REF!,#REF!,#REF!,#REF!,#REF!,#REF!,#REF!,#REF!,#REF!,#REF!,#REF!,#REF!,#REF!,#REF!,#REF!,#REF!,#REF!),"")</f>
        <v/>
      </c>
      <c r="H72" s="148" t="str">
        <f>IFERROR(AVERAGE('1'!U73,#REF!,#REF!,#REF!,#REF!,#REF!,#REF!,#REF!,#REF!,#REF!,#REF!,#REF!,#REF!,#REF!,#REF!,#REF!,#REF!,#REF!,#REF!,#REF!,#REF!,#REF!,#REF!,#REF!,#REF!,#REF!,#REF!,#REF!,#REF!,#REF!,#REF!,#REF!,#REF!,#REF!,#REF!,#REF!,#REF!,#REF!,#REF!,#REF!),"")</f>
        <v/>
      </c>
      <c r="I72" s="148" t="str">
        <f>IFERROR(AVERAGE('1'!AA73,#REF!,#REF!,#REF!,#REF!,#REF!,#REF!,#REF!,#REF!,#REF!,#REF!,#REF!,#REF!,#REF!,#REF!,#REF!,#REF!,#REF!,#REF!,#REF!,#REF!,#REF!,#REF!,#REF!,#REF!,#REF!,#REF!,#REF!,#REF!,#REF!,#REF!,#REF!,#REF!,#REF!,#REF!,#REF!,#REF!,#REF!,#REF!,#REF!),"")</f>
        <v/>
      </c>
    </row>
    <row r="73" spans="1:9" s="3" customFormat="1" ht="18">
      <c r="A73" s="2"/>
      <c r="B73" s="1"/>
      <c r="C73" s="155" t="str">
        <f>Référentiel!B67</f>
        <v>Pertinence de la mise en attente</v>
      </c>
      <c r="D73" s="148" t="str">
        <f t="shared" si="3"/>
        <v/>
      </c>
      <c r="E73" s="148" t="str">
        <f>IFERROR(AVERAGE('1'!D74,#REF!,#REF!,#REF!,#REF!,#REF!,#REF!,#REF!,#REF!,#REF!,#REF!,#REF!,#REF!,#REF!,#REF!,#REF!,#REF!,#REF!,#REF!,#REF!,#REF!,#REF!,#REF!,#REF!,#REF!,#REF!,#REF!,#REF!,#REF!,#REF!,#REF!,#REF!,#REF!,#REF!,#REF!,#REF!,#REF!,#REF!,#REF!,#REF!),"")</f>
        <v/>
      </c>
      <c r="F73" s="148" t="str">
        <f>IFERROR(AVERAGE('1'!I74,#REF!,#REF!,#REF!,#REF!,#REF!,#REF!,#REF!,#REF!,#REF!,#REF!,#REF!,#REF!,#REF!,#REF!,#REF!,#REF!,#REF!,#REF!,#REF!,#REF!,#REF!,#REF!,#REF!,#REF!,#REF!,#REF!,#REF!,#REF!,#REF!,#REF!,#REF!,#REF!,#REF!,#REF!,#REF!,#REF!,#REF!,#REF!,#REF!),"")</f>
        <v/>
      </c>
      <c r="G73" s="148" t="str">
        <f>IFERROR(AVERAGE('1'!O74,#REF!,#REF!,#REF!,#REF!,#REF!,#REF!,#REF!,#REF!,#REF!,#REF!,#REF!,#REF!,#REF!,#REF!,#REF!,#REF!,#REF!,#REF!,#REF!,#REF!,#REF!,#REF!,#REF!,#REF!,#REF!,#REF!,#REF!,#REF!,#REF!,#REF!,#REF!,#REF!,#REF!,#REF!,#REF!,#REF!,#REF!,#REF!,#REF!),"")</f>
        <v/>
      </c>
      <c r="H73" s="148" t="str">
        <f>IFERROR(AVERAGE('1'!U74,#REF!,#REF!,#REF!,#REF!,#REF!,#REF!,#REF!,#REF!,#REF!,#REF!,#REF!,#REF!,#REF!,#REF!,#REF!,#REF!,#REF!,#REF!,#REF!,#REF!,#REF!,#REF!,#REF!,#REF!,#REF!,#REF!,#REF!,#REF!,#REF!,#REF!,#REF!,#REF!,#REF!,#REF!,#REF!,#REF!,#REF!,#REF!,#REF!),"")</f>
        <v/>
      </c>
      <c r="I73" s="148" t="str">
        <f>IFERROR(AVERAGE('1'!AA74,#REF!,#REF!,#REF!,#REF!,#REF!,#REF!,#REF!,#REF!,#REF!,#REF!,#REF!,#REF!,#REF!,#REF!,#REF!,#REF!,#REF!,#REF!,#REF!,#REF!,#REF!,#REF!,#REF!,#REF!,#REF!,#REF!,#REF!,#REF!,#REF!,#REF!,#REF!,#REF!,#REF!,#REF!,#REF!,#REF!,#REF!,#REF!,#REF!),"")</f>
        <v/>
      </c>
    </row>
    <row r="74" spans="1:9" s="3" customFormat="1" ht="18">
      <c r="A74" s="2"/>
      <c r="B74" s="1"/>
      <c r="C74" s="155" t="str">
        <f>Référentiel!B68</f>
        <v>Gestion de la mise en attente</v>
      </c>
      <c r="D74" s="148" t="str">
        <f t="shared" si="3"/>
        <v/>
      </c>
      <c r="E74" s="148" t="str">
        <f>IFERROR(AVERAGE('1'!D75,#REF!,#REF!,#REF!,#REF!,#REF!,#REF!,#REF!,#REF!,#REF!,#REF!,#REF!,#REF!,#REF!,#REF!,#REF!,#REF!,#REF!,#REF!,#REF!,#REF!,#REF!,#REF!,#REF!,#REF!,#REF!,#REF!,#REF!,#REF!,#REF!,#REF!,#REF!,#REF!,#REF!,#REF!,#REF!,#REF!,#REF!,#REF!,#REF!),"")</f>
        <v/>
      </c>
      <c r="F74" s="148" t="str">
        <f>IFERROR(AVERAGE('1'!I75,#REF!,#REF!,#REF!,#REF!,#REF!,#REF!,#REF!,#REF!,#REF!,#REF!,#REF!,#REF!,#REF!,#REF!,#REF!,#REF!,#REF!,#REF!,#REF!,#REF!,#REF!,#REF!,#REF!,#REF!,#REF!,#REF!,#REF!,#REF!,#REF!,#REF!,#REF!,#REF!,#REF!,#REF!,#REF!,#REF!,#REF!,#REF!,#REF!),"")</f>
        <v/>
      </c>
      <c r="G74" s="148" t="str">
        <f>IFERROR(AVERAGE('1'!O75,#REF!,#REF!,#REF!,#REF!,#REF!,#REF!,#REF!,#REF!,#REF!,#REF!,#REF!,#REF!,#REF!,#REF!,#REF!,#REF!,#REF!,#REF!,#REF!,#REF!,#REF!,#REF!,#REF!,#REF!,#REF!,#REF!,#REF!,#REF!,#REF!,#REF!,#REF!,#REF!,#REF!,#REF!,#REF!,#REF!,#REF!,#REF!,#REF!),"")</f>
        <v/>
      </c>
      <c r="H74" s="148" t="str">
        <f>IFERROR(AVERAGE('1'!U75,#REF!,#REF!,#REF!,#REF!,#REF!,#REF!,#REF!,#REF!,#REF!,#REF!,#REF!,#REF!,#REF!,#REF!,#REF!,#REF!,#REF!,#REF!,#REF!,#REF!,#REF!,#REF!,#REF!,#REF!,#REF!,#REF!,#REF!,#REF!,#REF!,#REF!,#REF!,#REF!,#REF!,#REF!,#REF!,#REF!,#REF!,#REF!,#REF!),"")</f>
        <v/>
      </c>
      <c r="I74" s="148" t="str">
        <f>IFERROR(AVERAGE('1'!AA75,#REF!,#REF!,#REF!,#REF!,#REF!,#REF!,#REF!,#REF!,#REF!,#REF!,#REF!,#REF!,#REF!,#REF!,#REF!,#REF!,#REF!,#REF!,#REF!,#REF!,#REF!,#REF!,#REF!,#REF!,#REF!,#REF!,#REF!,#REF!,#REF!,#REF!,#REF!,#REF!,#REF!,#REF!,#REF!,#REF!,#REF!,#REF!,#REF!),"")</f>
        <v/>
      </c>
    </row>
    <row r="75" spans="1:9" s="3" customFormat="1" ht="18">
      <c r="A75" s="2"/>
      <c r="B75" s="1"/>
      <c r="C75" s="155" t="str">
        <f>Référentiel!B69</f>
        <v>Reprise définitive de la communication</v>
      </c>
      <c r="D75" s="148" t="str">
        <f t="shared" si="3"/>
        <v/>
      </c>
      <c r="E75" s="148" t="str">
        <f>IFERROR(AVERAGE('1'!D76,#REF!,#REF!,#REF!,#REF!,#REF!,#REF!,#REF!,#REF!,#REF!,#REF!,#REF!,#REF!,#REF!,#REF!,#REF!,#REF!,#REF!,#REF!,#REF!,#REF!,#REF!,#REF!,#REF!,#REF!,#REF!,#REF!,#REF!,#REF!,#REF!,#REF!,#REF!,#REF!,#REF!,#REF!,#REF!,#REF!,#REF!,#REF!,#REF!),"")</f>
        <v/>
      </c>
      <c r="F75" s="148" t="str">
        <f>IFERROR(AVERAGE('1'!I76,#REF!,#REF!,#REF!,#REF!,#REF!,#REF!,#REF!,#REF!,#REF!,#REF!,#REF!,#REF!,#REF!,#REF!,#REF!,#REF!,#REF!,#REF!,#REF!,#REF!,#REF!,#REF!,#REF!,#REF!,#REF!,#REF!,#REF!,#REF!,#REF!,#REF!,#REF!,#REF!,#REF!,#REF!,#REF!,#REF!,#REF!,#REF!,#REF!),"")</f>
        <v/>
      </c>
      <c r="G75" s="148" t="str">
        <f>IFERROR(AVERAGE('1'!O76,#REF!,#REF!,#REF!,#REF!,#REF!,#REF!,#REF!,#REF!,#REF!,#REF!,#REF!,#REF!,#REF!,#REF!,#REF!,#REF!,#REF!,#REF!,#REF!,#REF!,#REF!,#REF!,#REF!,#REF!,#REF!,#REF!,#REF!,#REF!,#REF!,#REF!,#REF!,#REF!,#REF!,#REF!,#REF!,#REF!,#REF!,#REF!,#REF!),"")</f>
        <v/>
      </c>
      <c r="H75" s="148" t="str">
        <f>IFERROR(AVERAGE('1'!U76,#REF!,#REF!,#REF!,#REF!,#REF!,#REF!,#REF!,#REF!,#REF!,#REF!,#REF!,#REF!,#REF!,#REF!,#REF!,#REF!,#REF!,#REF!,#REF!,#REF!,#REF!,#REF!,#REF!,#REF!,#REF!,#REF!,#REF!,#REF!,#REF!,#REF!,#REF!,#REF!,#REF!,#REF!,#REF!,#REF!,#REF!,#REF!,#REF!),"")</f>
        <v/>
      </c>
      <c r="I75" s="148" t="str">
        <f>IFERROR(AVERAGE('1'!AA76,#REF!,#REF!,#REF!,#REF!,#REF!,#REF!,#REF!,#REF!,#REF!,#REF!,#REF!,#REF!,#REF!,#REF!,#REF!,#REF!,#REF!,#REF!,#REF!,#REF!,#REF!,#REF!,#REF!,#REF!,#REF!,#REF!,#REF!,#REF!,#REF!,#REF!,#REF!,#REF!,#REF!,#REF!,#REF!,#REF!,#REF!,#REF!,#REF!),"")</f>
        <v/>
      </c>
    </row>
    <row r="76" spans="1:9" s="3" customFormat="1" ht="18">
      <c r="A76" s="2"/>
      <c r="B76" s="1"/>
      <c r="C76" s="155" t="str">
        <f>Référentiel!B70</f>
        <v>Temps d'attente</v>
      </c>
      <c r="D76" s="148" t="str">
        <f t="shared" si="3"/>
        <v/>
      </c>
      <c r="E76" s="148" t="str">
        <f>IFERROR(AVERAGE('1'!D77,#REF!,#REF!,#REF!,#REF!,#REF!,#REF!,#REF!,#REF!,#REF!,#REF!,#REF!,#REF!,#REF!,#REF!,#REF!,#REF!,#REF!,#REF!,#REF!,#REF!,#REF!,#REF!,#REF!,#REF!,#REF!,#REF!,#REF!,#REF!,#REF!,#REF!,#REF!,#REF!,#REF!,#REF!,#REF!,#REF!,#REF!,#REF!,#REF!),"")</f>
        <v/>
      </c>
      <c r="F76" s="148" t="str">
        <f>IFERROR(AVERAGE('1'!I77,#REF!,#REF!,#REF!,#REF!,#REF!,#REF!,#REF!,#REF!,#REF!,#REF!,#REF!,#REF!,#REF!,#REF!,#REF!,#REF!,#REF!,#REF!,#REF!,#REF!,#REF!,#REF!,#REF!,#REF!,#REF!,#REF!,#REF!,#REF!,#REF!,#REF!,#REF!,#REF!,#REF!,#REF!,#REF!,#REF!,#REF!,#REF!,#REF!),"")</f>
        <v/>
      </c>
      <c r="G76" s="148" t="str">
        <f>IFERROR(AVERAGE('1'!O77,#REF!,#REF!,#REF!,#REF!,#REF!,#REF!,#REF!,#REF!,#REF!,#REF!,#REF!,#REF!,#REF!,#REF!,#REF!,#REF!,#REF!,#REF!,#REF!,#REF!,#REF!,#REF!,#REF!,#REF!,#REF!,#REF!,#REF!,#REF!,#REF!,#REF!,#REF!,#REF!,#REF!,#REF!,#REF!,#REF!,#REF!,#REF!,#REF!),"")</f>
        <v/>
      </c>
      <c r="H76" s="148" t="str">
        <f>IFERROR(AVERAGE('1'!U77,#REF!,#REF!,#REF!,#REF!,#REF!,#REF!,#REF!,#REF!,#REF!,#REF!,#REF!,#REF!,#REF!,#REF!,#REF!,#REF!,#REF!,#REF!,#REF!,#REF!,#REF!,#REF!,#REF!,#REF!,#REF!,#REF!,#REF!,#REF!,#REF!,#REF!,#REF!,#REF!,#REF!,#REF!,#REF!,#REF!,#REF!,#REF!,#REF!),"")</f>
        <v/>
      </c>
      <c r="I76" s="148" t="str">
        <f>IFERROR(AVERAGE('1'!AA77,#REF!,#REF!,#REF!,#REF!,#REF!,#REF!,#REF!,#REF!,#REF!,#REF!,#REF!,#REF!,#REF!,#REF!,#REF!,#REF!,#REF!,#REF!,#REF!,#REF!,#REF!,#REF!,#REF!,#REF!,#REF!,#REF!,#REF!,#REF!,#REF!,#REF!,#REF!,#REF!,#REF!,#REF!,#REF!,#REF!,#REF!,#REF!,#REF!),"")</f>
        <v/>
      </c>
    </row>
    <row r="77" spans="1:9" s="3" customFormat="1" ht="18" hidden="1">
      <c r="A77" s="2"/>
      <c r="B77" s="1"/>
      <c r="C77" s="155">
        <f>Référentiel!B71</f>
        <v>0</v>
      </c>
      <c r="D77" s="148" t="str">
        <f t="shared" si="3"/>
        <v/>
      </c>
      <c r="E77" s="148" t="str">
        <f>IFERROR(AVERAGE('1'!D78,#REF!,#REF!,#REF!,#REF!,#REF!,#REF!,#REF!,#REF!,#REF!,#REF!,#REF!,#REF!,#REF!,#REF!,#REF!,#REF!,#REF!,#REF!,#REF!,#REF!,#REF!,#REF!,#REF!,#REF!,#REF!,#REF!,#REF!,#REF!,#REF!,#REF!,#REF!,#REF!,#REF!,#REF!,#REF!,#REF!,#REF!,#REF!,#REF!),"")</f>
        <v/>
      </c>
      <c r="F77" s="148" t="str">
        <f>IFERROR(AVERAGE('1'!I78,#REF!,#REF!,#REF!,#REF!,#REF!,#REF!,#REF!,#REF!,#REF!,#REF!,#REF!,#REF!,#REF!,#REF!,#REF!,#REF!,#REF!,#REF!,#REF!,#REF!,#REF!,#REF!,#REF!,#REF!,#REF!,#REF!,#REF!,#REF!,#REF!,#REF!,#REF!,#REF!,#REF!,#REF!,#REF!,#REF!,#REF!,#REF!,#REF!),"")</f>
        <v/>
      </c>
      <c r="G77" s="148" t="str">
        <f>IFERROR(AVERAGE('1'!O78,#REF!,#REF!,#REF!,#REF!,#REF!,#REF!,#REF!,#REF!,#REF!,#REF!,#REF!,#REF!,#REF!,#REF!,#REF!,#REF!,#REF!,#REF!,#REF!,#REF!,#REF!,#REF!,#REF!,#REF!,#REF!,#REF!,#REF!,#REF!,#REF!,#REF!,#REF!,#REF!,#REF!,#REF!,#REF!,#REF!,#REF!,#REF!,#REF!),"")</f>
        <v/>
      </c>
      <c r="H77" s="148" t="str">
        <f>IFERROR(AVERAGE('1'!U78,#REF!,#REF!,#REF!,#REF!,#REF!,#REF!,#REF!,#REF!,#REF!,#REF!,#REF!,#REF!,#REF!,#REF!,#REF!,#REF!,#REF!,#REF!,#REF!,#REF!,#REF!,#REF!,#REF!,#REF!,#REF!,#REF!,#REF!,#REF!,#REF!,#REF!,#REF!,#REF!,#REF!,#REF!,#REF!,#REF!,#REF!,#REF!,#REF!),"")</f>
        <v/>
      </c>
      <c r="I77" s="148" t="str">
        <f>IFERROR(AVERAGE('1'!AA78,#REF!,#REF!,#REF!,#REF!,#REF!,#REF!,#REF!,#REF!,#REF!,#REF!,#REF!,#REF!,#REF!,#REF!,#REF!,#REF!,#REF!,#REF!,#REF!,#REF!,#REF!,#REF!,#REF!,#REF!,#REF!,#REF!,#REF!,#REF!,#REF!,#REF!,#REF!,#REF!,#REF!,#REF!,#REF!,#REF!,#REF!,#REF!,#REF!),"")</f>
        <v/>
      </c>
    </row>
    <row r="78" spans="1:9" s="3" customFormat="1" ht="18" hidden="1">
      <c r="A78" s="2"/>
      <c r="B78" s="1"/>
      <c r="C78" s="155">
        <f>Référentiel!B72</f>
        <v>0</v>
      </c>
      <c r="D78" s="148" t="str">
        <f t="shared" si="3"/>
        <v/>
      </c>
      <c r="E78" s="148" t="str">
        <f>IFERROR(AVERAGE('1'!D79,#REF!,#REF!,#REF!,#REF!,#REF!,#REF!,#REF!,#REF!,#REF!,#REF!,#REF!,#REF!,#REF!,#REF!,#REF!,#REF!,#REF!,#REF!,#REF!,#REF!,#REF!,#REF!,#REF!,#REF!,#REF!,#REF!,#REF!,#REF!,#REF!,#REF!,#REF!,#REF!,#REF!,#REF!,#REF!,#REF!,#REF!,#REF!,#REF!),"")</f>
        <v/>
      </c>
      <c r="F78" s="148" t="str">
        <f>IFERROR(AVERAGE('1'!I79,#REF!,#REF!,#REF!,#REF!,#REF!,#REF!,#REF!,#REF!,#REF!,#REF!,#REF!,#REF!,#REF!,#REF!,#REF!,#REF!,#REF!,#REF!,#REF!,#REF!,#REF!,#REF!,#REF!,#REF!,#REF!,#REF!,#REF!,#REF!,#REF!,#REF!,#REF!,#REF!,#REF!,#REF!,#REF!,#REF!,#REF!,#REF!,#REF!),"")</f>
        <v/>
      </c>
      <c r="G78" s="148" t="str">
        <f>IFERROR(AVERAGE('1'!O79,#REF!,#REF!,#REF!,#REF!,#REF!,#REF!,#REF!,#REF!,#REF!,#REF!,#REF!,#REF!,#REF!,#REF!,#REF!,#REF!,#REF!,#REF!,#REF!,#REF!,#REF!,#REF!,#REF!,#REF!,#REF!,#REF!,#REF!,#REF!,#REF!,#REF!,#REF!,#REF!,#REF!,#REF!,#REF!,#REF!,#REF!,#REF!,#REF!),"")</f>
        <v/>
      </c>
      <c r="H78" s="148" t="str">
        <f>IFERROR(AVERAGE('1'!U79,#REF!,#REF!,#REF!,#REF!,#REF!,#REF!,#REF!,#REF!,#REF!,#REF!,#REF!,#REF!,#REF!,#REF!,#REF!,#REF!,#REF!,#REF!,#REF!,#REF!,#REF!,#REF!,#REF!,#REF!,#REF!,#REF!,#REF!,#REF!,#REF!,#REF!,#REF!,#REF!,#REF!,#REF!,#REF!,#REF!,#REF!,#REF!,#REF!),"")</f>
        <v/>
      </c>
      <c r="I78" s="148" t="str">
        <f>IFERROR(AVERAGE('1'!AA79,#REF!,#REF!,#REF!,#REF!,#REF!,#REF!,#REF!,#REF!,#REF!,#REF!,#REF!,#REF!,#REF!,#REF!,#REF!,#REF!,#REF!,#REF!,#REF!,#REF!,#REF!,#REF!,#REF!,#REF!,#REF!,#REF!,#REF!,#REF!,#REF!,#REF!,#REF!,#REF!,#REF!,#REF!,#REF!,#REF!,#REF!,#REF!,#REF!),"")</f>
        <v/>
      </c>
    </row>
    <row r="79" spans="1:9" s="3" customFormat="1" ht="18" hidden="1">
      <c r="A79" s="2"/>
      <c r="B79" s="1"/>
      <c r="C79" s="155">
        <f>Référentiel!B73</f>
        <v>0</v>
      </c>
      <c r="D79" s="148" t="str">
        <f t="shared" si="3"/>
        <v/>
      </c>
      <c r="E79" s="148" t="str">
        <f>IFERROR(AVERAGE('1'!D80,#REF!,#REF!,#REF!,#REF!,#REF!,#REF!,#REF!,#REF!,#REF!,#REF!,#REF!,#REF!,#REF!,#REF!,#REF!,#REF!,#REF!,#REF!,#REF!,#REF!,#REF!,#REF!,#REF!,#REF!,#REF!,#REF!,#REF!,#REF!,#REF!,#REF!,#REF!,#REF!,#REF!,#REF!,#REF!,#REF!,#REF!,#REF!,#REF!),"")</f>
        <v/>
      </c>
      <c r="F79" s="148" t="str">
        <f>IFERROR(AVERAGE('1'!I80,#REF!,#REF!,#REF!,#REF!,#REF!,#REF!,#REF!,#REF!,#REF!,#REF!,#REF!,#REF!,#REF!,#REF!,#REF!,#REF!,#REF!,#REF!,#REF!,#REF!,#REF!,#REF!,#REF!,#REF!,#REF!,#REF!,#REF!,#REF!,#REF!,#REF!,#REF!,#REF!,#REF!,#REF!,#REF!,#REF!,#REF!,#REF!,#REF!),"")</f>
        <v/>
      </c>
      <c r="G79" s="148" t="str">
        <f>IFERROR(AVERAGE('1'!O80,#REF!,#REF!,#REF!,#REF!,#REF!,#REF!,#REF!,#REF!,#REF!,#REF!,#REF!,#REF!,#REF!,#REF!,#REF!,#REF!,#REF!,#REF!,#REF!,#REF!,#REF!,#REF!,#REF!,#REF!,#REF!,#REF!,#REF!,#REF!,#REF!,#REF!,#REF!,#REF!,#REF!,#REF!,#REF!,#REF!,#REF!,#REF!,#REF!),"")</f>
        <v/>
      </c>
      <c r="H79" s="148" t="str">
        <f>IFERROR(AVERAGE('1'!U80,#REF!,#REF!,#REF!,#REF!,#REF!,#REF!,#REF!,#REF!,#REF!,#REF!,#REF!,#REF!,#REF!,#REF!,#REF!,#REF!,#REF!,#REF!,#REF!,#REF!,#REF!,#REF!,#REF!,#REF!,#REF!,#REF!,#REF!,#REF!,#REF!,#REF!,#REF!,#REF!,#REF!,#REF!,#REF!,#REF!,#REF!,#REF!,#REF!),"")</f>
        <v/>
      </c>
      <c r="I79" s="148" t="str">
        <f>IFERROR(AVERAGE('1'!AA80,#REF!,#REF!,#REF!,#REF!,#REF!,#REF!,#REF!,#REF!,#REF!,#REF!,#REF!,#REF!,#REF!,#REF!,#REF!,#REF!,#REF!,#REF!,#REF!,#REF!,#REF!,#REF!,#REF!,#REF!,#REF!,#REF!,#REF!,#REF!,#REF!,#REF!,#REF!,#REF!,#REF!,#REF!,#REF!,#REF!,#REF!,#REF!,#REF!),"")</f>
        <v/>
      </c>
    </row>
    <row r="80" spans="1:9" s="3" customFormat="1" ht="18" hidden="1">
      <c r="A80" s="2"/>
      <c r="B80" s="1"/>
      <c r="C80" s="155">
        <f>Référentiel!B74</f>
        <v>0</v>
      </c>
      <c r="D80" s="148" t="str">
        <f t="shared" si="3"/>
        <v/>
      </c>
      <c r="E80" s="148" t="str">
        <f>IFERROR(AVERAGE('1'!D81,#REF!,#REF!,#REF!,#REF!,#REF!,#REF!,#REF!,#REF!,#REF!,#REF!,#REF!,#REF!,#REF!,#REF!,#REF!,#REF!,#REF!,#REF!,#REF!,#REF!,#REF!,#REF!,#REF!,#REF!,#REF!,#REF!,#REF!,#REF!,#REF!,#REF!,#REF!,#REF!,#REF!,#REF!,#REF!,#REF!,#REF!,#REF!,#REF!),"")</f>
        <v/>
      </c>
      <c r="F80" s="148" t="str">
        <f>IFERROR(AVERAGE('1'!I81,#REF!,#REF!,#REF!,#REF!,#REF!,#REF!,#REF!,#REF!,#REF!,#REF!,#REF!,#REF!,#REF!,#REF!,#REF!,#REF!,#REF!,#REF!,#REF!,#REF!,#REF!,#REF!,#REF!,#REF!,#REF!,#REF!,#REF!,#REF!,#REF!,#REF!,#REF!,#REF!,#REF!,#REF!,#REF!,#REF!,#REF!,#REF!,#REF!),"")</f>
        <v/>
      </c>
      <c r="G80" s="148" t="str">
        <f>IFERROR(AVERAGE('1'!O81,#REF!,#REF!,#REF!,#REF!,#REF!,#REF!,#REF!,#REF!,#REF!,#REF!,#REF!,#REF!,#REF!,#REF!,#REF!,#REF!,#REF!,#REF!,#REF!,#REF!,#REF!,#REF!,#REF!,#REF!,#REF!,#REF!,#REF!,#REF!,#REF!,#REF!,#REF!,#REF!,#REF!,#REF!,#REF!,#REF!,#REF!,#REF!,#REF!),"")</f>
        <v/>
      </c>
      <c r="H80" s="148" t="str">
        <f>IFERROR(AVERAGE('1'!U81,#REF!,#REF!,#REF!,#REF!,#REF!,#REF!,#REF!,#REF!,#REF!,#REF!,#REF!,#REF!,#REF!,#REF!,#REF!,#REF!,#REF!,#REF!,#REF!,#REF!,#REF!,#REF!,#REF!,#REF!,#REF!,#REF!,#REF!,#REF!,#REF!,#REF!,#REF!,#REF!,#REF!,#REF!,#REF!,#REF!,#REF!,#REF!,#REF!),"")</f>
        <v/>
      </c>
      <c r="I80" s="148" t="str">
        <f>IFERROR(AVERAGE('1'!AA81,#REF!,#REF!,#REF!,#REF!,#REF!,#REF!,#REF!,#REF!,#REF!,#REF!,#REF!,#REF!,#REF!,#REF!,#REF!,#REF!,#REF!,#REF!,#REF!,#REF!,#REF!,#REF!,#REF!,#REF!,#REF!,#REF!,#REF!,#REF!,#REF!,#REF!,#REF!,#REF!,#REF!,#REF!,#REF!,#REF!,#REF!,#REF!,#REF!),"")</f>
        <v/>
      </c>
    </row>
    <row r="81" spans="1:9" s="3" customFormat="1" ht="18" hidden="1">
      <c r="A81" s="2"/>
      <c r="B81" s="1"/>
      <c r="C81" s="155">
        <f>Référentiel!B75</f>
        <v>0</v>
      </c>
      <c r="D81" s="148" t="str">
        <f t="shared" si="3"/>
        <v/>
      </c>
      <c r="E81" s="148" t="str">
        <f>IFERROR(AVERAGE('1'!D82,#REF!,#REF!,#REF!,#REF!,#REF!,#REF!,#REF!,#REF!,#REF!,#REF!,#REF!,#REF!,#REF!,#REF!,#REF!,#REF!,#REF!,#REF!,#REF!,#REF!,#REF!,#REF!,#REF!,#REF!,#REF!,#REF!,#REF!,#REF!,#REF!,#REF!,#REF!,#REF!,#REF!,#REF!,#REF!,#REF!,#REF!,#REF!,#REF!),"")</f>
        <v/>
      </c>
      <c r="F81" s="148" t="str">
        <f>IFERROR(AVERAGE('1'!I82,#REF!,#REF!,#REF!,#REF!,#REF!,#REF!,#REF!,#REF!,#REF!,#REF!,#REF!,#REF!,#REF!,#REF!,#REF!,#REF!,#REF!,#REF!,#REF!,#REF!,#REF!,#REF!,#REF!,#REF!,#REF!,#REF!,#REF!,#REF!,#REF!,#REF!,#REF!,#REF!,#REF!,#REF!,#REF!,#REF!,#REF!,#REF!,#REF!),"")</f>
        <v/>
      </c>
      <c r="G81" s="148" t="str">
        <f>IFERROR(AVERAGE('1'!O82,#REF!,#REF!,#REF!,#REF!,#REF!,#REF!,#REF!,#REF!,#REF!,#REF!,#REF!,#REF!,#REF!,#REF!,#REF!,#REF!,#REF!,#REF!,#REF!,#REF!,#REF!,#REF!,#REF!,#REF!,#REF!,#REF!,#REF!,#REF!,#REF!,#REF!,#REF!,#REF!,#REF!,#REF!,#REF!,#REF!,#REF!,#REF!,#REF!),"")</f>
        <v/>
      </c>
      <c r="H81" s="148" t="str">
        <f>IFERROR(AVERAGE('1'!U82,#REF!,#REF!,#REF!,#REF!,#REF!,#REF!,#REF!,#REF!,#REF!,#REF!,#REF!,#REF!,#REF!,#REF!,#REF!,#REF!,#REF!,#REF!,#REF!,#REF!,#REF!,#REF!,#REF!,#REF!,#REF!,#REF!,#REF!,#REF!,#REF!,#REF!,#REF!,#REF!,#REF!,#REF!,#REF!,#REF!,#REF!,#REF!,#REF!),"")</f>
        <v/>
      </c>
      <c r="I81" s="148" t="str">
        <f>IFERROR(AVERAGE('1'!AA82,#REF!,#REF!,#REF!,#REF!,#REF!,#REF!,#REF!,#REF!,#REF!,#REF!,#REF!,#REF!,#REF!,#REF!,#REF!,#REF!,#REF!,#REF!,#REF!,#REF!,#REF!,#REF!,#REF!,#REF!,#REF!,#REF!,#REF!,#REF!,#REF!,#REF!,#REF!,#REF!,#REF!,#REF!,#REF!,#REF!,#REF!,#REF!,#REF!),"")</f>
        <v/>
      </c>
    </row>
    <row r="82" spans="1:9" s="3" customFormat="1" ht="18" hidden="1">
      <c r="A82" s="2"/>
      <c r="B82" s="1"/>
      <c r="C82" s="155">
        <f>Référentiel!B76</f>
        <v>0</v>
      </c>
      <c r="D82" s="148" t="str">
        <f t="shared" si="3"/>
        <v/>
      </c>
      <c r="E82" s="148" t="str">
        <f>IFERROR(AVERAGE('1'!D83,#REF!,#REF!,#REF!,#REF!,#REF!,#REF!,#REF!,#REF!,#REF!,#REF!,#REF!,#REF!,#REF!,#REF!,#REF!,#REF!,#REF!,#REF!,#REF!,#REF!,#REF!,#REF!,#REF!,#REF!,#REF!,#REF!,#REF!,#REF!,#REF!,#REF!,#REF!,#REF!,#REF!,#REF!,#REF!,#REF!,#REF!,#REF!,#REF!),"")</f>
        <v/>
      </c>
      <c r="F82" s="148" t="str">
        <f>IFERROR(AVERAGE('1'!I83,#REF!,#REF!,#REF!,#REF!,#REF!,#REF!,#REF!,#REF!,#REF!,#REF!,#REF!,#REF!,#REF!,#REF!,#REF!,#REF!,#REF!,#REF!,#REF!,#REF!,#REF!,#REF!,#REF!,#REF!,#REF!,#REF!,#REF!,#REF!,#REF!,#REF!,#REF!,#REF!,#REF!,#REF!,#REF!,#REF!,#REF!,#REF!,#REF!),"")</f>
        <v/>
      </c>
      <c r="G82" s="148" t="str">
        <f>IFERROR(AVERAGE('1'!O83,#REF!,#REF!,#REF!,#REF!,#REF!,#REF!,#REF!,#REF!,#REF!,#REF!,#REF!,#REF!,#REF!,#REF!,#REF!,#REF!,#REF!,#REF!,#REF!,#REF!,#REF!,#REF!,#REF!,#REF!,#REF!,#REF!,#REF!,#REF!,#REF!,#REF!,#REF!,#REF!,#REF!,#REF!,#REF!,#REF!,#REF!,#REF!,#REF!),"")</f>
        <v/>
      </c>
      <c r="H82" s="148" t="str">
        <f>IFERROR(AVERAGE('1'!U83,#REF!,#REF!,#REF!,#REF!,#REF!,#REF!,#REF!,#REF!,#REF!,#REF!,#REF!,#REF!,#REF!,#REF!,#REF!,#REF!,#REF!,#REF!,#REF!,#REF!,#REF!,#REF!,#REF!,#REF!,#REF!,#REF!,#REF!,#REF!,#REF!,#REF!,#REF!,#REF!,#REF!,#REF!,#REF!,#REF!,#REF!,#REF!,#REF!),"")</f>
        <v/>
      </c>
      <c r="I82" s="148" t="str">
        <f>IFERROR(AVERAGE('1'!AA83,#REF!,#REF!,#REF!,#REF!,#REF!,#REF!,#REF!,#REF!,#REF!,#REF!,#REF!,#REF!,#REF!,#REF!,#REF!,#REF!,#REF!,#REF!,#REF!,#REF!,#REF!,#REF!,#REF!,#REF!,#REF!,#REF!,#REF!,#REF!,#REF!,#REF!,#REF!,#REF!,#REF!,#REF!,#REF!,#REF!,#REF!,#REF!,#REF!),"")</f>
        <v/>
      </c>
    </row>
    <row r="83" spans="1:9" s="3" customFormat="1" ht="18" hidden="1">
      <c r="A83" s="2"/>
      <c r="B83" s="1"/>
      <c r="C83" s="155">
        <f>Référentiel!B77</f>
        <v>0</v>
      </c>
      <c r="D83" s="148" t="str">
        <f t="shared" si="3"/>
        <v/>
      </c>
      <c r="E83" s="148" t="str">
        <f>IFERROR(AVERAGE('1'!D84,#REF!,#REF!,#REF!,#REF!,#REF!,#REF!,#REF!,#REF!,#REF!,#REF!,#REF!,#REF!,#REF!,#REF!,#REF!,#REF!,#REF!,#REF!,#REF!,#REF!,#REF!,#REF!,#REF!,#REF!,#REF!,#REF!,#REF!,#REF!,#REF!,#REF!,#REF!,#REF!,#REF!,#REF!,#REF!,#REF!,#REF!,#REF!,#REF!),"")</f>
        <v/>
      </c>
      <c r="F83" s="148" t="str">
        <f>IFERROR(AVERAGE('1'!I84,#REF!,#REF!,#REF!,#REF!,#REF!,#REF!,#REF!,#REF!,#REF!,#REF!,#REF!,#REF!,#REF!,#REF!,#REF!,#REF!,#REF!,#REF!,#REF!,#REF!,#REF!,#REF!,#REF!,#REF!,#REF!,#REF!,#REF!,#REF!,#REF!,#REF!,#REF!,#REF!,#REF!,#REF!,#REF!,#REF!,#REF!,#REF!,#REF!),"")</f>
        <v/>
      </c>
      <c r="G83" s="148" t="str">
        <f>IFERROR(AVERAGE('1'!O84,#REF!,#REF!,#REF!,#REF!,#REF!,#REF!,#REF!,#REF!,#REF!,#REF!,#REF!,#REF!,#REF!,#REF!,#REF!,#REF!,#REF!,#REF!,#REF!,#REF!,#REF!,#REF!,#REF!,#REF!,#REF!,#REF!,#REF!,#REF!,#REF!,#REF!,#REF!,#REF!,#REF!,#REF!,#REF!,#REF!,#REF!,#REF!,#REF!),"")</f>
        <v/>
      </c>
      <c r="H83" s="148" t="str">
        <f>IFERROR(AVERAGE('1'!U84,#REF!,#REF!,#REF!,#REF!,#REF!,#REF!,#REF!,#REF!,#REF!,#REF!,#REF!,#REF!,#REF!,#REF!,#REF!,#REF!,#REF!,#REF!,#REF!,#REF!,#REF!,#REF!,#REF!,#REF!,#REF!,#REF!,#REF!,#REF!,#REF!,#REF!,#REF!,#REF!,#REF!,#REF!,#REF!,#REF!,#REF!,#REF!,#REF!),"")</f>
        <v/>
      </c>
      <c r="I83" s="148" t="str">
        <f>IFERROR(AVERAGE('1'!AA84,#REF!,#REF!,#REF!,#REF!,#REF!,#REF!,#REF!,#REF!,#REF!,#REF!,#REF!,#REF!,#REF!,#REF!,#REF!,#REF!,#REF!,#REF!,#REF!,#REF!,#REF!,#REF!,#REF!,#REF!,#REF!,#REF!,#REF!,#REF!,#REF!,#REF!,#REF!,#REF!,#REF!,#REF!,#REF!,#REF!,#REF!,#REF!,#REF!),"")</f>
        <v/>
      </c>
    </row>
    <row r="84" spans="1:9" s="3" customFormat="1" ht="18" hidden="1">
      <c r="A84" s="2"/>
      <c r="B84" s="1"/>
      <c r="C84" s="155">
        <f>Référentiel!B78</f>
        <v>0</v>
      </c>
      <c r="D84" s="148" t="str">
        <f t="shared" si="3"/>
        <v/>
      </c>
      <c r="E84" s="148" t="str">
        <f>IFERROR(AVERAGE('1'!D85,#REF!,#REF!,#REF!,#REF!,#REF!,#REF!,#REF!,#REF!,#REF!,#REF!,#REF!,#REF!,#REF!,#REF!,#REF!,#REF!,#REF!,#REF!,#REF!,#REF!,#REF!,#REF!,#REF!,#REF!,#REF!,#REF!,#REF!,#REF!,#REF!,#REF!,#REF!,#REF!,#REF!,#REF!,#REF!,#REF!,#REF!,#REF!,#REF!),"")</f>
        <v/>
      </c>
      <c r="F84" s="148" t="str">
        <f>IFERROR(AVERAGE('1'!I85,#REF!,#REF!,#REF!,#REF!,#REF!,#REF!,#REF!,#REF!,#REF!,#REF!,#REF!,#REF!,#REF!,#REF!,#REF!,#REF!,#REF!,#REF!,#REF!,#REF!,#REF!,#REF!,#REF!,#REF!,#REF!,#REF!,#REF!,#REF!,#REF!,#REF!,#REF!,#REF!,#REF!,#REF!,#REF!,#REF!,#REF!,#REF!,#REF!),"")</f>
        <v/>
      </c>
      <c r="G84" s="148" t="str">
        <f>IFERROR(AVERAGE('1'!O85,#REF!,#REF!,#REF!,#REF!,#REF!,#REF!,#REF!,#REF!,#REF!,#REF!,#REF!,#REF!,#REF!,#REF!,#REF!,#REF!,#REF!,#REF!,#REF!,#REF!,#REF!,#REF!,#REF!,#REF!,#REF!,#REF!,#REF!,#REF!,#REF!,#REF!,#REF!,#REF!,#REF!,#REF!,#REF!,#REF!,#REF!,#REF!,#REF!),"")</f>
        <v/>
      </c>
      <c r="H84" s="148" t="str">
        <f>IFERROR(AVERAGE('1'!U85,#REF!,#REF!,#REF!,#REF!,#REF!,#REF!,#REF!,#REF!,#REF!,#REF!,#REF!,#REF!,#REF!,#REF!,#REF!,#REF!,#REF!,#REF!,#REF!,#REF!,#REF!,#REF!,#REF!,#REF!,#REF!,#REF!,#REF!,#REF!,#REF!,#REF!,#REF!,#REF!,#REF!,#REF!,#REF!,#REF!,#REF!,#REF!,#REF!),"")</f>
        <v/>
      </c>
      <c r="I84" s="148" t="str">
        <f>IFERROR(AVERAGE('1'!AA85,#REF!,#REF!,#REF!,#REF!,#REF!,#REF!,#REF!,#REF!,#REF!,#REF!,#REF!,#REF!,#REF!,#REF!,#REF!,#REF!,#REF!,#REF!,#REF!,#REF!,#REF!,#REF!,#REF!,#REF!,#REF!,#REF!,#REF!,#REF!,#REF!,#REF!,#REF!,#REF!,#REF!,#REF!,#REF!,#REF!,#REF!,#REF!,#REF!),"")</f>
        <v/>
      </c>
    </row>
    <row r="85" spans="1:9" s="156" customFormat="1">
      <c r="E85" s="156" t="str">
        <f>IFERROR(AVERAGE('1'!D86,#REF!,#REF!,#REF!,#REF!,#REF!,#REF!,#REF!,#REF!,#REF!,#REF!,#REF!,#REF!,#REF!,#REF!,#REF!,#REF!,#REF!,#REF!,#REF!,#REF!,#REF!,#REF!,#REF!,#REF!,#REF!,#REF!,#REF!,#REF!,#REF!,#REF!,#REF!,#REF!,#REF!,#REF!,#REF!,#REF!,#REF!,#REF!,#REF!),"")</f>
        <v/>
      </c>
      <c r="F85" s="156" t="str">
        <f>IFERROR(AVERAGE('1'!I86,#REF!,#REF!,#REF!,#REF!,#REF!,#REF!,#REF!,#REF!,#REF!,#REF!,#REF!,#REF!,#REF!,#REF!,#REF!,#REF!,#REF!,#REF!,#REF!,#REF!,#REF!,#REF!,#REF!,#REF!,#REF!,#REF!,#REF!,#REF!,#REF!,#REF!,#REF!,#REF!,#REF!,#REF!,#REF!,#REF!,#REF!,#REF!,#REF!),"")</f>
        <v/>
      </c>
      <c r="G85" s="156" t="str">
        <f>IFERROR(AVERAGE('1'!O86,#REF!,#REF!,#REF!,#REF!,#REF!,#REF!,#REF!,#REF!,#REF!,#REF!,#REF!,#REF!,#REF!,#REF!,#REF!,#REF!,#REF!,#REF!,#REF!,#REF!,#REF!,#REF!,#REF!,#REF!,#REF!,#REF!,#REF!,#REF!,#REF!,#REF!,#REF!,#REF!,#REF!,#REF!,#REF!,#REF!,#REF!,#REF!,#REF!),"")</f>
        <v/>
      </c>
      <c r="H85" s="156" t="str">
        <f>IFERROR(AVERAGE('1'!U86,#REF!,#REF!,#REF!,#REF!,#REF!,#REF!,#REF!,#REF!,#REF!,#REF!,#REF!,#REF!,#REF!,#REF!,#REF!,#REF!,#REF!,#REF!,#REF!,#REF!,#REF!,#REF!,#REF!,#REF!,#REF!,#REF!,#REF!,#REF!,#REF!,#REF!,#REF!,#REF!,#REF!,#REF!,#REF!,#REF!,#REF!,#REF!,#REF!),"")</f>
        <v/>
      </c>
      <c r="I85" s="156" t="str">
        <f>IFERROR(AVERAGE('1'!AA86,#REF!,#REF!,#REF!,#REF!,#REF!,#REF!,#REF!,#REF!,#REF!,#REF!,#REF!,#REF!,#REF!,#REF!,#REF!,#REF!,#REF!,#REF!,#REF!,#REF!,#REF!,#REF!,#REF!,#REF!,#REF!,#REF!,#REF!,#REF!,#REF!,#REF!,#REF!,#REF!,#REF!,#REF!,#REF!,#REF!,#REF!,#REF!,#REF!),"")</f>
        <v/>
      </c>
    </row>
    <row r="86" spans="1:9" s="3" customFormat="1" ht="15.75">
      <c r="A86" s="2"/>
      <c r="B86" s="1"/>
      <c r="C86" s="164" t="str">
        <f>Référentiel!B80</f>
        <v>Savoir ëtre téléphonique</v>
      </c>
      <c r="D86" s="140" t="str">
        <f t="shared" ref="D86:D101" si="4">IFERROR(AVERAGE(E86:H86),"")</f>
        <v/>
      </c>
      <c r="E86" s="140" t="str">
        <f>IFERROR(AVERAGE('1'!D87,#REF!,#REF!,#REF!,#REF!,#REF!,#REF!,#REF!,#REF!,#REF!,#REF!,#REF!,#REF!,#REF!,#REF!,#REF!,#REF!,#REF!,#REF!,#REF!,#REF!,#REF!,#REF!,#REF!,#REF!,#REF!,#REF!,#REF!,#REF!,#REF!,#REF!,#REF!,#REF!,#REF!,#REF!,#REF!,#REF!,#REF!,#REF!,#REF!),"")</f>
        <v/>
      </c>
      <c r="F86" s="140" t="str">
        <f>IFERROR(AVERAGE('1'!I87,#REF!,#REF!,#REF!,#REF!,#REF!,#REF!,#REF!,#REF!,#REF!,#REF!,#REF!,#REF!,#REF!,#REF!,#REF!,#REF!,#REF!,#REF!,#REF!,#REF!,#REF!,#REF!,#REF!,#REF!,#REF!,#REF!,#REF!,#REF!,#REF!,#REF!,#REF!,#REF!,#REF!,#REF!,#REF!,#REF!,#REF!,#REF!,#REF!),"")</f>
        <v/>
      </c>
      <c r="G86" s="140" t="str">
        <f>IFERROR(AVERAGE('1'!O87,#REF!,#REF!,#REF!,#REF!,#REF!,#REF!,#REF!,#REF!,#REF!,#REF!,#REF!,#REF!,#REF!,#REF!,#REF!,#REF!,#REF!,#REF!,#REF!,#REF!,#REF!,#REF!,#REF!,#REF!,#REF!,#REF!,#REF!,#REF!,#REF!,#REF!,#REF!,#REF!,#REF!,#REF!,#REF!,#REF!,#REF!,#REF!,#REF!),"")</f>
        <v/>
      </c>
      <c r="H86" s="140" t="str">
        <f>IFERROR(AVERAGE('1'!U87,#REF!,#REF!,#REF!,#REF!,#REF!,#REF!,#REF!,#REF!,#REF!,#REF!,#REF!,#REF!,#REF!,#REF!,#REF!,#REF!,#REF!,#REF!,#REF!,#REF!,#REF!,#REF!,#REF!,#REF!,#REF!,#REF!,#REF!,#REF!,#REF!,#REF!,#REF!,#REF!,#REF!,#REF!,#REF!,#REF!,#REF!,#REF!,#REF!),"")</f>
        <v/>
      </c>
      <c r="I86" s="140" t="str">
        <f>IFERROR(AVERAGE('1'!AA87,#REF!,#REF!,#REF!,#REF!,#REF!,#REF!,#REF!,#REF!,#REF!,#REF!,#REF!,#REF!,#REF!,#REF!,#REF!,#REF!,#REF!,#REF!,#REF!,#REF!,#REF!,#REF!,#REF!,#REF!,#REF!,#REF!,#REF!,#REF!,#REF!,#REF!,#REF!,#REF!,#REF!,#REF!,#REF!,#REF!,#REF!,#REF!,#REF!),"")</f>
        <v/>
      </c>
    </row>
    <row r="87" spans="1:9" s="3" customFormat="1" ht="18">
      <c r="A87" s="2"/>
      <c r="B87" s="1"/>
      <c r="C87" s="155" t="str">
        <f>Référentiel!B81</f>
        <v>Personnalisation</v>
      </c>
      <c r="D87" s="148" t="str">
        <f t="shared" si="4"/>
        <v/>
      </c>
      <c r="E87" s="148" t="str">
        <f>IFERROR(AVERAGE('1'!D88,#REF!,#REF!,#REF!,#REF!,#REF!,#REF!,#REF!,#REF!,#REF!,#REF!,#REF!,#REF!,#REF!,#REF!,#REF!,#REF!,#REF!,#REF!,#REF!,#REF!,#REF!,#REF!,#REF!,#REF!,#REF!,#REF!,#REF!,#REF!,#REF!,#REF!,#REF!,#REF!,#REF!,#REF!,#REF!,#REF!,#REF!,#REF!,#REF!),"")</f>
        <v/>
      </c>
      <c r="F87" s="148" t="str">
        <f>IFERROR(AVERAGE('1'!I88,#REF!,#REF!,#REF!,#REF!,#REF!,#REF!,#REF!,#REF!,#REF!,#REF!,#REF!,#REF!,#REF!,#REF!,#REF!,#REF!,#REF!,#REF!,#REF!,#REF!,#REF!,#REF!,#REF!,#REF!,#REF!,#REF!,#REF!,#REF!,#REF!,#REF!,#REF!,#REF!,#REF!,#REF!,#REF!,#REF!,#REF!,#REF!,#REF!),"")</f>
        <v/>
      </c>
      <c r="G87" s="148" t="str">
        <f>IFERROR(AVERAGE('1'!O88,#REF!,#REF!,#REF!,#REF!,#REF!,#REF!,#REF!,#REF!,#REF!,#REF!,#REF!,#REF!,#REF!,#REF!,#REF!,#REF!,#REF!,#REF!,#REF!,#REF!,#REF!,#REF!,#REF!,#REF!,#REF!,#REF!,#REF!,#REF!,#REF!,#REF!,#REF!,#REF!,#REF!,#REF!,#REF!,#REF!,#REF!,#REF!,#REF!),"")</f>
        <v/>
      </c>
      <c r="H87" s="148" t="str">
        <f>IFERROR(AVERAGE('1'!U88,#REF!,#REF!,#REF!,#REF!,#REF!,#REF!,#REF!,#REF!,#REF!,#REF!,#REF!,#REF!,#REF!,#REF!,#REF!,#REF!,#REF!,#REF!,#REF!,#REF!,#REF!,#REF!,#REF!,#REF!,#REF!,#REF!,#REF!,#REF!,#REF!,#REF!,#REF!,#REF!,#REF!,#REF!,#REF!,#REF!,#REF!,#REF!,#REF!),"")</f>
        <v/>
      </c>
      <c r="I87" s="148" t="str">
        <f>IFERROR(AVERAGE('1'!AA88,#REF!,#REF!,#REF!,#REF!,#REF!,#REF!,#REF!,#REF!,#REF!,#REF!,#REF!,#REF!,#REF!,#REF!,#REF!,#REF!,#REF!,#REF!,#REF!,#REF!,#REF!,#REF!,#REF!,#REF!,#REF!,#REF!,#REF!,#REF!,#REF!,#REF!,#REF!,#REF!,#REF!,#REF!,#REF!,#REF!,#REF!,#REF!,#REF!),"")</f>
        <v/>
      </c>
    </row>
    <row r="88" spans="1:9" s="3" customFormat="1" ht="18">
      <c r="A88" s="2"/>
      <c r="B88" s="1"/>
      <c r="C88" s="155" t="str">
        <f>Référentiel!B82</f>
        <v>Expression orale</v>
      </c>
      <c r="D88" s="148" t="str">
        <f t="shared" si="4"/>
        <v/>
      </c>
      <c r="E88" s="148" t="str">
        <f>IFERROR(AVERAGE('1'!D89,#REF!,#REF!,#REF!,#REF!,#REF!,#REF!,#REF!,#REF!,#REF!,#REF!,#REF!,#REF!,#REF!,#REF!,#REF!,#REF!,#REF!,#REF!,#REF!,#REF!,#REF!,#REF!,#REF!,#REF!,#REF!,#REF!,#REF!,#REF!,#REF!,#REF!,#REF!,#REF!,#REF!,#REF!,#REF!,#REF!,#REF!,#REF!,#REF!),"")</f>
        <v/>
      </c>
      <c r="F88" s="148" t="str">
        <f>IFERROR(AVERAGE('1'!I89,#REF!,#REF!,#REF!,#REF!,#REF!,#REF!,#REF!,#REF!,#REF!,#REF!,#REF!,#REF!,#REF!,#REF!,#REF!,#REF!,#REF!,#REF!,#REF!,#REF!,#REF!,#REF!,#REF!,#REF!,#REF!,#REF!,#REF!,#REF!,#REF!,#REF!,#REF!,#REF!,#REF!,#REF!,#REF!,#REF!,#REF!,#REF!,#REF!),"")</f>
        <v/>
      </c>
      <c r="G88" s="148" t="str">
        <f>IFERROR(AVERAGE('1'!O89,#REF!,#REF!,#REF!,#REF!,#REF!,#REF!,#REF!,#REF!,#REF!,#REF!,#REF!,#REF!,#REF!,#REF!,#REF!,#REF!,#REF!,#REF!,#REF!,#REF!,#REF!,#REF!,#REF!,#REF!,#REF!,#REF!,#REF!,#REF!,#REF!,#REF!,#REF!,#REF!,#REF!,#REF!,#REF!,#REF!,#REF!,#REF!,#REF!),"")</f>
        <v/>
      </c>
      <c r="H88" s="148" t="str">
        <f>IFERROR(AVERAGE('1'!U89,#REF!,#REF!,#REF!,#REF!,#REF!,#REF!,#REF!,#REF!,#REF!,#REF!,#REF!,#REF!,#REF!,#REF!,#REF!,#REF!,#REF!,#REF!,#REF!,#REF!,#REF!,#REF!,#REF!,#REF!,#REF!,#REF!,#REF!,#REF!,#REF!,#REF!,#REF!,#REF!,#REF!,#REF!,#REF!,#REF!,#REF!,#REF!,#REF!),"")</f>
        <v/>
      </c>
      <c r="I88" s="148" t="str">
        <f>IFERROR(AVERAGE('1'!AA89,#REF!,#REF!,#REF!,#REF!,#REF!,#REF!,#REF!,#REF!,#REF!,#REF!,#REF!,#REF!,#REF!,#REF!,#REF!,#REF!,#REF!,#REF!,#REF!,#REF!,#REF!,#REF!,#REF!,#REF!,#REF!,#REF!,#REF!,#REF!,#REF!,#REF!,#REF!,#REF!,#REF!,#REF!,#REF!,#REF!,#REF!,#REF!,#REF!),"")</f>
        <v/>
      </c>
    </row>
    <row r="89" spans="1:9" s="3" customFormat="1" ht="18">
      <c r="A89" s="2"/>
      <c r="B89" s="1"/>
      <c r="C89" s="155" t="str">
        <f>Référentiel!B83</f>
        <v>Convivialité, ton</v>
      </c>
      <c r="D89" s="148" t="str">
        <f t="shared" si="4"/>
        <v/>
      </c>
      <c r="E89" s="148" t="str">
        <f>IFERROR(AVERAGE('1'!D90,#REF!,#REF!,#REF!,#REF!,#REF!,#REF!,#REF!,#REF!,#REF!,#REF!,#REF!,#REF!,#REF!,#REF!,#REF!,#REF!,#REF!,#REF!,#REF!,#REF!,#REF!,#REF!,#REF!,#REF!,#REF!,#REF!,#REF!,#REF!,#REF!,#REF!,#REF!,#REF!,#REF!,#REF!,#REF!,#REF!,#REF!,#REF!,#REF!),"")</f>
        <v/>
      </c>
      <c r="F89" s="148" t="str">
        <f>IFERROR(AVERAGE('1'!I90,#REF!,#REF!,#REF!,#REF!,#REF!,#REF!,#REF!,#REF!,#REF!,#REF!,#REF!,#REF!,#REF!,#REF!,#REF!,#REF!,#REF!,#REF!,#REF!,#REF!,#REF!,#REF!,#REF!,#REF!,#REF!,#REF!,#REF!,#REF!,#REF!,#REF!,#REF!,#REF!,#REF!,#REF!,#REF!,#REF!,#REF!,#REF!,#REF!),"")</f>
        <v/>
      </c>
      <c r="G89" s="148" t="str">
        <f>IFERROR(AVERAGE('1'!O90,#REF!,#REF!,#REF!,#REF!,#REF!,#REF!,#REF!,#REF!,#REF!,#REF!,#REF!,#REF!,#REF!,#REF!,#REF!,#REF!,#REF!,#REF!,#REF!,#REF!,#REF!,#REF!,#REF!,#REF!,#REF!,#REF!,#REF!,#REF!,#REF!,#REF!,#REF!,#REF!,#REF!,#REF!,#REF!,#REF!,#REF!,#REF!,#REF!),"")</f>
        <v/>
      </c>
      <c r="H89" s="148" t="str">
        <f>IFERROR(AVERAGE('1'!U90,#REF!,#REF!,#REF!,#REF!,#REF!,#REF!,#REF!,#REF!,#REF!,#REF!,#REF!,#REF!,#REF!,#REF!,#REF!,#REF!,#REF!,#REF!,#REF!,#REF!,#REF!,#REF!,#REF!,#REF!,#REF!,#REF!,#REF!,#REF!,#REF!,#REF!,#REF!,#REF!,#REF!,#REF!,#REF!,#REF!,#REF!,#REF!,#REF!),"")</f>
        <v/>
      </c>
      <c r="I89" s="148" t="str">
        <f>IFERROR(AVERAGE('1'!AA90,#REF!,#REF!,#REF!,#REF!,#REF!,#REF!,#REF!,#REF!,#REF!,#REF!,#REF!,#REF!,#REF!,#REF!,#REF!,#REF!,#REF!,#REF!,#REF!,#REF!,#REF!,#REF!,#REF!,#REF!,#REF!,#REF!,#REF!,#REF!,#REF!,#REF!,#REF!,#REF!,#REF!,#REF!,#REF!,#REF!,#REF!,#REF!,#REF!),"")</f>
        <v/>
      </c>
    </row>
    <row r="90" spans="1:9" s="3" customFormat="1" ht="18">
      <c r="A90" s="2"/>
      <c r="B90" s="1"/>
      <c r="C90" s="155" t="str">
        <f>Référentiel!B84</f>
        <v>Rythme</v>
      </c>
      <c r="D90" s="148" t="str">
        <f t="shared" si="4"/>
        <v/>
      </c>
      <c r="E90" s="148" t="str">
        <f>IFERROR(AVERAGE('1'!D91,#REF!,#REF!,#REF!,#REF!,#REF!,#REF!,#REF!,#REF!,#REF!,#REF!,#REF!,#REF!,#REF!,#REF!,#REF!,#REF!,#REF!,#REF!,#REF!,#REF!,#REF!,#REF!,#REF!,#REF!,#REF!,#REF!,#REF!,#REF!,#REF!,#REF!,#REF!,#REF!,#REF!,#REF!,#REF!,#REF!,#REF!,#REF!,#REF!),"")</f>
        <v/>
      </c>
      <c r="F90" s="148" t="str">
        <f>IFERROR(AVERAGE('1'!I91,#REF!,#REF!,#REF!,#REF!,#REF!,#REF!,#REF!,#REF!,#REF!,#REF!,#REF!,#REF!,#REF!,#REF!,#REF!,#REF!,#REF!,#REF!,#REF!,#REF!,#REF!,#REF!,#REF!,#REF!,#REF!,#REF!,#REF!,#REF!,#REF!,#REF!,#REF!,#REF!,#REF!,#REF!,#REF!,#REF!,#REF!,#REF!,#REF!),"")</f>
        <v/>
      </c>
      <c r="G90" s="148" t="str">
        <f>IFERROR(AVERAGE('1'!O91,#REF!,#REF!,#REF!,#REF!,#REF!,#REF!,#REF!,#REF!,#REF!,#REF!,#REF!,#REF!,#REF!,#REF!,#REF!,#REF!,#REF!,#REF!,#REF!,#REF!,#REF!,#REF!,#REF!,#REF!,#REF!,#REF!,#REF!,#REF!,#REF!,#REF!,#REF!,#REF!,#REF!,#REF!,#REF!,#REF!,#REF!,#REF!,#REF!),"")</f>
        <v/>
      </c>
      <c r="H90" s="148" t="str">
        <f>IFERROR(AVERAGE('1'!U91,#REF!,#REF!,#REF!,#REF!,#REF!,#REF!,#REF!,#REF!,#REF!,#REF!,#REF!,#REF!,#REF!,#REF!,#REF!,#REF!,#REF!,#REF!,#REF!,#REF!,#REF!,#REF!,#REF!,#REF!,#REF!,#REF!,#REF!,#REF!,#REF!,#REF!,#REF!,#REF!,#REF!,#REF!,#REF!,#REF!,#REF!,#REF!,#REF!),"")</f>
        <v/>
      </c>
      <c r="I90" s="148" t="str">
        <f>IFERROR(AVERAGE('1'!AA91,#REF!,#REF!,#REF!,#REF!,#REF!,#REF!,#REF!,#REF!,#REF!,#REF!,#REF!,#REF!,#REF!,#REF!,#REF!,#REF!,#REF!,#REF!,#REF!,#REF!,#REF!,#REF!,#REF!,#REF!,#REF!,#REF!,#REF!,#REF!,#REF!,#REF!,#REF!,#REF!,#REF!,#REF!,#REF!,#REF!,#REF!,#REF!,#REF!),"")</f>
        <v/>
      </c>
    </row>
    <row r="91" spans="1:9" s="3" customFormat="1" ht="18">
      <c r="A91" s="2"/>
      <c r="B91" s="1"/>
      <c r="C91" s="155" t="str">
        <f>Référentiel!B85</f>
        <v>Écoute active / Empathie</v>
      </c>
      <c r="D91" s="148" t="str">
        <f t="shared" si="4"/>
        <v/>
      </c>
      <c r="E91" s="148" t="str">
        <f>IFERROR(AVERAGE('1'!D92,#REF!,#REF!,#REF!,#REF!,#REF!,#REF!,#REF!,#REF!,#REF!,#REF!,#REF!,#REF!,#REF!,#REF!,#REF!,#REF!,#REF!,#REF!,#REF!,#REF!,#REF!,#REF!,#REF!,#REF!,#REF!,#REF!,#REF!,#REF!,#REF!,#REF!,#REF!,#REF!,#REF!,#REF!,#REF!,#REF!,#REF!,#REF!,#REF!),"")</f>
        <v/>
      </c>
      <c r="F91" s="148" t="str">
        <f>IFERROR(AVERAGE('1'!I92,#REF!,#REF!,#REF!,#REF!,#REF!,#REF!,#REF!,#REF!,#REF!,#REF!,#REF!,#REF!,#REF!,#REF!,#REF!,#REF!,#REF!,#REF!,#REF!,#REF!,#REF!,#REF!,#REF!,#REF!,#REF!,#REF!,#REF!,#REF!,#REF!,#REF!,#REF!,#REF!,#REF!,#REF!,#REF!,#REF!,#REF!,#REF!,#REF!),"")</f>
        <v/>
      </c>
      <c r="G91" s="148" t="str">
        <f>IFERROR(AVERAGE('1'!O92,#REF!,#REF!,#REF!,#REF!,#REF!,#REF!,#REF!,#REF!,#REF!,#REF!,#REF!,#REF!,#REF!,#REF!,#REF!,#REF!,#REF!,#REF!,#REF!,#REF!,#REF!,#REF!,#REF!,#REF!,#REF!,#REF!,#REF!,#REF!,#REF!,#REF!,#REF!,#REF!,#REF!,#REF!,#REF!,#REF!,#REF!,#REF!,#REF!),"")</f>
        <v/>
      </c>
      <c r="H91" s="148" t="str">
        <f>IFERROR(AVERAGE('1'!U92,#REF!,#REF!,#REF!,#REF!,#REF!,#REF!,#REF!,#REF!,#REF!,#REF!,#REF!,#REF!,#REF!,#REF!,#REF!,#REF!,#REF!,#REF!,#REF!,#REF!,#REF!,#REF!,#REF!,#REF!,#REF!,#REF!,#REF!,#REF!,#REF!,#REF!,#REF!,#REF!,#REF!,#REF!,#REF!,#REF!,#REF!,#REF!,#REF!),"")</f>
        <v/>
      </c>
      <c r="I91" s="148" t="str">
        <f>IFERROR(AVERAGE('1'!AA92,#REF!,#REF!,#REF!,#REF!,#REF!,#REF!,#REF!,#REF!,#REF!,#REF!,#REF!,#REF!,#REF!,#REF!,#REF!,#REF!,#REF!,#REF!,#REF!,#REF!,#REF!,#REF!,#REF!,#REF!,#REF!,#REF!,#REF!,#REF!,#REF!,#REF!,#REF!,#REF!,#REF!,#REF!,#REF!,#REF!,#REF!,#REF!,#REF!),"")</f>
        <v/>
      </c>
    </row>
    <row r="92" spans="1:9" s="3" customFormat="1" ht="18">
      <c r="A92" s="2"/>
      <c r="B92" s="1"/>
      <c r="C92" s="155" t="str">
        <f>Référentiel!B86</f>
        <v>Directivité / Gestion de l'entretien</v>
      </c>
      <c r="D92" s="148" t="str">
        <f t="shared" si="4"/>
        <v/>
      </c>
      <c r="E92" s="148" t="str">
        <f>IFERROR(AVERAGE('1'!D93,#REF!,#REF!,#REF!,#REF!,#REF!,#REF!,#REF!,#REF!,#REF!,#REF!,#REF!,#REF!,#REF!,#REF!,#REF!,#REF!,#REF!,#REF!,#REF!,#REF!,#REF!,#REF!,#REF!,#REF!,#REF!,#REF!,#REF!,#REF!,#REF!,#REF!,#REF!,#REF!,#REF!,#REF!,#REF!,#REF!,#REF!,#REF!,#REF!),"")</f>
        <v/>
      </c>
      <c r="F92" s="148" t="str">
        <f>IFERROR(AVERAGE('1'!I93,#REF!,#REF!,#REF!,#REF!,#REF!,#REF!,#REF!,#REF!,#REF!,#REF!,#REF!,#REF!,#REF!,#REF!,#REF!,#REF!,#REF!,#REF!,#REF!,#REF!,#REF!,#REF!,#REF!,#REF!,#REF!,#REF!,#REF!,#REF!,#REF!,#REF!,#REF!,#REF!,#REF!,#REF!,#REF!,#REF!,#REF!,#REF!,#REF!),"")</f>
        <v/>
      </c>
      <c r="G92" s="148" t="str">
        <f>IFERROR(AVERAGE('1'!O93,#REF!,#REF!,#REF!,#REF!,#REF!,#REF!,#REF!,#REF!,#REF!,#REF!,#REF!,#REF!,#REF!,#REF!,#REF!,#REF!,#REF!,#REF!,#REF!,#REF!,#REF!,#REF!,#REF!,#REF!,#REF!,#REF!,#REF!,#REF!,#REF!,#REF!,#REF!,#REF!,#REF!,#REF!,#REF!,#REF!,#REF!,#REF!,#REF!),"")</f>
        <v/>
      </c>
      <c r="H92" s="148" t="str">
        <f>IFERROR(AVERAGE('1'!U93,#REF!,#REF!,#REF!,#REF!,#REF!,#REF!,#REF!,#REF!,#REF!,#REF!,#REF!,#REF!,#REF!,#REF!,#REF!,#REF!,#REF!,#REF!,#REF!,#REF!,#REF!,#REF!,#REF!,#REF!,#REF!,#REF!,#REF!,#REF!,#REF!,#REF!,#REF!,#REF!,#REF!,#REF!,#REF!,#REF!,#REF!,#REF!,#REF!),"")</f>
        <v/>
      </c>
      <c r="I92" s="148" t="str">
        <f>IFERROR(AVERAGE('1'!AA93,#REF!,#REF!,#REF!,#REF!,#REF!,#REF!,#REF!,#REF!,#REF!,#REF!,#REF!,#REF!,#REF!,#REF!,#REF!,#REF!,#REF!,#REF!,#REF!,#REF!,#REF!,#REF!,#REF!,#REF!,#REF!,#REF!,#REF!,#REF!,#REF!,#REF!,#REF!,#REF!,#REF!,#REF!,#REF!,#REF!,#REF!,#REF!,#REF!),"")</f>
        <v/>
      </c>
    </row>
    <row r="93" spans="1:9" s="3" customFormat="1" ht="18">
      <c r="A93" s="2"/>
      <c r="B93" s="1"/>
      <c r="C93" s="155" t="str">
        <f>Référentiel!B87</f>
        <v>Pro activité &amp; valorisation</v>
      </c>
      <c r="D93" s="148" t="str">
        <f t="shared" si="4"/>
        <v/>
      </c>
      <c r="E93" s="148" t="str">
        <f>IFERROR(AVERAGE('1'!D94,#REF!,#REF!,#REF!,#REF!,#REF!,#REF!,#REF!,#REF!,#REF!,#REF!,#REF!,#REF!,#REF!,#REF!,#REF!,#REF!,#REF!,#REF!,#REF!,#REF!,#REF!,#REF!,#REF!,#REF!,#REF!,#REF!,#REF!,#REF!,#REF!,#REF!,#REF!,#REF!,#REF!,#REF!,#REF!,#REF!,#REF!,#REF!,#REF!),"")</f>
        <v/>
      </c>
      <c r="F93" s="148" t="str">
        <f>IFERROR(AVERAGE('1'!I94,#REF!,#REF!,#REF!,#REF!,#REF!,#REF!,#REF!,#REF!,#REF!,#REF!,#REF!,#REF!,#REF!,#REF!,#REF!,#REF!,#REF!,#REF!,#REF!,#REF!,#REF!,#REF!,#REF!,#REF!,#REF!,#REF!,#REF!,#REF!,#REF!,#REF!,#REF!,#REF!,#REF!,#REF!,#REF!,#REF!,#REF!,#REF!,#REF!),"")</f>
        <v/>
      </c>
      <c r="G93" s="148" t="str">
        <f>IFERROR(AVERAGE('1'!O94,#REF!,#REF!,#REF!,#REF!,#REF!,#REF!,#REF!,#REF!,#REF!,#REF!,#REF!,#REF!,#REF!,#REF!,#REF!,#REF!,#REF!,#REF!,#REF!,#REF!,#REF!,#REF!,#REF!,#REF!,#REF!,#REF!,#REF!,#REF!,#REF!,#REF!,#REF!,#REF!,#REF!,#REF!,#REF!,#REF!,#REF!,#REF!,#REF!),"")</f>
        <v/>
      </c>
      <c r="H93" s="148" t="str">
        <f>IFERROR(AVERAGE('1'!U94,#REF!,#REF!,#REF!,#REF!,#REF!,#REF!,#REF!,#REF!,#REF!,#REF!,#REF!,#REF!,#REF!,#REF!,#REF!,#REF!,#REF!,#REF!,#REF!,#REF!,#REF!,#REF!,#REF!,#REF!,#REF!,#REF!,#REF!,#REF!,#REF!,#REF!,#REF!,#REF!,#REF!,#REF!,#REF!,#REF!,#REF!,#REF!,#REF!),"")</f>
        <v/>
      </c>
      <c r="I93" s="148" t="str">
        <f>IFERROR(AVERAGE('1'!AA94,#REF!,#REF!,#REF!,#REF!,#REF!,#REF!,#REF!,#REF!,#REF!,#REF!,#REF!,#REF!,#REF!,#REF!,#REF!,#REF!,#REF!,#REF!,#REF!,#REF!,#REF!,#REF!,#REF!,#REF!,#REF!,#REF!,#REF!,#REF!,#REF!,#REF!,#REF!,#REF!,#REF!,#REF!,#REF!,#REF!,#REF!,#REF!,#REF!),"")</f>
        <v/>
      </c>
    </row>
    <row r="94" spans="1:9" s="3" customFormat="1" ht="18">
      <c r="A94" s="2"/>
      <c r="B94" s="1"/>
      <c r="C94" s="155" t="str">
        <f>Référentiel!B88</f>
        <v>Capital confiance / Qualité relationnelle</v>
      </c>
      <c r="D94" s="148" t="str">
        <f t="shared" si="4"/>
        <v/>
      </c>
      <c r="E94" s="148" t="str">
        <f>IFERROR(AVERAGE('1'!D95,#REF!,#REF!,#REF!,#REF!,#REF!,#REF!,#REF!,#REF!,#REF!,#REF!,#REF!,#REF!,#REF!,#REF!,#REF!,#REF!,#REF!,#REF!,#REF!,#REF!,#REF!,#REF!,#REF!,#REF!,#REF!,#REF!,#REF!,#REF!,#REF!,#REF!,#REF!,#REF!,#REF!,#REF!,#REF!,#REF!,#REF!,#REF!,#REF!),"")</f>
        <v/>
      </c>
      <c r="F94" s="148" t="str">
        <f>IFERROR(AVERAGE('1'!I95,#REF!,#REF!,#REF!,#REF!,#REF!,#REF!,#REF!,#REF!,#REF!,#REF!,#REF!,#REF!,#REF!,#REF!,#REF!,#REF!,#REF!,#REF!,#REF!,#REF!,#REF!,#REF!,#REF!,#REF!,#REF!,#REF!,#REF!,#REF!,#REF!,#REF!,#REF!,#REF!,#REF!,#REF!,#REF!,#REF!,#REF!,#REF!,#REF!),"")</f>
        <v/>
      </c>
      <c r="G94" s="148" t="str">
        <f>IFERROR(AVERAGE('1'!O95,#REF!,#REF!,#REF!,#REF!,#REF!,#REF!,#REF!,#REF!,#REF!,#REF!,#REF!,#REF!,#REF!,#REF!,#REF!,#REF!,#REF!,#REF!,#REF!,#REF!,#REF!,#REF!,#REF!,#REF!,#REF!,#REF!,#REF!,#REF!,#REF!,#REF!,#REF!,#REF!,#REF!,#REF!,#REF!,#REF!,#REF!,#REF!,#REF!),"")</f>
        <v/>
      </c>
      <c r="H94" s="148" t="str">
        <f>IFERROR(AVERAGE('1'!U95,#REF!,#REF!,#REF!,#REF!,#REF!,#REF!,#REF!,#REF!,#REF!,#REF!,#REF!,#REF!,#REF!,#REF!,#REF!,#REF!,#REF!,#REF!,#REF!,#REF!,#REF!,#REF!,#REF!,#REF!,#REF!,#REF!,#REF!,#REF!,#REF!,#REF!,#REF!,#REF!,#REF!,#REF!,#REF!,#REF!,#REF!,#REF!,#REF!),"")</f>
        <v/>
      </c>
      <c r="I94" s="148" t="str">
        <f>IFERROR(AVERAGE('1'!AA95,#REF!,#REF!,#REF!,#REF!,#REF!,#REF!,#REF!,#REF!,#REF!,#REF!,#REF!,#REF!,#REF!,#REF!,#REF!,#REF!,#REF!,#REF!,#REF!,#REF!,#REF!,#REF!,#REF!,#REF!,#REF!,#REF!,#REF!,#REF!,#REF!,#REF!,#REF!,#REF!,#REF!,#REF!,#REF!,#REF!,#REF!,#REF!,#REF!),"")</f>
        <v/>
      </c>
    </row>
    <row r="95" spans="1:9" s="3" customFormat="1" ht="18" hidden="1">
      <c r="A95" s="2"/>
      <c r="B95" s="1"/>
      <c r="C95" s="155">
        <f>Référentiel!B89</f>
        <v>0</v>
      </c>
      <c r="D95" s="148" t="str">
        <f t="shared" si="4"/>
        <v/>
      </c>
      <c r="E95" s="148" t="str">
        <f>IFERROR(AVERAGE('1'!D96,#REF!,#REF!,#REF!,#REF!,#REF!,#REF!,#REF!,#REF!,#REF!,#REF!,#REF!,#REF!,#REF!,#REF!,#REF!,#REF!,#REF!,#REF!,#REF!,#REF!,#REF!,#REF!,#REF!,#REF!,#REF!,#REF!,#REF!,#REF!,#REF!,#REF!,#REF!,#REF!,#REF!,#REF!,#REF!,#REF!,#REF!,#REF!,#REF!),"")</f>
        <v/>
      </c>
      <c r="F95" s="148" t="str">
        <f>IFERROR(AVERAGE('1'!I96,#REF!,#REF!,#REF!,#REF!,#REF!,#REF!,#REF!,#REF!,#REF!,#REF!,#REF!,#REF!,#REF!,#REF!,#REF!,#REF!,#REF!,#REF!,#REF!,#REF!,#REF!,#REF!,#REF!,#REF!,#REF!,#REF!,#REF!,#REF!,#REF!,#REF!,#REF!,#REF!,#REF!,#REF!,#REF!,#REF!,#REF!,#REF!,#REF!),"")</f>
        <v/>
      </c>
      <c r="G95" s="148" t="str">
        <f>IFERROR(AVERAGE('1'!O96,#REF!,#REF!,#REF!,#REF!,#REF!,#REF!,#REF!,#REF!,#REF!,#REF!,#REF!,#REF!,#REF!,#REF!,#REF!,#REF!,#REF!,#REF!,#REF!,#REF!,#REF!,#REF!,#REF!,#REF!,#REF!,#REF!,#REF!,#REF!,#REF!,#REF!,#REF!,#REF!,#REF!,#REF!,#REF!,#REF!,#REF!,#REF!,#REF!),"")</f>
        <v/>
      </c>
      <c r="H95" s="148" t="str">
        <f>IFERROR(AVERAGE('1'!U96,#REF!,#REF!,#REF!,#REF!,#REF!,#REF!,#REF!,#REF!,#REF!,#REF!,#REF!,#REF!,#REF!,#REF!,#REF!,#REF!,#REF!,#REF!,#REF!,#REF!,#REF!,#REF!,#REF!,#REF!,#REF!,#REF!,#REF!,#REF!,#REF!,#REF!,#REF!,#REF!,#REF!,#REF!,#REF!,#REF!,#REF!,#REF!,#REF!),"")</f>
        <v/>
      </c>
      <c r="I95" s="148" t="str">
        <f>IFERROR(AVERAGE('1'!AA96,#REF!,#REF!,#REF!,#REF!,#REF!,#REF!,#REF!,#REF!,#REF!,#REF!,#REF!,#REF!,#REF!,#REF!,#REF!,#REF!,#REF!,#REF!,#REF!,#REF!,#REF!,#REF!,#REF!,#REF!,#REF!,#REF!,#REF!,#REF!,#REF!,#REF!,#REF!,#REF!,#REF!,#REF!,#REF!,#REF!,#REF!,#REF!,#REF!),"")</f>
        <v/>
      </c>
    </row>
    <row r="96" spans="1:9" s="3" customFormat="1" ht="18" hidden="1">
      <c r="A96" s="2"/>
      <c r="B96" s="1"/>
      <c r="C96" s="155">
        <f>Référentiel!B90</f>
        <v>0</v>
      </c>
      <c r="D96" s="148" t="str">
        <f t="shared" si="4"/>
        <v/>
      </c>
      <c r="E96" s="148" t="str">
        <f>IFERROR(AVERAGE('1'!D97,#REF!,#REF!,#REF!,#REF!,#REF!,#REF!,#REF!,#REF!,#REF!,#REF!,#REF!,#REF!,#REF!,#REF!,#REF!,#REF!,#REF!,#REF!,#REF!,#REF!,#REF!,#REF!,#REF!,#REF!,#REF!,#REF!,#REF!,#REF!,#REF!,#REF!,#REF!,#REF!,#REF!,#REF!,#REF!,#REF!,#REF!,#REF!,#REF!),"")</f>
        <v/>
      </c>
      <c r="F96" s="148" t="str">
        <f>IFERROR(AVERAGE('1'!I97,#REF!,#REF!,#REF!,#REF!,#REF!,#REF!,#REF!,#REF!,#REF!,#REF!,#REF!,#REF!,#REF!,#REF!,#REF!,#REF!,#REF!,#REF!,#REF!,#REF!,#REF!,#REF!,#REF!,#REF!,#REF!,#REF!,#REF!,#REF!,#REF!,#REF!,#REF!,#REF!,#REF!,#REF!,#REF!,#REF!,#REF!,#REF!,#REF!),"")</f>
        <v/>
      </c>
      <c r="G96" s="148" t="str">
        <f>IFERROR(AVERAGE('1'!O97,#REF!,#REF!,#REF!,#REF!,#REF!,#REF!,#REF!,#REF!,#REF!,#REF!,#REF!,#REF!,#REF!,#REF!,#REF!,#REF!,#REF!,#REF!,#REF!,#REF!,#REF!,#REF!,#REF!,#REF!,#REF!,#REF!,#REF!,#REF!,#REF!,#REF!,#REF!,#REF!,#REF!,#REF!,#REF!,#REF!,#REF!,#REF!,#REF!),"")</f>
        <v/>
      </c>
      <c r="H96" s="148" t="str">
        <f>IFERROR(AVERAGE('1'!U97,#REF!,#REF!,#REF!,#REF!,#REF!,#REF!,#REF!,#REF!,#REF!,#REF!,#REF!,#REF!,#REF!,#REF!,#REF!,#REF!,#REF!,#REF!,#REF!,#REF!,#REF!,#REF!,#REF!,#REF!,#REF!,#REF!,#REF!,#REF!,#REF!,#REF!,#REF!,#REF!,#REF!,#REF!,#REF!,#REF!,#REF!,#REF!,#REF!),"")</f>
        <v/>
      </c>
      <c r="I96" s="148" t="str">
        <f>IFERROR(AVERAGE('1'!AA97,#REF!,#REF!,#REF!,#REF!,#REF!,#REF!,#REF!,#REF!,#REF!,#REF!,#REF!,#REF!,#REF!,#REF!,#REF!,#REF!,#REF!,#REF!,#REF!,#REF!,#REF!,#REF!,#REF!,#REF!,#REF!,#REF!,#REF!,#REF!,#REF!,#REF!,#REF!,#REF!,#REF!,#REF!,#REF!,#REF!,#REF!,#REF!,#REF!),"")</f>
        <v/>
      </c>
    </row>
    <row r="97" spans="1:9" s="3" customFormat="1" ht="18" hidden="1">
      <c r="A97" s="2"/>
      <c r="B97" s="1"/>
      <c r="C97" s="155">
        <f>Référentiel!B91</f>
        <v>0</v>
      </c>
      <c r="D97" s="148" t="str">
        <f t="shared" si="4"/>
        <v/>
      </c>
      <c r="E97" s="148" t="str">
        <f>IFERROR(AVERAGE('1'!D98,#REF!,#REF!,#REF!,#REF!,#REF!,#REF!,#REF!,#REF!,#REF!,#REF!,#REF!,#REF!,#REF!,#REF!,#REF!,#REF!,#REF!,#REF!,#REF!,#REF!,#REF!,#REF!,#REF!,#REF!,#REF!,#REF!,#REF!,#REF!,#REF!,#REF!,#REF!,#REF!,#REF!,#REF!,#REF!,#REF!,#REF!,#REF!,#REF!),"")</f>
        <v/>
      </c>
      <c r="F97" s="148" t="str">
        <f>IFERROR(AVERAGE('1'!I98,#REF!,#REF!,#REF!,#REF!,#REF!,#REF!,#REF!,#REF!,#REF!,#REF!,#REF!,#REF!,#REF!,#REF!,#REF!,#REF!,#REF!,#REF!,#REF!,#REF!,#REF!,#REF!,#REF!,#REF!,#REF!,#REF!,#REF!,#REF!,#REF!,#REF!,#REF!,#REF!,#REF!,#REF!,#REF!,#REF!,#REF!,#REF!,#REF!),"")</f>
        <v/>
      </c>
      <c r="G97" s="148" t="str">
        <f>IFERROR(AVERAGE('1'!O98,#REF!,#REF!,#REF!,#REF!,#REF!,#REF!,#REF!,#REF!,#REF!,#REF!,#REF!,#REF!,#REF!,#REF!,#REF!,#REF!,#REF!,#REF!,#REF!,#REF!,#REF!,#REF!,#REF!,#REF!,#REF!,#REF!,#REF!,#REF!,#REF!,#REF!,#REF!,#REF!,#REF!,#REF!,#REF!,#REF!,#REF!,#REF!,#REF!),"")</f>
        <v/>
      </c>
      <c r="H97" s="148" t="str">
        <f>IFERROR(AVERAGE('1'!U98,#REF!,#REF!,#REF!,#REF!,#REF!,#REF!,#REF!,#REF!,#REF!,#REF!,#REF!,#REF!,#REF!,#REF!,#REF!,#REF!,#REF!,#REF!,#REF!,#REF!,#REF!,#REF!,#REF!,#REF!,#REF!,#REF!,#REF!,#REF!,#REF!,#REF!,#REF!,#REF!,#REF!,#REF!,#REF!,#REF!,#REF!,#REF!,#REF!),"")</f>
        <v/>
      </c>
      <c r="I97" s="148" t="str">
        <f>IFERROR(AVERAGE('1'!AA98,#REF!,#REF!,#REF!,#REF!,#REF!,#REF!,#REF!,#REF!,#REF!,#REF!,#REF!,#REF!,#REF!,#REF!,#REF!,#REF!,#REF!,#REF!,#REF!,#REF!,#REF!,#REF!,#REF!,#REF!,#REF!,#REF!,#REF!,#REF!,#REF!,#REF!,#REF!,#REF!,#REF!,#REF!,#REF!,#REF!,#REF!,#REF!,#REF!),"")</f>
        <v/>
      </c>
    </row>
    <row r="98" spans="1:9" s="3" customFormat="1" ht="18" hidden="1">
      <c r="A98" s="2"/>
      <c r="B98" s="1"/>
      <c r="C98" s="155">
        <f>Référentiel!B92</f>
        <v>0</v>
      </c>
      <c r="D98" s="148" t="str">
        <f t="shared" si="4"/>
        <v/>
      </c>
      <c r="E98" s="148" t="str">
        <f>IFERROR(AVERAGE('1'!D99,#REF!,#REF!,#REF!,#REF!,#REF!,#REF!,#REF!,#REF!,#REF!,#REF!,#REF!,#REF!,#REF!,#REF!,#REF!,#REF!,#REF!,#REF!,#REF!,#REF!,#REF!,#REF!,#REF!,#REF!,#REF!,#REF!,#REF!,#REF!,#REF!,#REF!,#REF!,#REF!,#REF!,#REF!,#REF!,#REF!,#REF!,#REF!,#REF!),"")</f>
        <v/>
      </c>
      <c r="F98" s="148" t="str">
        <f>IFERROR(AVERAGE('1'!I99,#REF!,#REF!,#REF!,#REF!,#REF!,#REF!,#REF!,#REF!,#REF!,#REF!,#REF!,#REF!,#REF!,#REF!,#REF!,#REF!,#REF!,#REF!,#REF!,#REF!,#REF!,#REF!,#REF!,#REF!,#REF!,#REF!,#REF!,#REF!,#REF!,#REF!,#REF!,#REF!,#REF!,#REF!,#REF!,#REF!,#REF!,#REF!,#REF!),"")</f>
        <v/>
      </c>
      <c r="G98" s="148" t="str">
        <f>IFERROR(AVERAGE('1'!O99,#REF!,#REF!,#REF!,#REF!,#REF!,#REF!,#REF!,#REF!,#REF!,#REF!,#REF!,#REF!,#REF!,#REF!,#REF!,#REF!,#REF!,#REF!,#REF!,#REF!,#REF!,#REF!,#REF!,#REF!,#REF!,#REF!,#REF!,#REF!,#REF!,#REF!,#REF!,#REF!,#REF!,#REF!,#REF!,#REF!,#REF!,#REF!,#REF!),"")</f>
        <v/>
      </c>
      <c r="H98" s="148" t="str">
        <f>IFERROR(AVERAGE('1'!U99,#REF!,#REF!,#REF!,#REF!,#REF!,#REF!,#REF!,#REF!,#REF!,#REF!,#REF!,#REF!,#REF!,#REF!,#REF!,#REF!,#REF!,#REF!,#REF!,#REF!,#REF!,#REF!,#REF!,#REF!,#REF!,#REF!,#REF!,#REF!,#REF!,#REF!,#REF!,#REF!,#REF!,#REF!,#REF!,#REF!,#REF!,#REF!,#REF!),"")</f>
        <v/>
      </c>
      <c r="I98" s="148" t="str">
        <f>IFERROR(AVERAGE('1'!AA99,#REF!,#REF!,#REF!,#REF!,#REF!,#REF!,#REF!,#REF!,#REF!,#REF!,#REF!,#REF!,#REF!,#REF!,#REF!,#REF!,#REF!,#REF!,#REF!,#REF!,#REF!,#REF!,#REF!,#REF!,#REF!,#REF!,#REF!,#REF!,#REF!,#REF!,#REF!,#REF!,#REF!,#REF!,#REF!,#REF!,#REF!,#REF!,#REF!),"")</f>
        <v/>
      </c>
    </row>
    <row r="99" spans="1:9" s="3" customFormat="1" ht="18" hidden="1">
      <c r="A99" s="2"/>
      <c r="B99" s="1"/>
      <c r="C99" s="155">
        <f>Référentiel!B93</f>
        <v>0</v>
      </c>
      <c r="D99" s="148" t="str">
        <f t="shared" si="4"/>
        <v/>
      </c>
      <c r="E99" s="148" t="str">
        <f>IFERROR(AVERAGE('1'!D100,#REF!,#REF!,#REF!,#REF!,#REF!,#REF!,#REF!,#REF!,#REF!,#REF!,#REF!,#REF!,#REF!,#REF!,#REF!,#REF!,#REF!,#REF!,#REF!,#REF!,#REF!,#REF!,#REF!,#REF!,#REF!,#REF!,#REF!,#REF!,#REF!,#REF!,#REF!,#REF!,#REF!,#REF!,#REF!,#REF!,#REF!,#REF!,#REF!),"")</f>
        <v/>
      </c>
      <c r="F99" s="148" t="str">
        <f>IFERROR(AVERAGE('1'!I100,#REF!,#REF!,#REF!,#REF!,#REF!,#REF!,#REF!,#REF!,#REF!,#REF!,#REF!,#REF!,#REF!,#REF!,#REF!,#REF!,#REF!,#REF!,#REF!,#REF!,#REF!,#REF!,#REF!,#REF!,#REF!,#REF!,#REF!,#REF!,#REF!,#REF!,#REF!,#REF!,#REF!,#REF!,#REF!,#REF!,#REF!,#REF!,#REF!),"")</f>
        <v/>
      </c>
      <c r="G99" s="148" t="str">
        <f>IFERROR(AVERAGE('1'!O100,#REF!,#REF!,#REF!,#REF!,#REF!,#REF!,#REF!,#REF!,#REF!,#REF!,#REF!,#REF!,#REF!,#REF!,#REF!,#REF!,#REF!,#REF!,#REF!,#REF!,#REF!,#REF!,#REF!,#REF!,#REF!,#REF!,#REF!,#REF!,#REF!,#REF!,#REF!,#REF!,#REF!,#REF!,#REF!,#REF!,#REF!,#REF!,#REF!),"")</f>
        <v/>
      </c>
      <c r="H99" s="148" t="str">
        <f>IFERROR(AVERAGE('1'!U100,#REF!,#REF!,#REF!,#REF!,#REF!,#REF!,#REF!,#REF!,#REF!,#REF!,#REF!,#REF!,#REF!,#REF!,#REF!,#REF!,#REF!,#REF!,#REF!,#REF!,#REF!,#REF!,#REF!,#REF!,#REF!,#REF!,#REF!,#REF!,#REF!,#REF!,#REF!,#REF!,#REF!,#REF!,#REF!,#REF!,#REF!,#REF!,#REF!),"")</f>
        <v/>
      </c>
      <c r="I99" s="148" t="str">
        <f>IFERROR(AVERAGE('1'!AA100,#REF!,#REF!,#REF!,#REF!,#REF!,#REF!,#REF!,#REF!,#REF!,#REF!,#REF!,#REF!,#REF!,#REF!,#REF!,#REF!,#REF!,#REF!,#REF!,#REF!,#REF!,#REF!,#REF!,#REF!,#REF!,#REF!,#REF!,#REF!,#REF!,#REF!,#REF!,#REF!,#REF!,#REF!,#REF!,#REF!,#REF!,#REF!,#REF!),"")</f>
        <v/>
      </c>
    </row>
    <row r="100" spans="1:9" s="3" customFormat="1" ht="18" hidden="1">
      <c r="A100" s="2"/>
      <c r="B100" s="1"/>
      <c r="C100" s="155">
        <f>Référentiel!B94</f>
        <v>0</v>
      </c>
      <c r="D100" s="148" t="str">
        <f t="shared" si="4"/>
        <v/>
      </c>
      <c r="E100" s="148" t="str">
        <f>IFERROR(AVERAGE('1'!D101,#REF!,#REF!,#REF!,#REF!,#REF!,#REF!,#REF!,#REF!,#REF!,#REF!,#REF!,#REF!,#REF!,#REF!,#REF!,#REF!,#REF!,#REF!,#REF!,#REF!,#REF!,#REF!,#REF!,#REF!,#REF!,#REF!,#REF!,#REF!,#REF!,#REF!,#REF!,#REF!,#REF!,#REF!,#REF!,#REF!,#REF!,#REF!,#REF!),"")</f>
        <v/>
      </c>
      <c r="F100" s="148" t="str">
        <f>IFERROR(AVERAGE('1'!I101,#REF!,#REF!,#REF!,#REF!,#REF!,#REF!,#REF!,#REF!,#REF!,#REF!,#REF!,#REF!,#REF!,#REF!,#REF!,#REF!,#REF!,#REF!,#REF!,#REF!,#REF!,#REF!,#REF!,#REF!,#REF!,#REF!,#REF!,#REF!,#REF!,#REF!,#REF!,#REF!,#REF!,#REF!,#REF!,#REF!,#REF!,#REF!,#REF!),"")</f>
        <v/>
      </c>
      <c r="G100" s="148" t="str">
        <f>IFERROR(AVERAGE('1'!O101,#REF!,#REF!,#REF!,#REF!,#REF!,#REF!,#REF!,#REF!,#REF!,#REF!,#REF!,#REF!,#REF!,#REF!,#REF!,#REF!,#REF!,#REF!,#REF!,#REF!,#REF!,#REF!,#REF!,#REF!,#REF!,#REF!,#REF!,#REF!,#REF!,#REF!,#REF!,#REF!,#REF!,#REF!,#REF!,#REF!,#REF!,#REF!,#REF!),"")</f>
        <v/>
      </c>
      <c r="H100" s="148" t="str">
        <f>IFERROR(AVERAGE('1'!U101,#REF!,#REF!,#REF!,#REF!,#REF!,#REF!,#REF!,#REF!,#REF!,#REF!,#REF!,#REF!,#REF!,#REF!,#REF!,#REF!,#REF!,#REF!,#REF!,#REF!,#REF!,#REF!,#REF!,#REF!,#REF!,#REF!,#REF!,#REF!,#REF!,#REF!,#REF!,#REF!,#REF!,#REF!,#REF!,#REF!,#REF!,#REF!,#REF!),"")</f>
        <v/>
      </c>
      <c r="I100" s="148" t="str">
        <f>IFERROR(AVERAGE('1'!AA101,#REF!,#REF!,#REF!,#REF!,#REF!,#REF!,#REF!,#REF!,#REF!,#REF!,#REF!,#REF!,#REF!,#REF!,#REF!,#REF!,#REF!,#REF!,#REF!,#REF!,#REF!,#REF!,#REF!,#REF!,#REF!,#REF!,#REF!,#REF!,#REF!,#REF!,#REF!,#REF!,#REF!,#REF!,#REF!,#REF!,#REF!,#REF!,#REF!),"")</f>
        <v/>
      </c>
    </row>
    <row r="101" spans="1:9" s="3" customFormat="1" ht="18" hidden="1">
      <c r="A101" s="2"/>
      <c r="B101" s="1"/>
      <c r="C101" s="155">
        <f>Référentiel!B95</f>
        <v>0</v>
      </c>
      <c r="D101" s="148" t="str">
        <f t="shared" si="4"/>
        <v/>
      </c>
      <c r="E101" s="148" t="str">
        <f>IFERROR(AVERAGE('1'!D102,#REF!,#REF!,#REF!,#REF!,#REF!,#REF!,#REF!,#REF!,#REF!,#REF!,#REF!,#REF!,#REF!,#REF!,#REF!,#REF!,#REF!,#REF!,#REF!,#REF!,#REF!,#REF!,#REF!,#REF!,#REF!,#REF!,#REF!,#REF!,#REF!,#REF!,#REF!,#REF!,#REF!,#REF!,#REF!,#REF!,#REF!,#REF!,#REF!),"")</f>
        <v/>
      </c>
      <c r="F101" s="148" t="str">
        <f>IFERROR(AVERAGE('1'!I102,#REF!,#REF!,#REF!,#REF!,#REF!,#REF!,#REF!,#REF!,#REF!,#REF!,#REF!,#REF!,#REF!,#REF!,#REF!,#REF!,#REF!,#REF!,#REF!,#REF!,#REF!,#REF!,#REF!,#REF!,#REF!,#REF!,#REF!,#REF!,#REF!,#REF!,#REF!,#REF!,#REF!,#REF!,#REF!,#REF!,#REF!,#REF!,#REF!),"")</f>
        <v/>
      </c>
      <c r="G101" s="148" t="str">
        <f>IFERROR(AVERAGE('1'!O102,#REF!,#REF!,#REF!,#REF!,#REF!,#REF!,#REF!,#REF!,#REF!,#REF!,#REF!,#REF!,#REF!,#REF!,#REF!,#REF!,#REF!,#REF!,#REF!,#REF!,#REF!,#REF!,#REF!,#REF!,#REF!,#REF!,#REF!,#REF!,#REF!,#REF!,#REF!,#REF!,#REF!,#REF!,#REF!,#REF!,#REF!,#REF!,#REF!),"")</f>
        <v/>
      </c>
      <c r="H101" s="148" t="str">
        <f>IFERROR(AVERAGE('1'!U102,#REF!,#REF!,#REF!,#REF!,#REF!,#REF!,#REF!,#REF!,#REF!,#REF!,#REF!,#REF!,#REF!,#REF!,#REF!,#REF!,#REF!,#REF!,#REF!,#REF!,#REF!,#REF!,#REF!,#REF!,#REF!,#REF!,#REF!,#REF!,#REF!,#REF!,#REF!,#REF!,#REF!,#REF!,#REF!,#REF!,#REF!,#REF!,#REF!),"")</f>
        <v/>
      </c>
      <c r="I101" s="148" t="str">
        <f>IFERROR(AVERAGE('1'!AA102,#REF!,#REF!,#REF!,#REF!,#REF!,#REF!,#REF!,#REF!,#REF!,#REF!,#REF!,#REF!,#REF!,#REF!,#REF!,#REF!,#REF!,#REF!,#REF!,#REF!,#REF!,#REF!,#REF!,#REF!,#REF!,#REF!,#REF!,#REF!,#REF!,#REF!,#REF!,#REF!,#REF!,#REF!,#REF!,#REF!,#REF!,#REF!,#REF!),"")</f>
        <v/>
      </c>
    </row>
    <row r="102" spans="1:9" s="156" customFormat="1">
      <c r="E102" s="156" t="str">
        <f>IFERROR(AVERAGE('1'!D103,#REF!,#REF!,#REF!,#REF!,#REF!,#REF!,#REF!,#REF!,#REF!,#REF!,#REF!,#REF!,#REF!,#REF!,#REF!,#REF!,#REF!,#REF!,#REF!,#REF!,#REF!,#REF!,#REF!,#REF!,#REF!,#REF!,#REF!,#REF!,#REF!,#REF!,#REF!,#REF!,#REF!,#REF!,#REF!,#REF!,#REF!,#REF!,#REF!),"")</f>
        <v/>
      </c>
      <c r="F102" s="156" t="str">
        <f>IFERROR(AVERAGE('1'!I103,#REF!,#REF!,#REF!,#REF!,#REF!,#REF!,#REF!,#REF!,#REF!,#REF!,#REF!,#REF!,#REF!,#REF!,#REF!,#REF!,#REF!,#REF!,#REF!,#REF!,#REF!,#REF!,#REF!,#REF!,#REF!,#REF!,#REF!,#REF!,#REF!,#REF!,#REF!,#REF!,#REF!,#REF!,#REF!,#REF!,#REF!,#REF!,#REF!),"")</f>
        <v/>
      </c>
      <c r="G102" s="156" t="str">
        <f>IFERROR(AVERAGE('1'!O103,#REF!,#REF!,#REF!,#REF!,#REF!,#REF!,#REF!,#REF!,#REF!,#REF!,#REF!,#REF!,#REF!,#REF!,#REF!,#REF!,#REF!,#REF!,#REF!,#REF!,#REF!,#REF!,#REF!,#REF!,#REF!,#REF!,#REF!,#REF!,#REF!,#REF!,#REF!,#REF!,#REF!,#REF!,#REF!,#REF!,#REF!,#REF!,#REF!),"")</f>
        <v/>
      </c>
      <c r="H102" s="156" t="str">
        <f>IFERROR(AVERAGE('1'!U103,#REF!,#REF!,#REF!,#REF!,#REF!,#REF!,#REF!,#REF!,#REF!,#REF!,#REF!,#REF!,#REF!,#REF!,#REF!,#REF!,#REF!,#REF!,#REF!,#REF!,#REF!,#REF!,#REF!,#REF!,#REF!,#REF!,#REF!,#REF!,#REF!,#REF!,#REF!,#REF!,#REF!,#REF!,#REF!,#REF!,#REF!,#REF!,#REF!),"")</f>
        <v/>
      </c>
      <c r="I102" s="156" t="str">
        <f>IFERROR(AVERAGE('1'!AA103,#REF!,#REF!,#REF!,#REF!,#REF!,#REF!,#REF!,#REF!,#REF!,#REF!,#REF!,#REF!,#REF!,#REF!,#REF!,#REF!,#REF!,#REF!,#REF!,#REF!,#REF!,#REF!,#REF!,#REF!,#REF!,#REF!,#REF!,#REF!,#REF!,#REF!,#REF!,#REF!,#REF!,#REF!,#REF!,#REF!,#REF!,#REF!,#REF!),"")</f>
        <v/>
      </c>
    </row>
    <row r="103" spans="1:9" s="3" customFormat="1" ht="15.75">
      <c r="A103" s="2"/>
      <c r="B103" s="1"/>
      <c r="C103" s="164" t="str">
        <f>Référentiel!B97</f>
        <v>Respect des process de traitement</v>
      </c>
      <c r="D103" s="140" t="str">
        <f t="shared" ref="D103:D116" si="5">IFERROR(AVERAGE(E103:H103),"")</f>
        <v/>
      </c>
      <c r="E103" s="140" t="str">
        <f>IFERROR(AVERAGE('1'!D104,#REF!,#REF!,#REF!,#REF!,#REF!,#REF!,#REF!,#REF!,#REF!,#REF!,#REF!,#REF!,#REF!,#REF!,#REF!,#REF!,#REF!,#REF!,#REF!,#REF!,#REF!,#REF!,#REF!,#REF!,#REF!,#REF!,#REF!,#REF!,#REF!,#REF!,#REF!,#REF!,#REF!,#REF!,#REF!,#REF!,#REF!,#REF!,#REF!),"")</f>
        <v/>
      </c>
      <c r="F103" s="140" t="str">
        <f>IFERROR(AVERAGE('1'!I104,#REF!,#REF!,#REF!,#REF!,#REF!,#REF!,#REF!,#REF!,#REF!,#REF!,#REF!,#REF!,#REF!,#REF!,#REF!,#REF!,#REF!,#REF!,#REF!,#REF!,#REF!,#REF!,#REF!,#REF!,#REF!,#REF!,#REF!,#REF!,#REF!,#REF!,#REF!,#REF!,#REF!,#REF!,#REF!,#REF!,#REF!,#REF!,#REF!),"")</f>
        <v/>
      </c>
      <c r="G103" s="140" t="str">
        <f>IFERROR(AVERAGE('1'!O104,#REF!,#REF!,#REF!,#REF!,#REF!,#REF!,#REF!,#REF!,#REF!,#REF!,#REF!,#REF!,#REF!,#REF!,#REF!,#REF!,#REF!,#REF!,#REF!,#REF!,#REF!,#REF!,#REF!,#REF!,#REF!,#REF!,#REF!,#REF!,#REF!,#REF!,#REF!,#REF!,#REF!,#REF!,#REF!,#REF!,#REF!,#REF!,#REF!),"")</f>
        <v/>
      </c>
      <c r="H103" s="140" t="str">
        <f>IFERROR(AVERAGE('1'!U104,#REF!,#REF!,#REF!,#REF!,#REF!,#REF!,#REF!,#REF!,#REF!,#REF!,#REF!,#REF!,#REF!,#REF!,#REF!,#REF!,#REF!,#REF!,#REF!,#REF!,#REF!,#REF!,#REF!,#REF!,#REF!,#REF!,#REF!,#REF!,#REF!,#REF!,#REF!,#REF!,#REF!,#REF!,#REF!,#REF!,#REF!,#REF!,#REF!),"")</f>
        <v/>
      </c>
      <c r="I103" s="140" t="str">
        <f>IFERROR(AVERAGE('1'!AA104,#REF!,#REF!,#REF!,#REF!,#REF!,#REF!,#REF!,#REF!,#REF!,#REF!,#REF!,#REF!,#REF!,#REF!,#REF!,#REF!,#REF!,#REF!,#REF!,#REF!,#REF!,#REF!,#REF!,#REF!,#REF!,#REF!,#REF!,#REF!,#REF!,#REF!,#REF!,#REF!,#REF!,#REF!,#REF!,#REF!,#REF!,#REF!,#REF!),"")</f>
        <v/>
      </c>
    </row>
    <row r="104" spans="1:9" s="3" customFormat="1" ht="18">
      <c r="A104" s="2"/>
      <c r="B104" s="1"/>
      <c r="C104" s="155" t="str">
        <f>Référentiel!B98</f>
        <v>Maîtrise des procédures</v>
      </c>
      <c r="D104" s="148" t="str">
        <f t="shared" si="5"/>
        <v/>
      </c>
      <c r="E104" s="148" t="str">
        <f>IFERROR(AVERAGE('1'!D105,#REF!,#REF!,#REF!,#REF!,#REF!,#REF!,#REF!,#REF!,#REF!,#REF!,#REF!,#REF!,#REF!,#REF!,#REF!,#REF!,#REF!,#REF!,#REF!,#REF!,#REF!,#REF!,#REF!,#REF!,#REF!,#REF!,#REF!,#REF!,#REF!,#REF!,#REF!,#REF!,#REF!,#REF!,#REF!,#REF!,#REF!,#REF!,#REF!),"")</f>
        <v/>
      </c>
      <c r="F104" s="148" t="str">
        <f>IFERROR(AVERAGE('1'!I105,#REF!,#REF!,#REF!,#REF!,#REF!,#REF!,#REF!,#REF!,#REF!,#REF!,#REF!,#REF!,#REF!,#REF!,#REF!,#REF!,#REF!,#REF!,#REF!,#REF!,#REF!,#REF!,#REF!,#REF!,#REF!,#REF!,#REF!,#REF!,#REF!,#REF!,#REF!,#REF!,#REF!,#REF!,#REF!,#REF!,#REF!,#REF!,#REF!),"")</f>
        <v/>
      </c>
      <c r="G104" s="148" t="str">
        <f>IFERROR(AVERAGE('1'!O105,#REF!,#REF!,#REF!,#REF!,#REF!,#REF!,#REF!,#REF!,#REF!,#REF!,#REF!,#REF!,#REF!,#REF!,#REF!,#REF!,#REF!,#REF!,#REF!,#REF!,#REF!,#REF!,#REF!,#REF!,#REF!,#REF!,#REF!,#REF!,#REF!,#REF!,#REF!,#REF!,#REF!,#REF!,#REF!,#REF!,#REF!,#REF!,#REF!),"")</f>
        <v/>
      </c>
      <c r="H104" s="148" t="str">
        <f>IFERROR(AVERAGE('1'!U105,#REF!,#REF!,#REF!,#REF!,#REF!,#REF!,#REF!,#REF!,#REF!,#REF!,#REF!,#REF!,#REF!,#REF!,#REF!,#REF!,#REF!,#REF!,#REF!,#REF!,#REF!,#REF!,#REF!,#REF!,#REF!,#REF!,#REF!,#REF!,#REF!,#REF!,#REF!,#REF!,#REF!,#REF!,#REF!,#REF!,#REF!,#REF!,#REF!),"")</f>
        <v/>
      </c>
      <c r="I104" s="148" t="str">
        <f>IFERROR(AVERAGE('1'!AA105,#REF!,#REF!,#REF!,#REF!,#REF!,#REF!,#REF!,#REF!,#REF!,#REF!,#REF!,#REF!,#REF!,#REF!,#REF!,#REF!,#REF!,#REF!,#REF!,#REF!,#REF!,#REF!,#REF!,#REF!,#REF!,#REF!,#REF!,#REF!,#REF!,#REF!,#REF!,#REF!,#REF!,#REF!,#REF!,#REF!,#REF!,#REF!,#REF!),"")</f>
        <v/>
      </c>
    </row>
    <row r="105" spans="1:9" s="3" customFormat="1" ht="18">
      <c r="A105" s="2"/>
      <c r="B105" s="1"/>
      <c r="C105" s="155" t="str">
        <f>Référentiel!B99</f>
        <v>Maîtrise des offres</v>
      </c>
      <c r="D105" s="148" t="str">
        <f t="shared" si="5"/>
        <v/>
      </c>
      <c r="E105" s="148" t="str">
        <f>IFERROR(AVERAGE('1'!D106,#REF!,#REF!,#REF!,#REF!,#REF!,#REF!,#REF!,#REF!,#REF!,#REF!,#REF!,#REF!,#REF!,#REF!,#REF!,#REF!,#REF!,#REF!,#REF!,#REF!,#REF!,#REF!,#REF!,#REF!,#REF!,#REF!,#REF!,#REF!,#REF!,#REF!,#REF!,#REF!,#REF!,#REF!,#REF!,#REF!,#REF!,#REF!,#REF!),"")</f>
        <v/>
      </c>
      <c r="F105" s="148" t="str">
        <f>IFERROR(AVERAGE('1'!I106,#REF!,#REF!,#REF!,#REF!,#REF!,#REF!,#REF!,#REF!,#REF!,#REF!,#REF!,#REF!,#REF!,#REF!,#REF!,#REF!,#REF!,#REF!,#REF!,#REF!,#REF!,#REF!,#REF!,#REF!,#REF!,#REF!,#REF!,#REF!,#REF!,#REF!,#REF!,#REF!,#REF!,#REF!,#REF!,#REF!,#REF!,#REF!,#REF!),"")</f>
        <v/>
      </c>
      <c r="G105" s="148" t="str">
        <f>IFERROR(AVERAGE('1'!O106,#REF!,#REF!,#REF!,#REF!,#REF!,#REF!,#REF!,#REF!,#REF!,#REF!,#REF!,#REF!,#REF!,#REF!,#REF!,#REF!,#REF!,#REF!,#REF!,#REF!,#REF!,#REF!,#REF!,#REF!,#REF!,#REF!,#REF!,#REF!,#REF!,#REF!,#REF!,#REF!,#REF!,#REF!,#REF!,#REF!,#REF!,#REF!,#REF!),"")</f>
        <v/>
      </c>
      <c r="H105" s="148" t="str">
        <f>IFERROR(AVERAGE('1'!U106,#REF!,#REF!,#REF!,#REF!,#REF!,#REF!,#REF!,#REF!,#REF!,#REF!,#REF!,#REF!,#REF!,#REF!,#REF!,#REF!,#REF!,#REF!,#REF!,#REF!,#REF!,#REF!,#REF!,#REF!,#REF!,#REF!,#REF!,#REF!,#REF!,#REF!,#REF!,#REF!,#REF!,#REF!,#REF!,#REF!,#REF!,#REF!,#REF!),"")</f>
        <v/>
      </c>
      <c r="I105" s="148" t="str">
        <f>IFERROR(AVERAGE('1'!AA106,#REF!,#REF!,#REF!,#REF!,#REF!,#REF!,#REF!,#REF!,#REF!,#REF!,#REF!,#REF!,#REF!,#REF!,#REF!,#REF!,#REF!,#REF!,#REF!,#REF!,#REF!,#REF!,#REF!,#REF!,#REF!,#REF!,#REF!,#REF!,#REF!,#REF!,#REF!,#REF!,#REF!,#REF!,#REF!,#REF!,#REF!,#REF!,#REF!),"")</f>
        <v/>
      </c>
    </row>
    <row r="106" spans="1:9" s="3" customFormat="1" ht="18">
      <c r="A106" s="2"/>
      <c r="B106" s="1"/>
      <c r="C106" s="155" t="str">
        <f>Référentiel!B100</f>
        <v>Rappel</v>
      </c>
      <c r="D106" s="148" t="str">
        <f t="shared" si="5"/>
        <v/>
      </c>
      <c r="E106" s="148" t="str">
        <f>IFERROR(AVERAGE('1'!D107,#REF!,#REF!,#REF!,#REF!,#REF!,#REF!,#REF!,#REF!,#REF!,#REF!,#REF!,#REF!,#REF!,#REF!,#REF!,#REF!,#REF!,#REF!,#REF!,#REF!,#REF!,#REF!,#REF!,#REF!,#REF!,#REF!,#REF!,#REF!,#REF!,#REF!,#REF!,#REF!,#REF!,#REF!,#REF!,#REF!,#REF!,#REF!,#REF!),"")</f>
        <v/>
      </c>
      <c r="F106" s="148" t="str">
        <f>IFERROR(AVERAGE('1'!I107,#REF!,#REF!,#REF!,#REF!,#REF!,#REF!,#REF!,#REF!,#REF!,#REF!,#REF!,#REF!,#REF!,#REF!,#REF!,#REF!,#REF!,#REF!,#REF!,#REF!,#REF!,#REF!,#REF!,#REF!,#REF!,#REF!,#REF!,#REF!,#REF!,#REF!,#REF!,#REF!,#REF!,#REF!,#REF!,#REF!,#REF!,#REF!,#REF!),"")</f>
        <v/>
      </c>
      <c r="G106" s="148" t="str">
        <f>IFERROR(AVERAGE('1'!O107,#REF!,#REF!,#REF!,#REF!,#REF!,#REF!,#REF!,#REF!,#REF!,#REF!,#REF!,#REF!,#REF!,#REF!,#REF!,#REF!,#REF!,#REF!,#REF!,#REF!,#REF!,#REF!,#REF!,#REF!,#REF!,#REF!,#REF!,#REF!,#REF!,#REF!,#REF!,#REF!,#REF!,#REF!,#REF!,#REF!,#REF!,#REF!,#REF!),"")</f>
        <v/>
      </c>
      <c r="H106" s="148" t="str">
        <f>IFERROR(AVERAGE('1'!U107,#REF!,#REF!,#REF!,#REF!,#REF!,#REF!,#REF!,#REF!,#REF!,#REF!,#REF!,#REF!,#REF!,#REF!,#REF!,#REF!,#REF!,#REF!,#REF!,#REF!,#REF!,#REF!,#REF!,#REF!,#REF!,#REF!,#REF!,#REF!,#REF!,#REF!,#REF!,#REF!,#REF!,#REF!,#REF!,#REF!,#REF!,#REF!,#REF!),"")</f>
        <v/>
      </c>
      <c r="I106" s="148" t="str">
        <f>IFERROR(AVERAGE('1'!AA107,#REF!,#REF!,#REF!,#REF!,#REF!,#REF!,#REF!,#REF!,#REF!,#REF!,#REF!,#REF!,#REF!,#REF!,#REF!,#REF!,#REF!,#REF!,#REF!,#REF!,#REF!,#REF!,#REF!,#REF!,#REF!,#REF!,#REF!,#REF!,#REF!,#REF!,#REF!,#REF!,#REF!,#REF!,#REF!,#REF!,#REF!,#REF!,#REF!),"")</f>
        <v/>
      </c>
    </row>
    <row r="107" spans="1:9" s="3" customFormat="1" ht="18">
      <c r="A107" s="2"/>
      <c r="B107" s="1"/>
      <c r="C107" s="155" t="str">
        <f>Référentiel!B101</f>
        <v>Traçage de la demande dans le SI</v>
      </c>
      <c r="D107" s="148" t="str">
        <f t="shared" si="5"/>
        <v/>
      </c>
      <c r="E107" s="148" t="str">
        <f>IFERROR(AVERAGE('1'!D108,#REF!,#REF!,#REF!,#REF!,#REF!,#REF!,#REF!,#REF!,#REF!,#REF!,#REF!,#REF!,#REF!,#REF!,#REF!,#REF!,#REF!,#REF!,#REF!,#REF!,#REF!,#REF!,#REF!,#REF!,#REF!,#REF!,#REF!,#REF!,#REF!,#REF!,#REF!,#REF!,#REF!,#REF!,#REF!,#REF!,#REF!,#REF!,#REF!),"")</f>
        <v/>
      </c>
      <c r="F107" s="148" t="str">
        <f>IFERROR(AVERAGE('1'!I108,#REF!,#REF!,#REF!,#REF!,#REF!,#REF!,#REF!,#REF!,#REF!,#REF!,#REF!,#REF!,#REF!,#REF!,#REF!,#REF!,#REF!,#REF!,#REF!,#REF!,#REF!,#REF!,#REF!,#REF!,#REF!,#REF!,#REF!,#REF!,#REF!,#REF!,#REF!,#REF!,#REF!,#REF!,#REF!,#REF!,#REF!,#REF!,#REF!),"")</f>
        <v/>
      </c>
      <c r="G107" s="148" t="str">
        <f>IFERROR(AVERAGE('1'!O108,#REF!,#REF!,#REF!,#REF!,#REF!,#REF!,#REF!,#REF!,#REF!,#REF!,#REF!,#REF!,#REF!,#REF!,#REF!,#REF!,#REF!,#REF!,#REF!,#REF!,#REF!,#REF!,#REF!,#REF!,#REF!,#REF!,#REF!,#REF!,#REF!,#REF!,#REF!,#REF!,#REF!,#REF!,#REF!,#REF!,#REF!,#REF!,#REF!),"")</f>
        <v/>
      </c>
      <c r="H107" s="148" t="str">
        <f>IFERROR(AVERAGE('1'!U108,#REF!,#REF!,#REF!,#REF!,#REF!,#REF!,#REF!,#REF!,#REF!,#REF!,#REF!,#REF!,#REF!,#REF!,#REF!,#REF!,#REF!,#REF!,#REF!,#REF!,#REF!,#REF!,#REF!,#REF!,#REF!,#REF!,#REF!,#REF!,#REF!,#REF!,#REF!,#REF!,#REF!,#REF!,#REF!,#REF!,#REF!,#REF!,#REF!),"")</f>
        <v/>
      </c>
      <c r="I107" s="148" t="str">
        <f>IFERROR(AVERAGE('1'!AA108,#REF!,#REF!,#REF!,#REF!,#REF!,#REF!,#REF!,#REF!,#REF!,#REF!,#REF!,#REF!,#REF!,#REF!,#REF!,#REF!,#REF!,#REF!,#REF!,#REF!,#REF!,#REF!,#REF!,#REF!,#REF!,#REF!,#REF!,#REF!,#REF!,#REF!,#REF!,#REF!,#REF!,#REF!,#REF!,#REF!,#REF!,#REF!,#REF!),"")</f>
        <v/>
      </c>
    </row>
    <row r="108" spans="1:9" s="3" customFormat="1" ht="18">
      <c r="A108" s="2"/>
      <c r="B108" s="1"/>
      <c r="C108" s="155" t="str">
        <f>Référentiel!B102</f>
        <v>Traçage adapté à la demande</v>
      </c>
      <c r="D108" s="148" t="str">
        <f t="shared" si="5"/>
        <v/>
      </c>
      <c r="E108" s="148" t="str">
        <f>IFERROR(AVERAGE('1'!D109,#REF!,#REF!,#REF!,#REF!,#REF!,#REF!,#REF!,#REF!,#REF!,#REF!,#REF!,#REF!,#REF!,#REF!,#REF!,#REF!,#REF!,#REF!,#REF!,#REF!,#REF!,#REF!,#REF!,#REF!,#REF!,#REF!,#REF!,#REF!,#REF!,#REF!,#REF!,#REF!,#REF!,#REF!,#REF!,#REF!,#REF!,#REF!,#REF!),"")</f>
        <v/>
      </c>
      <c r="F108" s="148" t="str">
        <f>IFERROR(AVERAGE('1'!I109,#REF!,#REF!,#REF!,#REF!,#REF!,#REF!,#REF!,#REF!,#REF!,#REF!,#REF!,#REF!,#REF!,#REF!,#REF!,#REF!,#REF!,#REF!,#REF!,#REF!,#REF!,#REF!,#REF!,#REF!,#REF!,#REF!,#REF!,#REF!,#REF!,#REF!,#REF!,#REF!,#REF!,#REF!,#REF!,#REF!,#REF!,#REF!,#REF!),"")</f>
        <v/>
      </c>
      <c r="G108" s="148" t="str">
        <f>IFERROR(AVERAGE('1'!O109,#REF!,#REF!,#REF!,#REF!,#REF!,#REF!,#REF!,#REF!,#REF!,#REF!,#REF!,#REF!,#REF!,#REF!,#REF!,#REF!,#REF!,#REF!,#REF!,#REF!,#REF!,#REF!,#REF!,#REF!,#REF!,#REF!,#REF!,#REF!,#REF!,#REF!,#REF!,#REF!,#REF!,#REF!,#REF!,#REF!,#REF!,#REF!,#REF!),"")</f>
        <v/>
      </c>
      <c r="H108" s="148" t="str">
        <f>IFERROR(AVERAGE('1'!U109,#REF!,#REF!,#REF!,#REF!,#REF!,#REF!,#REF!,#REF!,#REF!,#REF!,#REF!,#REF!,#REF!,#REF!,#REF!,#REF!,#REF!,#REF!,#REF!,#REF!,#REF!,#REF!,#REF!,#REF!,#REF!,#REF!,#REF!,#REF!,#REF!,#REF!,#REF!,#REF!,#REF!,#REF!,#REF!,#REF!,#REF!,#REF!,#REF!),"")</f>
        <v/>
      </c>
      <c r="I108" s="148" t="str">
        <f>IFERROR(AVERAGE('1'!AA109,#REF!,#REF!,#REF!,#REF!,#REF!,#REF!,#REF!,#REF!,#REF!,#REF!,#REF!,#REF!,#REF!,#REF!,#REF!,#REF!,#REF!,#REF!,#REF!,#REF!,#REF!,#REF!,#REF!,#REF!,#REF!,#REF!,#REF!,#REF!,#REF!,#REF!,#REF!,#REF!,#REF!,#REF!,#REF!,#REF!,#REF!,#REF!,#REF!),"")</f>
        <v/>
      </c>
    </row>
    <row r="109" spans="1:9" s="3" customFormat="1" ht="18">
      <c r="A109" s="2"/>
      <c r="B109" s="1"/>
      <c r="C109" s="155" t="str">
        <f>Référentiel!B103</f>
        <v>Respect des engagements pris</v>
      </c>
      <c r="D109" s="148" t="str">
        <f t="shared" si="5"/>
        <v/>
      </c>
      <c r="E109" s="148" t="str">
        <f>IFERROR(AVERAGE('1'!D110,#REF!,#REF!,#REF!,#REF!,#REF!,#REF!,#REF!,#REF!,#REF!,#REF!,#REF!,#REF!,#REF!,#REF!,#REF!,#REF!,#REF!,#REF!,#REF!,#REF!,#REF!,#REF!,#REF!,#REF!,#REF!,#REF!,#REF!,#REF!,#REF!,#REF!,#REF!,#REF!,#REF!,#REF!,#REF!,#REF!,#REF!,#REF!,#REF!),"")</f>
        <v/>
      </c>
      <c r="F109" s="148" t="str">
        <f>IFERROR(AVERAGE('1'!I110,#REF!,#REF!,#REF!,#REF!,#REF!,#REF!,#REF!,#REF!,#REF!,#REF!,#REF!,#REF!,#REF!,#REF!,#REF!,#REF!,#REF!,#REF!,#REF!,#REF!,#REF!,#REF!,#REF!,#REF!,#REF!,#REF!,#REF!,#REF!,#REF!,#REF!,#REF!,#REF!,#REF!,#REF!,#REF!,#REF!,#REF!,#REF!,#REF!),"")</f>
        <v/>
      </c>
      <c r="G109" s="148" t="str">
        <f>IFERROR(AVERAGE('1'!O110,#REF!,#REF!,#REF!,#REF!,#REF!,#REF!,#REF!,#REF!,#REF!,#REF!,#REF!,#REF!,#REF!,#REF!,#REF!,#REF!,#REF!,#REF!,#REF!,#REF!,#REF!,#REF!,#REF!,#REF!,#REF!,#REF!,#REF!,#REF!,#REF!,#REF!,#REF!,#REF!,#REF!,#REF!,#REF!,#REF!,#REF!,#REF!,#REF!),"")</f>
        <v/>
      </c>
      <c r="H109" s="148" t="str">
        <f>IFERROR(AVERAGE('1'!U110,#REF!,#REF!,#REF!,#REF!,#REF!,#REF!,#REF!,#REF!,#REF!,#REF!,#REF!,#REF!,#REF!,#REF!,#REF!,#REF!,#REF!,#REF!,#REF!,#REF!,#REF!,#REF!,#REF!,#REF!,#REF!,#REF!,#REF!,#REF!,#REF!,#REF!,#REF!,#REF!,#REF!,#REF!,#REF!,#REF!,#REF!,#REF!,#REF!),"")</f>
        <v/>
      </c>
      <c r="I109" s="148" t="str">
        <f>IFERROR(AVERAGE('1'!AA110,#REF!,#REF!,#REF!,#REF!,#REF!,#REF!,#REF!,#REF!,#REF!,#REF!,#REF!,#REF!,#REF!,#REF!,#REF!,#REF!,#REF!,#REF!,#REF!,#REF!,#REF!,#REF!,#REF!,#REF!,#REF!,#REF!,#REF!,#REF!,#REF!,#REF!,#REF!,#REF!,#REF!,#REF!,#REF!,#REF!,#REF!,#REF!,#REF!),"")</f>
        <v/>
      </c>
    </row>
    <row r="110" spans="1:9" s="3" customFormat="1" ht="18">
      <c r="A110" s="2"/>
      <c r="B110" s="1"/>
      <c r="C110" s="155" t="str">
        <f>Référentiel!B104</f>
        <v>Clarté des commentaires</v>
      </c>
      <c r="D110" s="148" t="str">
        <f t="shared" si="5"/>
        <v/>
      </c>
      <c r="E110" s="148" t="str">
        <f>IFERROR(AVERAGE('1'!D111,#REF!,#REF!,#REF!,#REF!,#REF!,#REF!,#REF!,#REF!,#REF!,#REF!,#REF!,#REF!,#REF!,#REF!,#REF!,#REF!,#REF!,#REF!,#REF!,#REF!,#REF!,#REF!,#REF!,#REF!,#REF!,#REF!,#REF!,#REF!,#REF!,#REF!,#REF!,#REF!,#REF!,#REF!,#REF!,#REF!,#REF!,#REF!,#REF!),"")</f>
        <v/>
      </c>
      <c r="F110" s="148" t="str">
        <f>IFERROR(AVERAGE('1'!I111,#REF!,#REF!,#REF!,#REF!,#REF!,#REF!,#REF!,#REF!,#REF!,#REF!,#REF!,#REF!,#REF!,#REF!,#REF!,#REF!,#REF!,#REF!,#REF!,#REF!,#REF!,#REF!,#REF!,#REF!,#REF!,#REF!,#REF!,#REF!,#REF!,#REF!,#REF!,#REF!,#REF!,#REF!,#REF!,#REF!,#REF!,#REF!,#REF!),"")</f>
        <v/>
      </c>
      <c r="G110" s="148" t="str">
        <f>IFERROR(AVERAGE('1'!O111,#REF!,#REF!,#REF!,#REF!,#REF!,#REF!,#REF!,#REF!,#REF!,#REF!,#REF!,#REF!,#REF!,#REF!,#REF!,#REF!,#REF!,#REF!,#REF!,#REF!,#REF!,#REF!,#REF!,#REF!,#REF!,#REF!,#REF!,#REF!,#REF!,#REF!,#REF!,#REF!,#REF!,#REF!,#REF!,#REF!,#REF!,#REF!,#REF!),"")</f>
        <v/>
      </c>
      <c r="H110" s="148" t="str">
        <f>IFERROR(AVERAGE('1'!U111,#REF!,#REF!,#REF!,#REF!,#REF!,#REF!,#REF!,#REF!,#REF!,#REF!,#REF!,#REF!,#REF!,#REF!,#REF!,#REF!,#REF!,#REF!,#REF!,#REF!,#REF!,#REF!,#REF!,#REF!,#REF!,#REF!,#REF!,#REF!,#REF!,#REF!,#REF!,#REF!,#REF!,#REF!,#REF!,#REF!,#REF!,#REF!,#REF!),"")</f>
        <v/>
      </c>
      <c r="I110" s="148" t="str">
        <f>IFERROR(AVERAGE('1'!AA111,#REF!,#REF!,#REF!,#REF!,#REF!,#REF!,#REF!,#REF!,#REF!,#REF!,#REF!,#REF!,#REF!,#REF!,#REF!,#REF!,#REF!,#REF!,#REF!,#REF!,#REF!,#REF!,#REF!,#REF!,#REF!,#REF!,#REF!,#REF!,#REF!,#REF!,#REF!,#REF!,#REF!,#REF!,#REF!,#REF!,#REF!,#REF!,#REF!),"")</f>
        <v/>
      </c>
    </row>
    <row r="111" spans="1:9" s="3" customFormat="1" ht="18">
      <c r="A111" s="2"/>
      <c r="B111" s="1"/>
      <c r="C111" s="155" t="str">
        <f>Référentiel!B105</f>
        <v>Jugement de valeur</v>
      </c>
      <c r="D111" s="148" t="str">
        <f t="shared" si="5"/>
        <v/>
      </c>
      <c r="E111" s="148" t="str">
        <f>IFERROR(AVERAGE('1'!D112,#REF!,#REF!,#REF!,#REF!,#REF!,#REF!,#REF!,#REF!,#REF!,#REF!,#REF!,#REF!,#REF!,#REF!,#REF!,#REF!,#REF!,#REF!,#REF!,#REF!,#REF!,#REF!,#REF!,#REF!,#REF!,#REF!,#REF!,#REF!,#REF!,#REF!,#REF!,#REF!,#REF!,#REF!,#REF!,#REF!,#REF!,#REF!,#REF!),"")</f>
        <v/>
      </c>
      <c r="F111" s="148" t="str">
        <f>IFERROR(AVERAGE('1'!I112,#REF!,#REF!,#REF!,#REF!,#REF!,#REF!,#REF!,#REF!,#REF!,#REF!,#REF!,#REF!,#REF!,#REF!,#REF!,#REF!,#REF!,#REF!,#REF!,#REF!,#REF!,#REF!,#REF!,#REF!,#REF!,#REF!,#REF!,#REF!,#REF!,#REF!,#REF!,#REF!,#REF!,#REF!,#REF!,#REF!,#REF!,#REF!,#REF!),"")</f>
        <v/>
      </c>
      <c r="G111" s="148" t="str">
        <f>IFERROR(AVERAGE('1'!O112,#REF!,#REF!,#REF!,#REF!,#REF!,#REF!,#REF!,#REF!,#REF!,#REF!,#REF!,#REF!,#REF!,#REF!,#REF!,#REF!,#REF!,#REF!,#REF!,#REF!,#REF!,#REF!,#REF!,#REF!,#REF!,#REF!,#REF!,#REF!,#REF!,#REF!,#REF!,#REF!,#REF!,#REF!,#REF!,#REF!,#REF!,#REF!,#REF!),"")</f>
        <v/>
      </c>
      <c r="H111" s="148" t="str">
        <f>IFERROR(AVERAGE('1'!U112,#REF!,#REF!,#REF!,#REF!,#REF!,#REF!,#REF!,#REF!,#REF!,#REF!,#REF!,#REF!,#REF!,#REF!,#REF!,#REF!,#REF!,#REF!,#REF!,#REF!,#REF!,#REF!,#REF!,#REF!,#REF!,#REF!,#REF!,#REF!,#REF!,#REF!,#REF!,#REF!,#REF!,#REF!,#REF!,#REF!,#REF!,#REF!,#REF!),"")</f>
        <v/>
      </c>
      <c r="I111" s="148" t="str">
        <f>IFERROR(AVERAGE('1'!AA112,#REF!,#REF!,#REF!,#REF!,#REF!,#REF!,#REF!,#REF!,#REF!,#REF!,#REF!,#REF!,#REF!,#REF!,#REF!,#REF!,#REF!,#REF!,#REF!,#REF!,#REF!,#REF!,#REF!,#REF!,#REF!,#REF!,#REF!,#REF!,#REF!,#REF!,#REF!,#REF!,#REF!,#REF!,#REF!,#REF!,#REF!,#REF!,#REF!),"")</f>
        <v/>
      </c>
    </row>
    <row r="112" spans="1:9" s="3" customFormat="1" ht="18" hidden="1">
      <c r="A112" s="2"/>
      <c r="B112" s="1"/>
      <c r="C112" s="155">
        <f>Référentiel!B106</f>
        <v>0</v>
      </c>
      <c r="D112" s="148" t="str">
        <f t="shared" si="5"/>
        <v/>
      </c>
      <c r="E112" s="148" t="str">
        <f>IFERROR(AVERAGE('1'!D113,#REF!,#REF!,#REF!,#REF!,#REF!,#REF!,#REF!,#REF!,#REF!,#REF!,#REF!,#REF!,#REF!,#REF!,#REF!,#REF!,#REF!,#REF!,#REF!,#REF!,#REF!,#REF!,#REF!,#REF!,#REF!,#REF!,#REF!,#REF!,#REF!,#REF!,#REF!,#REF!,#REF!,#REF!,#REF!,#REF!,#REF!,#REF!,#REF!),"")</f>
        <v/>
      </c>
      <c r="F112" s="148" t="str">
        <f>IFERROR(AVERAGE('1'!I113,#REF!,#REF!,#REF!,#REF!,#REF!,#REF!,#REF!,#REF!,#REF!,#REF!,#REF!,#REF!,#REF!,#REF!,#REF!,#REF!,#REF!,#REF!,#REF!,#REF!,#REF!,#REF!,#REF!,#REF!,#REF!,#REF!,#REF!,#REF!,#REF!,#REF!,#REF!,#REF!,#REF!,#REF!,#REF!,#REF!,#REF!,#REF!,#REF!),"")</f>
        <v/>
      </c>
      <c r="G112" s="148" t="str">
        <f>IFERROR(AVERAGE('1'!O113,#REF!,#REF!,#REF!,#REF!,#REF!,#REF!,#REF!,#REF!,#REF!,#REF!,#REF!,#REF!,#REF!,#REF!,#REF!,#REF!,#REF!,#REF!,#REF!,#REF!,#REF!,#REF!,#REF!,#REF!,#REF!,#REF!,#REF!,#REF!,#REF!,#REF!,#REF!,#REF!,#REF!,#REF!,#REF!,#REF!,#REF!,#REF!,#REF!),"")</f>
        <v/>
      </c>
      <c r="H112" s="148" t="str">
        <f>IFERROR(AVERAGE('1'!U113,#REF!,#REF!,#REF!,#REF!,#REF!,#REF!,#REF!,#REF!,#REF!,#REF!,#REF!,#REF!,#REF!,#REF!,#REF!,#REF!,#REF!,#REF!,#REF!,#REF!,#REF!,#REF!,#REF!,#REF!,#REF!,#REF!,#REF!,#REF!,#REF!,#REF!,#REF!,#REF!,#REF!,#REF!,#REF!,#REF!,#REF!,#REF!,#REF!),"")</f>
        <v/>
      </c>
      <c r="I112" s="148" t="str">
        <f>IFERROR(AVERAGE('1'!AA113,#REF!,#REF!,#REF!,#REF!,#REF!,#REF!,#REF!,#REF!,#REF!,#REF!,#REF!,#REF!,#REF!,#REF!,#REF!,#REF!,#REF!,#REF!,#REF!,#REF!,#REF!,#REF!,#REF!,#REF!,#REF!,#REF!,#REF!,#REF!,#REF!,#REF!,#REF!,#REF!,#REF!,#REF!,#REF!,#REF!,#REF!,#REF!,#REF!),"")</f>
        <v/>
      </c>
    </row>
    <row r="113" spans="1:9" s="3" customFormat="1" ht="18" hidden="1">
      <c r="A113" s="2"/>
      <c r="B113" s="1"/>
      <c r="C113" s="155">
        <f>Référentiel!B107</f>
        <v>0</v>
      </c>
      <c r="D113" s="148" t="str">
        <f t="shared" si="5"/>
        <v/>
      </c>
      <c r="E113" s="148" t="str">
        <f>IFERROR(AVERAGE('1'!D114,#REF!,#REF!,#REF!,#REF!,#REF!,#REF!,#REF!,#REF!,#REF!,#REF!,#REF!,#REF!,#REF!,#REF!,#REF!,#REF!,#REF!,#REF!,#REF!,#REF!,#REF!,#REF!,#REF!,#REF!,#REF!,#REF!,#REF!,#REF!,#REF!,#REF!,#REF!,#REF!,#REF!,#REF!,#REF!,#REF!,#REF!,#REF!,#REF!),"")</f>
        <v/>
      </c>
      <c r="F113" s="148" t="str">
        <f>IFERROR(AVERAGE('1'!I114,#REF!,#REF!,#REF!,#REF!,#REF!,#REF!,#REF!,#REF!,#REF!,#REF!,#REF!,#REF!,#REF!,#REF!,#REF!,#REF!,#REF!,#REF!,#REF!,#REF!,#REF!,#REF!,#REF!,#REF!,#REF!,#REF!,#REF!,#REF!,#REF!,#REF!,#REF!,#REF!,#REF!,#REF!,#REF!,#REF!,#REF!,#REF!,#REF!),"")</f>
        <v/>
      </c>
      <c r="G113" s="148" t="str">
        <f>IFERROR(AVERAGE('1'!O114,#REF!,#REF!,#REF!,#REF!,#REF!,#REF!,#REF!,#REF!,#REF!,#REF!,#REF!,#REF!,#REF!,#REF!,#REF!,#REF!,#REF!,#REF!,#REF!,#REF!,#REF!,#REF!,#REF!,#REF!,#REF!,#REF!,#REF!,#REF!,#REF!,#REF!,#REF!,#REF!,#REF!,#REF!,#REF!,#REF!,#REF!,#REF!,#REF!),"")</f>
        <v/>
      </c>
      <c r="H113" s="148" t="str">
        <f>IFERROR(AVERAGE('1'!U114,#REF!,#REF!,#REF!,#REF!,#REF!,#REF!,#REF!,#REF!,#REF!,#REF!,#REF!,#REF!,#REF!,#REF!,#REF!,#REF!,#REF!,#REF!,#REF!,#REF!,#REF!,#REF!,#REF!,#REF!,#REF!,#REF!,#REF!,#REF!,#REF!,#REF!,#REF!,#REF!,#REF!,#REF!,#REF!,#REF!,#REF!,#REF!,#REF!),"")</f>
        <v/>
      </c>
      <c r="I113" s="148" t="str">
        <f>IFERROR(AVERAGE('1'!AA114,#REF!,#REF!,#REF!,#REF!,#REF!,#REF!,#REF!,#REF!,#REF!,#REF!,#REF!,#REF!,#REF!,#REF!,#REF!,#REF!,#REF!,#REF!,#REF!,#REF!,#REF!,#REF!,#REF!,#REF!,#REF!,#REF!,#REF!,#REF!,#REF!,#REF!,#REF!,#REF!,#REF!,#REF!,#REF!,#REF!,#REF!,#REF!,#REF!),"")</f>
        <v/>
      </c>
    </row>
    <row r="114" spans="1:9" s="3" customFormat="1" ht="18" hidden="1">
      <c r="A114" s="2"/>
      <c r="B114" s="1"/>
      <c r="C114" s="155">
        <f>Référentiel!B108</f>
        <v>0</v>
      </c>
      <c r="D114" s="148" t="str">
        <f t="shared" si="5"/>
        <v/>
      </c>
      <c r="E114" s="148" t="str">
        <f>IFERROR(AVERAGE('1'!D115,#REF!,#REF!,#REF!,#REF!,#REF!,#REF!,#REF!,#REF!,#REF!,#REF!,#REF!,#REF!,#REF!,#REF!,#REF!,#REF!,#REF!,#REF!,#REF!,#REF!,#REF!,#REF!,#REF!,#REF!,#REF!,#REF!,#REF!,#REF!,#REF!,#REF!,#REF!,#REF!,#REF!,#REF!,#REF!,#REF!,#REF!,#REF!,#REF!),"")</f>
        <v/>
      </c>
      <c r="F114" s="148" t="str">
        <f>IFERROR(AVERAGE('1'!I115,#REF!,#REF!,#REF!,#REF!,#REF!,#REF!,#REF!,#REF!,#REF!,#REF!,#REF!,#REF!,#REF!,#REF!,#REF!,#REF!,#REF!,#REF!,#REF!,#REF!,#REF!,#REF!,#REF!,#REF!,#REF!,#REF!,#REF!,#REF!,#REF!,#REF!,#REF!,#REF!,#REF!,#REF!,#REF!,#REF!,#REF!,#REF!,#REF!),"")</f>
        <v/>
      </c>
      <c r="G114" s="148" t="str">
        <f>IFERROR(AVERAGE('1'!O115,#REF!,#REF!,#REF!,#REF!,#REF!,#REF!,#REF!,#REF!,#REF!,#REF!,#REF!,#REF!,#REF!,#REF!,#REF!,#REF!,#REF!,#REF!,#REF!,#REF!,#REF!,#REF!,#REF!,#REF!,#REF!,#REF!,#REF!,#REF!,#REF!,#REF!,#REF!,#REF!,#REF!,#REF!,#REF!,#REF!,#REF!,#REF!,#REF!),"")</f>
        <v/>
      </c>
      <c r="H114" s="148" t="str">
        <f>IFERROR(AVERAGE('1'!U115,#REF!,#REF!,#REF!,#REF!,#REF!,#REF!,#REF!,#REF!,#REF!,#REF!,#REF!,#REF!,#REF!,#REF!,#REF!,#REF!,#REF!,#REF!,#REF!,#REF!,#REF!,#REF!,#REF!,#REF!,#REF!,#REF!,#REF!,#REF!,#REF!,#REF!,#REF!,#REF!,#REF!,#REF!,#REF!,#REF!,#REF!,#REF!,#REF!),"")</f>
        <v/>
      </c>
      <c r="I114" s="148" t="str">
        <f>IFERROR(AVERAGE('1'!AA115,#REF!,#REF!,#REF!,#REF!,#REF!,#REF!,#REF!,#REF!,#REF!,#REF!,#REF!,#REF!,#REF!,#REF!,#REF!,#REF!,#REF!,#REF!,#REF!,#REF!,#REF!,#REF!,#REF!,#REF!,#REF!,#REF!,#REF!,#REF!,#REF!,#REF!,#REF!,#REF!,#REF!,#REF!,#REF!,#REF!,#REF!,#REF!,#REF!),"")</f>
        <v/>
      </c>
    </row>
    <row r="115" spans="1:9" s="3" customFormat="1" ht="18" hidden="1">
      <c r="A115" s="2"/>
      <c r="B115" s="1"/>
      <c r="C115" s="155">
        <f>Référentiel!B109</f>
        <v>0</v>
      </c>
      <c r="D115" s="148" t="str">
        <f t="shared" si="5"/>
        <v/>
      </c>
      <c r="E115" s="148" t="str">
        <f>IFERROR(AVERAGE('1'!D116,#REF!,#REF!,#REF!,#REF!,#REF!,#REF!,#REF!,#REF!,#REF!,#REF!,#REF!,#REF!,#REF!,#REF!,#REF!,#REF!,#REF!,#REF!,#REF!,#REF!,#REF!,#REF!,#REF!,#REF!,#REF!,#REF!,#REF!,#REF!,#REF!,#REF!,#REF!,#REF!,#REF!,#REF!,#REF!,#REF!,#REF!,#REF!,#REF!),"")</f>
        <v/>
      </c>
      <c r="F115" s="148" t="str">
        <f>IFERROR(AVERAGE('1'!I116,#REF!,#REF!,#REF!,#REF!,#REF!,#REF!,#REF!,#REF!,#REF!,#REF!,#REF!,#REF!,#REF!,#REF!,#REF!,#REF!,#REF!,#REF!,#REF!,#REF!,#REF!,#REF!,#REF!,#REF!,#REF!,#REF!,#REF!,#REF!,#REF!,#REF!,#REF!,#REF!,#REF!,#REF!,#REF!,#REF!,#REF!,#REF!,#REF!),"")</f>
        <v/>
      </c>
      <c r="G115" s="148" t="str">
        <f>IFERROR(AVERAGE('1'!O116,#REF!,#REF!,#REF!,#REF!,#REF!,#REF!,#REF!,#REF!,#REF!,#REF!,#REF!,#REF!,#REF!,#REF!,#REF!,#REF!,#REF!,#REF!,#REF!,#REF!,#REF!,#REF!,#REF!,#REF!,#REF!,#REF!,#REF!,#REF!,#REF!,#REF!,#REF!,#REF!,#REF!,#REF!,#REF!,#REF!,#REF!,#REF!,#REF!),"")</f>
        <v/>
      </c>
      <c r="H115" s="148" t="str">
        <f>IFERROR(AVERAGE('1'!U116,#REF!,#REF!,#REF!,#REF!,#REF!,#REF!,#REF!,#REF!,#REF!,#REF!,#REF!,#REF!,#REF!,#REF!,#REF!,#REF!,#REF!,#REF!,#REF!,#REF!,#REF!,#REF!,#REF!,#REF!,#REF!,#REF!,#REF!,#REF!,#REF!,#REF!,#REF!,#REF!,#REF!,#REF!,#REF!,#REF!,#REF!,#REF!,#REF!),"")</f>
        <v/>
      </c>
      <c r="I115" s="148" t="str">
        <f>IFERROR(AVERAGE('1'!AA116,#REF!,#REF!,#REF!,#REF!,#REF!,#REF!,#REF!,#REF!,#REF!,#REF!,#REF!,#REF!,#REF!,#REF!,#REF!,#REF!,#REF!,#REF!,#REF!,#REF!,#REF!,#REF!,#REF!,#REF!,#REF!,#REF!,#REF!,#REF!,#REF!,#REF!,#REF!,#REF!,#REF!,#REF!,#REF!,#REF!,#REF!,#REF!,#REF!),"")</f>
        <v/>
      </c>
    </row>
    <row r="116" spans="1:9" s="3" customFormat="1" ht="18" hidden="1">
      <c r="A116" s="2"/>
      <c r="B116" s="1"/>
      <c r="C116" s="155">
        <f>Référentiel!B110</f>
        <v>0</v>
      </c>
      <c r="D116" s="148" t="str">
        <f t="shared" si="5"/>
        <v/>
      </c>
      <c r="E116" s="148" t="str">
        <f>IFERROR(AVERAGE('1'!D117,#REF!,#REF!,#REF!,#REF!,#REF!,#REF!,#REF!,#REF!,#REF!,#REF!,#REF!,#REF!,#REF!,#REF!,#REF!,#REF!,#REF!,#REF!,#REF!,#REF!,#REF!,#REF!,#REF!,#REF!,#REF!,#REF!,#REF!,#REF!,#REF!,#REF!,#REF!,#REF!,#REF!,#REF!,#REF!,#REF!,#REF!,#REF!,#REF!),"")</f>
        <v/>
      </c>
      <c r="F116" s="148" t="str">
        <f>IFERROR(AVERAGE('1'!I117,#REF!,#REF!,#REF!,#REF!,#REF!,#REF!,#REF!,#REF!,#REF!,#REF!,#REF!,#REF!,#REF!,#REF!,#REF!,#REF!,#REF!,#REF!,#REF!,#REF!,#REF!,#REF!,#REF!,#REF!,#REF!,#REF!,#REF!,#REF!,#REF!,#REF!,#REF!,#REF!,#REF!,#REF!,#REF!,#REF!,#REF!,#REF!,#REF!),"")</f>
        <v/>
      </c>
      <c r="G116" s="148" t="str">
        <f>IFERROR(AVERAGE('1'!O117,#REF!,#REF!,#REF!,#REF!,#REF!,#REF!,#REF!,#REF!,#REF!,#REF!,#REF!,#REF!,#REF!,#REF!,#REF!,#REF!,#REF!,#REF!,#REF!,#REF!,#REF!,#REF!,#REF!,#REF!,#REF!,#REF!,#REF!,#REF!,#REF!,#REF!,#REF!,#REF!,#REF!,#REF!,#REF!,#REF!,#REF!,#REF!,#REF!),"")</f>
        <v/>
      </c>
      <c r="H116" s="148" t="str">
        <f>IFERROR(AVERAGE('1'!U117,#REF!,#REF!,#REF!,#REF!,#REF!,#REF!,#REF!,#REF!,#REF!,#REF!,#REF!,#REF!,#REF!,#REF!,#REF!,#REF!,#REF!,#REF!,#REF!,#REF!,#REF!,#REF!,#REF!,#REF!,#REF!,#REF!,#REF!,#REF!,#REF!,#REF!,#REF!,#REF!,#REF!,#REF!,#REF!,#REF!,#REF!,#REF!,#REF!),"")</f>
        <v/>
      </c>
      <c r="I116" s="148" t="str">
        <f>IFERROR(AVERAGE('1'!AA117,#REF!,#REF!,#REF!,#REF!,#REF!,#REF!,#REF!,#REF!,#REF!,#REF!,#REF!,#REF!,#REF!,#REF!,#REF!,#REF!,#REF!,#REF!,#REF!,#REF!,#REF!,#REF!,#REF!,#REF!,#REF!,#REF!,#REF!,#REF!,#REF!,#REF!,#REF!,#REF!,#REF!,#REF!,#REF!,#REF!,#REF!,#REF!,#REF!),"")</f>
        <v/>
      </c>
    </row>
    <row r="117" spans="1:9" s="156" customFormat="1" hidden="1">
      <c r="E117" s="156" t="str">
        <f>IFERROR(AVERAGE('1'!D118,#REF!,#REF!,#REF!,#REF!,#REF!,#REF!,#REF!,#REF!,#REF!,#REF!,#REF!,#REF!,#REF!,#REF!,#REF!,#REF!,#REF!,#REF!,#REF!,#REF!,#REF!,#REF!,#REF!,#REF!,#REF!,#REF!,#REF!,#REF!,#REF!,#REF!,#REF!,#REF!,#REF!,#REF!,#REF!,#REF!,#REF!,#REF!,#REF!),"")</f>
        <v/>
      </c>
      <c r="F117" s="156" t="str">
        <f>IFERROR(AVERAGE('1'!I118,#REF!,#REF!,#REF!,#REF!,#REF!,#REF!,#REF!,#REF!,#REF!,#REF!,#REF!,#REF!,#REF!,#REF!,#REF!,#REF!,#REF!,#REF!,#REF!,#REF!,#REF!,#REF!,#REF!,#REF!,#REF!,#REF!,#REF!,#REF!,#REF!,#REF!,#REF!,#REF!,#REF!,#REF!,#REF!,#REF!,#REF!,#REF!,#REF!),"")</f>
        <v/>
      </c>
      <c r="G117" s="156" t="str">
        <f>IFERROR(AVERAGE('1'!O118,#REF!,#REF!,#REF!,#REF!,#REF!,#REF!,#REF!,#REF!,#REF!,#REF!,#REF!,#REF!,#REF!,#REF!,#REF!,#REF!,#REF!,#REF!,#REF!,#REF!,#REF!,#REF!,#REF!,#REF!,#REF!,#REF!,#REF!,#REF!,#REF!,#REF!,#REF!,#REF!,#REF!,#REF!,#REF!,#REF!,#REF!,#REF!,#REF!),"")</f>
        <v/>
      </c>
      <c r="H117" s="156" t="str">
        <f>IFERROR(AVERAGE('1'!U118,#REF!,#REF!,#REF!,#REF!,#REF!,#REF!,#REF!,#REF!,#REF!,#REF!,#REF!,#REF!,#REF!,#REF!,#REF!,#REF!,#REF!,#REF!,#REF!,#REF!,#REF!,#REF!,#REF!,#REF!,#REF!,#REF!,#REF!,#REF!,#REF!,#REF!,#REF!,#REF!,#REF!,#REF!,#REF!,#REF!,#REF!,#REF!,#REF!),"")</f>
        <v/>
      </c>
      <c r="I117" s="156" t="str">
        <f>IFERROR(AVERAGE('1'!AA118,#REF!,#REF!,#REF!,#REF!,#REF!,#REF!,#REF!,#REF!,#REF!,#REF!,#REF!,#REF!,#REF!,#REF!,#REF!,#REF!,#REF!,#REF!,#REF!,#REF!,#REF!,#REF!,#REF!,#REF!,#REF!,#REF!,#REF!,#REF!,#REF!,#REF!,#REF!,#REF!,#REF!,#REF!,#REF!,#REF!,#REF!,#REF!,#REF!),"")</f>
        <v/>
      </c>
    </row>
    <row r="118" spans="1:9" s="3" customFormat="1" ht="15.75" hidden="1">
      <c r="A118" s="2"/>
      <c r="B118" s="1"/>
      <c r="C118" s="164">
        <f>Référentiel!B112</f>
        <v>0</v>
      </c>
      <c r="D118" s="140" t="str">
        <f t="shared" ref="D118:D132" si="6">IFERROR(AVERAGE(E118:H118),"")</f>
        <v/>
      </c>
      <c r="E118" s="140" t="str">
        <f>IFERROR(AVERAGE('1'!D119,#REF!,#REF!,#REF!,#REF!,#REF!,#REF!,#REF!,#REF!,#REF!,#REF!,#REF!,#REF!,#REF!,#REF!,#REF!,#REF!,#REF!,#REF!,#REF!,#REF!,#REF!,#REF!,#REF!,#REF!,#REF!,#REF!,#REF!,#REF!,#REF!,#REF!,#REF!,#REF!,#REF!,#REF!,#REF!,#REF!,#REF!,#REF!,#REF!),"")</f>
        <v/>
      </c>
      <c r="F118" s="140" t="str">
        <f>IFERROR(AVERAGE('1'!I119,#REF!,#REF!,#REF!,#REF!,#REF!,#REF!,#REF!,#REF!,#REF!,#REF!,#REF!,#REF!,#REF!,#REF!,#REF!,#REF!,#REF!,#REF!,#REF!,#REF!,#REF!,#REF!,#REF!,#REF!,#REF!,#REF!,#REF!,#REF!,#REF!,#REF!,#REF!,#REF!,#REF!,#REF!,#REF!,#REF!,#REF!,#REF!,#REF!),"")</f>
        <v/>
      </c>
      <c r="G118" s="140" t="str">
        <f>IFERROR(AVERAGE('1'!O119,#REF!,#REF!,#REF!,#REF!,#REF!,#REF!,#REF!,#REF!,#REF!,#REF!,#REF!,#REF!,#REF!,#REF!,#REF!,#REF!,#REF!,#REF!,#REF!,#REF!,#REF!,#REF!,#REF!,#REF!,#REF!,#REF!,#REF!,#REF!,#REF!,#REF!,#REF!,#REF!,#REF!,#REF!,#REF!,#REF!,#REF!,#REF!,#REF!),"")</f>
        <v/>
      </c>
      <c r="H118" s="140" t="str">
        <f>IFERROR(AVERAGE('1'!U119,#REF!,#REF!,#REF!,#REF!,#REF!,#REF!,#REF!,#REF!,#REF!,#REF!,#REF!,#REF!,#REF!,#REF!,#REF!,#REF!,#REF!,#REF!,#REF!,#REF!,#REF!,#REF!,#REF!,#REF!,#REF!,#REF!,#REF!,#REF!,#REF!,#REF!,#REF!,#REF!,#REF!,#REF!,#REF!,#REF!,#REF!,#REF!,#REF!),"")</f>
        <v/>
      </c>
      <c r="I118" s="140" t="str">
        <f>IFERROR(AVERAGE('1'!AA119,#REF!,#REF!,#REF!,#REF!,#REF!,#REF!,#REF!,#REF!,#REF!,#REF!,#REF!,#REF!,#REF!,#REF!,#REF!,#REF!,#REF!,#REF!,#REF!,#REF!,#REF!,#REF!,#REF!,#REF!,#REF!,#REF!,#REF!,#REF!,#REF!,#REF!,#REF!,#REF!,#REF!,#REF!,#REF!,#REF!,#REF!,#REF!,#REF!),"")</f>
        <v/>
      </c>
    </row>
    <row r="119" spans="1:9" s="3" customFormat="1" ht="18" hidden="1">
      <c r="A119" s="2"/>
      <c r="B119" s="1"/>
      <c r="C119" s="155">
        <f>Référentiel!B113</f>
        <v>0</v>
      </c>
      <c r="D119" s="148" t="str">
        <f t="shared" si="6"/>
        <v/>
      </c>
      <c r="E119" s="148" t="str">
        <f>IFERROR(AVERAGE('1'!D120,#REF!,#REF!,#REF!,#REF!,#REF!,#REF!,#REF!,#REF!,#REF!,#REF!,#REF!,#REF!,#REF!,#REF!,#REF!,#REF!,#REF!,#REF!,#REF!,#REF!,#REF!,#REF!,#REF!,#REF!,#REF!,#REF!,#REF!,#REF!,#REF!,#REF!,#REF!,#REF!,#REF!,#REF!,#REF!,#REF!,#REF!,#REF!,#REF!),"")</f>
        <v/>
      </c>
      <c r="F119" s="148" t="str">
        <f>IFERROR(AVERAGE('1'!I120,#REF!,#REF!,#REF!,#REF!,#REF!,#REF!,#REF!,#REF!,#REF!,#REF!,#REF!,#REF!,#REF!,#REF!,#REF!,#REF!,#REF!,#REF!,#REF!,#REF!,#REF!,#REF!,#REF!,#REF!,#REF!,#REF!,#REF!,#REF!,#REF!,#REF!,#REF!,#REF!,#REF!,#REF!,#REF!,#REF!,#REF!,#REF!,#REF!),"")</f>
        <v/>
      </c>
      <c r="G119" s="148" t="str">
        <f>IFERROR(AVERAGE('1'!O120,#REF!,#REF!,#REF!,#REF!,#REF!,#REF!,#REF!,#REF!,#REF!,#REF!,#REF!,#REF!,#REF!,#REF!,#REF!,#REF!,#REF!,#REF!,#REF!,#REF!,#REF!,#REF!,#REF!,#REF!,#REF!,#REF!,#REF!,#REF!,#REF!,#REF!,#REF!,#REF!,#REF!,#REF!,#REF!,#REF!,#REF!,#REF!,#REF!),"")</f>
        <v/>
      </c>
      <c r="H119" s="148" t="str">
        <f>IFERROR(AVERAGE('1'!U120,#REF!,#REF!,#REF!,#REF!,#REF!,#REF!,#REF!,#REF!,#REF!,#REF!,#REF!,#REF!,#REF!,#REF!,#REF!,#REF!,#REF!,#REF!,#REF!,#REF!,#REF!,#REF!,#REF!,#REF!,#REF!,#REF!,#REF!,#REF!,#REF!,#REF!,#REF!,#REF!,#REF!,#REF!,#REF!,#REF!,#REF!,#REF!,#REF!),"")</f>
        <v/>
      </c>
      <c r="I119" s="148" t="str">
        <f>IFERROR(AVERAGE('1'!AA120,#REF!,#REF!,#REF!,#REF!,#REF!,#REF!,#REF!,#REF!,#REF!,#REF!,#REF!,#REF!,#REF!,#REF!,#REF!,#REF!,#REF!,#REF!,#REF!,#REF!,#REF!,#REF!,#REF!,#REF!,#REF!,#REF!,#REF!,#REF!,#REF!,#REF!,#REF!,#REF!,#REF!,#REF!,#REF!,#REF!,#REF!,#REF!,#REF!),"")</f>
        <v/>
      </c>
    </row>
    <row r="120" spans="1:9" s="3" customFormat="1" ht="18" hidden="1">
      <c r="A120" s="2"/>
      <c r="B120" s="1"/>
      <c r="C120" s="155">
        <f>Référentiel!B114</f>
        <v>0</v>
      </c>
      <c r="D120" s="148" t="str">
        <f t="shared" si="6"/>
        <v/>
      </c>
      <c r="E120" s="148" t="str">
        <f>IFERROR(AVERAGE('1'!D121,#REF!,#REF!,#REF!,#REF!,#REF!,#REF!,#REF!,#REF!,#REF!,#REF!,#REF!,#REF!,#REF!,#REF!,#REF!,#REF!,#REF!,#REF!,#REF!,#REF!,#REF!,#REF!,#REF!,#REF!,#REF!,#REF!,#REF!,#REF!,#REF!,#REF!,#REF!,#REF!,#REF!,#REF!,#REF!,#REF!,#REF!,#REF!,#REF!),"")</f>
        <v/>
      </c>
      <c r="F120" s="148" t="str">
        <f>IFERROR(AVERAGE('1'!I121,#REF!,#REF!,#REF!,#REF!,#REF!,#REF!,#REF!,#REF!,#REF!,#REF!,#REF!,#REF!,#REF!,#REF!,#REF!,#REF!,#REF!,#REF!,#REF!,#REF!,#REF!,#REF!,#REF!,#REF!,#REF!,#REF!,#REF!,#REF!,#REF!,#REF!,#REF!,#REF!,#REF!,#REF!,#REF!,#REF!,#REF!,#REF!,#REF!),"")</f>
        <v/>
      </c>
      <c r="G120" s="148" t="str">
        <f>IFERROR(AVERAGE('1'!O121,#REF!,#REF!,#REF!,#REF!,#REF!,#REF!,#REF!,#REF!,#REF!,#REF!,#REF!,#REF!,#REF!,#REF!,#REF!,#REF!,#REF!,#REF!,#REF!,#REF!,#REF!,#REF!,#REF!,#REF!,#REF!,#REF!,#REF!,#REF!,#REF!,#REF!,#REF!,#REF!,#REF!,#REF!,#REF!,#REF!,#REF!,#REF!,#REF!),"")</f>
        <v/>
      </c>
      <c r="H120" s="148" t="str">
        <f>IFERROR(AVERAGE('1'!U121,#REF!,#REF!,#REF!,#REF!,#REF!,#REF!,#REF!,#REF!,#REF!,#REF!,#REF!,#REF!,#REF!,#REF!,#REF!,#REF!,#REF!,#REF!,#REF!,#REF!,#REF!,#REF!,#REF!,#REF!,#REF!,#REF!,#REF!,#REF!,#REF!,#REF!,#REF!,#REF!,#REF!,#REF!,#REF!,#REF!,#REF!,#REF!,#REF!),"")</f>
        <v/>
      </c>
      <c r="I120" s="148" t="str">
        <f>IFERROR(AVERAGE('1'!AA121,#REF!,#REF!,#REF!,#REF!,#REF!,#REF!,#REF!,#REF!,#REF!,#REF!,#REF!,#REF!,#REF!,#REF!,#REF!,#REF!,#REF!,#REF!,#REF!,#REF!,#REF!,#REF!,#REF!,#REF!,#REF!,#REF!,#REF!,#REF!,#REF!,#REF!,#REF!,#REF!,#REF!,#REF!,#REF!,#REF!,#REF!,#REF!,#REF!),"")</f>
        <v/>
      </c>
    </row>
    <row r="121" spans="1:9" s="3" customFormat="1" ht="18" hidden="1">
      <c r="A121" s="2"/>
      <c r="B121" s="1"/>
      <c r="C121" s="155">
        <f>Référentiel!B115</f>
        <v>0</v>
      </c>
      <c r="D121" s="148" t="str">
        <f t="shared" si="6"/>
        <v/>
      </c>
      <c r="E121" s="148" t="str">
        <f>IFERROR(AVERAGE('1'!D122,#REF!,#REF!,#REF!,#REF!,#REF!,#REF!,#REF!,#REF!,#REF!,#REF!,#REF!,#REF!,#REF!,#REF!,#REF!,#REF!,#REF!,#REF!,#REF!,#REF!,#REF!,#REF!,#REF!,#REF!,#REF!,#REF!,#REF!,#REF!,#REF!,#REF!,#REF!,#REF!,#REF!,#REF!,#REF!,#REF!,#REF!,#REF!,#REF!),"")</f>
        <v/>
      </c>
      <c r="F121" s="148" t="str">
        <f>IFERROR(AVERAGE('1'!I122,#REF!,#REF!,#REF!,#REF!,#REF!,#REF!,#REF!,#REF!,#REF!,#REF!,#REF!,#REF!,#REF!,#REF!,#REF!,#REF!,#REF!,#REF!,#REF!,#REF!,#REF!,#REF!,#REF!,#REF!,#REF!,#REF!,#REF!,#REF!,#REF!,#REF!,#REF!,#REF!,#REF!,#REF!,#REF!,#REF!,#REF!,#REF!,#REF!),"")</f>
        <v/>
      </c>
      <c r="G121" s="148" t="str">
        <f>IFERROR(AVERAGE('1'!O122,#REF!,#REF!,#REF!,#REF!,#REF!,#REF!,#REF!,#REF!,#REF!,#REF!,#REF!,#REF!,#REF!,#REF!,#REF!,#REF!,#REF!,#REF!,#REF!,#REF!,#REF!,#REF!,#REF!,#REF!,#REF!,#REF!,#REF!,#REF!,#REF!,#REF!,#REF!,#REF!,#REF!,#REF!,#REF!,#REF!,#REF!,#REF!,#REF!),"")</f>
        <v/>
      </c>
      <c r="H121" s="148" t="str">
        <f>IFERROR(AVERAGE('1'!U122,#REF!,#REF!,#REF!,#REF!,#REF!,#REF!,#REF!,#REF!,#REF!,#REF!,#REF!,#REF!,#REF!,#REF!,#REF!,#REF!,#REF!,#REF!,#REF!,#REF!,#REF!,#REF!,#REF!,#REF!,#REF!,#REF!,#REF!,#REF!,#REF!,#REF!,#REF!,#REF!,#REF!,#REF!,#REF!,#REF!,#REF!,#REF!,#REF!),"")</f>
        <v/>
      </c>
      <c r="I121" s="148" t="str">
        <f>IFERROR(AVERAGE('1'!AA122,#REF!,#REF!,#REF!,#REF!,#REF!,#REF!,#REF!,#REF!,#REF!,#REF!,#REF!,#REF!,#REF!,#REF!,#REF!,#REF!,#REF!,#REF!,#REF!,#REF!,#REF!,#REF!,#REF!,#REF!,#REF!,#REF!,#REF!,#REF!,#REF!,#REF!,#REF!,#REF!,#REF!,#REF!,#REF!,#REF!,#REF!,#REF!,#REF!),"")</f>
        <v/>
      </c>
    </row>
    <row r="122" spans="1:9" s="3" customFormat="1" ht="18" hidden="1">
      <c r="A122" s="2"/>
      <c r="B122" s="1"/>
      <c r="C122" s="155">
        <f>Référentiel!B116</f>
        <v>0</v>
      </c>
      <c r="D122" s="148" t="str">
        <f t="shared" si="6"/>
        <v/>
      </c>
      <c r="E122" s="148" t="str">
        <f>IFERROR(AVERAGE('1'!D123,#REF!,#REF!,#REF!,#REF!,#REF!,#REF!,#REF!,#REF!,#REF!,#REF!,#REF!,#REF!,#REF!,#REF!,#REF!,#REF!,#REF!,#REF!,#REF!,#REF!,#REF!,#REF!,#REF!,#REF!,#REF!,#REF!,#REF!,#REF!,#REF!,#REF!,#REF!,#REF!,#REF!,#REF!,#REF!,#REF!,#REF!,#REF!,#REF!),"")</f>
        <v/>
      </c>
      <c r="F122" s="148" t="str">
        <f>IFERROR(AVERAGE('1'!I123,#REF!,#REF!,#REF!,#REF!,#REF!,#REF!,#REF!,#REF!,#REF!,#REF!,#REF!,#REF!,#REF!,#REF!,#REF!,#REF!,#REF!,#REF!,#REF!,#REF!,#REF!,#REF!,#REF!,#REF!,#REF!,#REF!,#REF!,#REF!,#REF!,#REF!,#REF!,#REF!,#REF!,#REF!,#REF!,#REF!,#REF!,#REF!,#REF!),"")</f>
        <v/>
      </c>
      <c r="G122" s="148" t="str">
        <f>IFERROR(AVERAGE('1'!O123,#REF!,#REF!,#REF!,#REF!,#REF!,#REF!,#REF!,#REF!,#REF!,#REF!,#REF!,#REF!,#REF!,#REF!,#REF!,#REF!,#REF!,#REF!,#REF!,#REF!,#REF!,#REF!,#REF!,#REF!,#REF!,#REF!,#REF!,#REF!,#REF!,#REF!,#REF!,#REF!,#REF!,#REF!,#REF!,#REF!,#REF!,#REF!,#REF!),"")</f>
        <v/>
      </c>
      <c r="H122" s="148" t="str">
        <f>IFERROR(AVERAGE('1'!U123,#REF!,#REF!,#REF!,#REF!,#REF!,#REF!,#REF!,#REF!,#REF!,#REF!,#REF!,#REF!,#REF!,#REF!,#REF!,#REF!,#REF!,#REF!,#REF!,#REF!,#REF!,#REF!,#REF!,#REF!,#REF!,#REF!,#REF!,#REF!,#REF!,#REF!,#REF!,#REF!,#REF!,#REF!,#REF!,#REF!,#REF!,#REF!,#REF!),"")</f>
        <v/>
      </c>
      <c r="I122" s="148" t="str">
        <f>IFERROR(AVERAGE('1'!AA123,#REF!,#REF!,#REF!,#REF!,#REF!,#REF!,#REF!,#REF!,#REF!,#REF!,#REF!,#REF!,#REF!,#REF!,#REF!,#REF!,#REF!,#REF!,#REF!,#REF!,#REF!,#REF!,#REF!,#REF!,#REF!,#REF!,#REF!,#REF!,#REF!,#REF!,#REF!,#REF!,#REF!,#REF!,#REF!,#REF!,#REF!,#REF!,#REF!),"")</f>
        <v/>
      </c>
    </row>
    <row r="123" spans="1:9" s="3" customFormat="1" ht="18" hidden="1">
      <c r="A123" s="2"/>
      <c r="B123" s="1"/>
      <c r="C123" s="155">
        <f>Référentiel!B117</f>
        <v>0</v>
      </c>
      <c r="D123" s="148" t="str">
        <f t="shared" si="6"/>
        <v/>
      </c>
      <c r="E123" s="148" t="str">
        <f>IFERROR(AVERAGE('1'!D124,#REF!,#REF!,#REF!,#REF!,#REF!,#REF!,#REF!,#REF!,#REF!,#REF!,#REF!,#REF!,#REF!,#REF!,#REF!,#REF!,#REF!,#REF!,#REF!,#REF!,#REF!,#REF!,#REF!,#REF!,#REF!,#REF!,#REF!,#REF!,#REF!,#REF!,#REF!,#REF!,#REF!,#REF!,#REF!,#REF!,#REF!,#REF!,#REF!),"")</f>
        <v/>
      </c>
      <c r="F123" s="148" t="str">
        <f>IFERROR(AVERAGE('1'!I124,#REF!,#REF!,#REF!,#REF!,#REF!,#REF!,#REF!,#REF!,#REF!,#REF!,#REF!,#REF!,#REF!,#REF!,#REF!,#REF!,#REF!,#REF!,#REF!,#REF!,#REF!,#REF!,#REF!,#REF!,#REF!,#REF!,#REF!,#REF!,#REF!,#REF!,#REF!,#REF!,#REF!,#REF!,#REF!,#REF!,#REF!,#REF!,#REF!),"")</f>
        <v/>
      </c>
      <c r="G123" s="148" t="str">
        <f>IFERROR(AVERAGE('1'!O124,#REF!,#REF!,#REF!,#REF!,#REF!,#REF!,#REF!,#REF!,#REF!,#REF!,#REF!,#REF!,#REF!,#REF!,#REF!,#REF!,#REF!,#REF!,#REF!,#REF!,#REF!,#REF!,#REF!,#REF!,#REF!,#REF!,#REF!,#REF!,#REF!,#REF!,#REF!,#REF!,#REF!,#REF!,#REF!,#REF!,#REF!,#REF!,#REF!),"")</f>
        <v/>
      </c>
      <c r="H123" s="148" t="str">
        <f>IFERROR(AVERAGE('1'!U124,#REF!,#REF!,#REF!,#REF!,#REF!,#REF!,#REF!,#REF!,#REF!,#REF!,#REF!,#REF!,#REF!,#REF!,#REF!,#REF!,#REF!,#REF!,#REF!,#REF!,#REF!,#REF!,#REF!,#REF!,#REF!,#REF!,#REF!,#REF!,#REF!,#REF!,#REF!,#REF!,#REF!,#REF!,#REF!,#REF!,#REF!,#REF!,#REF!),"")</f>
        <v/>
      </c>
      <c r="I123" s="148" t="str">
        <f>IFERROR(AVERAGE('1'!AA124,#REF!,#REF!,#REF!,#REF!,#REF!,#REF!,#REF!,#REF!,#REF!,#REF!,#REF!,#REF!,#REF!,#REF!,#REF!,#REF!,#REF!,#REF!,#REF!,#REF!,#REF!,#REF!,#REF!,#REF!,#REF!,#REF!,#REF!,#REF!,#REF!,#REF!,#REF!,#REF!,#REF!,#REF!,#REF!,#REF!,#REF!,#REF!,#REF!),"")</f>
        <v/>
      </c>
    </row>
    <row r="124" spans="1:9" s="3" customFormat="1" ht="18" hidden="1">
      <c r="A124" s="2"/>
      <c r="B124" s="1"/>
      <c r="C124" s="155">
        <f>Référentiel!B118</f>
        <v>0</v>
      </c>
      <c r="D124" s="148" t="str">
        <f t="shared" si="6"/>
        <v/>
      </c>
      <c r="E124" s="148" t="str">
        <f>IFERROR(AVERAGE('1'!D125,#REF!,#REF!,#REF!,#REF!,#REF!,#REF!,#REF!,#REF!,#REF!,#REF!,#REF!,#REF!,#REF!,#REF!,#REF!,#REF!,#REF!,#REF!,#REF!,#REF!,#REF!,#REF!,#REF!,#REF!,#REF!,#REF!,#REF!,#REF!,#REF!,#REF!,#REF!,#REF!,#REF!,#REF!,#REF!,#REF!,#REF!,#REF!,#REF!),"")</f>
        <v/>
      </c>
      <c r="F124" s="148" t="str">
        <f>IFERROR(AVERAGE('1'!I125,#REF!,#REF!,#REF!,#REF!,#REF!,#REF!,#REF!,#REF!,#REF!,#REF!,#REF!,#REF!,#REF!,#REF!,#REF!,#REF!,#REF!,#REF!,#REF!,#REF!,#REF!,#REF!,#REF!,#REF!,#REF!,#REF!,#REF!,#REF!,#REF!,#REF!,#REF!,#REF!,#REF!,#REF!,#REF!,#REF!,#REF!,#REF!,#REF!),"")</f>
        <v/>
      </c>
      <c r="G124" s="148" t="str">
        <f>IFERROR(AVERAGE('1'!O125,#REF!,#REF!,#REF!,#REF!,#REF!,#REF!,#REF!,#REF!,#REF!,#REF!,#REF!,#REF!,#REF!,#REF!,#REF!,#REF!,#REF!,#REF!,#REF!,#REF!,#REF!,#REF!,#REF!,#REF!,#REF!,#REF!,#REF!,#REF!,#REF!,#REF!,#REF!,#REF!,#REF!,#REF!,#REF!,#REF!,#REF!,#REF!,#REF!),"")</f>
        <v/>
      </c>
      <c r="H124" s="148" t="str">
        <f>IFERROR(AVERAGE('1'!U125,#REF!,#REF!,#REF!,#REF!,#REF!,#REF!,#REF!,#REF!,#REF!,#REF!,#REF!,#REF!,#REF!,#REF!,#REF!,#REF!,#REF!,#REF!,#REF!,#REF!,#REF!,#REF!,#REF!,#REF!,#REF!,#REF!,#REF!,#REF!,#REF!,#REF!,#REF!,#REF!,#REF!,#REF!,#REF!,#REF!,#REF!,#REF!,#REF!),"")</f>
        <v/>
      </c>
      <c r="I124" s="148" t="str">
        <f>IFERROR(AVERAGE('1'!AA125,#REF!,#REF!,#REF!,#REF!,#REF!,#REF!,#REF!,#REF!,#REF!,#REF!,#REF!,#REF!,#REF!,#REF!,#REF!,#REF!,#REF!,#REF!,#REF!,#REF!,#REF!,#REF!,#REF!,#REF!,#REF!,#REF!,#REF!,#REF!,#REF!,#REF!,#REF!,#REF!,#REF!,#REF!,#REF!,#REF!,#REF!,#REF!,#REF!),"")</f>
        <v/>
      </c>
    </row>
    <row r="125" spans="1:9" s="3" customFormat="1" ht="18" hidden="1">
      <c r="A125" s="2"/>
      <c r="B125" s="1"/>
      <c r="C125" s="155">
        <f>Référentiel!B119</f>
        <v>0</v>
      </c>
      <c r="D125" s="148" t="str">
        <f t="shared" si="6"/>
        <v/>
      </c>
      <c r="E125" s="148" t="str">
        <f>IFERROR(AVERAGE('1'!D126,#REF!,#REF!,#REF!,#REF!,#REF!,#REF!,#REF!,#REF!,#REF!,#REF!,#REF!,#REF!,#REF!,#REF!,#REF!,#REF!,#REF!,#REF!,#REF!,#REF!,#REF!,#REF!,#REF!,#REF!,#REF!,#REF!,#REF!,#REF!,#REF!,#REF!,#REF!,#REF!,#REF!,#REF!,#REF!,#REF!,#REF!,#REF!,#REF!),"")</f>
        <v/>
      </c>
      <c r="F125" s="148" t="str">
        <f>IFERROR(AVERAGE('1'!I126,#REF!,#REF!,#REF!,#REF!,#REF!,#REF!,#REF!,#REF!,#REF!,#REF!,#REF!,#REF!,#REF!,#REF!,#REF!,#REF!,#REF!,#REF!,#REF!,#REF!,#REF!,#REF!,#REF!,#REF!,#REF!,#REF!,#REF!,#REF!,#REF!,#REF!,#REF!,#REF!,#REF!,#REF!,#REF!,#REF!,#REF!,#REF!,#REF!),"")</f>
        <v/>
      </c>
      <c r="G125" s="148" t="str">
        <f>IFERROR(AVERAGE('1'!O126,#REF!,#REF!,#REF!,#REF!,#REF!,#REF!,#REF!,#REF!,#REF!,#REF!,#REF!,#REF!,#REF!,#REF!,#REF!,#REF!,#REF!,#REF!,#REF!,#REF!,#REF!,#REF!,#REF!,#REF!,#REF!,#REF!,#REF!,#REF!,#REF!,#REF!,#REF!,#REF!,#REF!,#REF!,#REF!,#REF!,#REF!,#REF!,#REF!),"")</f>
        <v/>
      </c>
      <c r="H125" s="148" t="str">
        <f>IFERROR(AVERAGE('1'!U126,#REF!,#REF!,#REF!,#REF!,#REF!,#REF!,#REF!,#REF!,#REF!,#REF!,#REF!,#REF!,#REF!,#REF!,#REF!,#REF!,#REF!,#REF!,#REF!,#REF!,#REF!,#REF!,#REF!,#REF!,#REF!,#REF!,#REF!,#REF!,#REF!,#REF!,#REF!,#REF!,#REF!,#REF!,#REF!,#REF!,#REF!,#REF!,#REF!),"")</f>
        <v/>
      </c>
      <c r="I125" s="148" t="str">
        <f>IFERROR(AVERAGE('1'!AA126,#REF!,#REF!,#REF!,#REF!,#REF!,#REF!,#REF!,#REF!,#REF!,#REF!,#REF!,#REF!,#REF!,#REF!,#REF!,#REF!,#REF!,#REF!,#REF!,#REF!,#REF!,#REF!,#REF!,#REF!,#REF!,#REF!,#REF!,#REF!,#REF!,#REF!,#REF!,#REF!,#REF!,#REF!,#REF!,#REF!,#REF!,#REF!,#REF!),"")</f>
        <v/>
      </c>
    </row>
    <row r="126" spans="1:9" s="3" customFormat="1" ht="18" hidden="1">
      <c r="A126" s="2"/>
      <c r="B126" s="1"/>
      <c r="C126" s="155">
        <f>Référentiel!B120</f>
        <v>0</v>
      </c>
      <c r="D126" s="148" t="str">
        <f t="shared" si="6"/>
        <v/>
      </c>
      <c r="E126" s="148" t="str">
        <f>IFERROR(AVERAGE('1'!D127,#REF!,#REF!,#REF!,#REF!,#REF!,#REF!,#REF!,#REF!,#REF!,#REF!,#REF!,#REF!,#REF!,#REF!,#REF!,#REF!,#REF!,#REF!,#REF!,#REF!,#REF!,#REF!,#REF!,#REF!,#REF!,#REF!,#REF!,#REF!,#REF!,#REF!,#REF!,#REF!,#REF!,#REF!,#REF!,#REF!,#REF!,#REF!,#REF!),"")</f>
        <v/>
      </c>
      <c r="F126" s="148" t="str">
        <f>IFERROR(AVERAGE('1'!I127,#REF!,#REF!,#REF!,#REF!,#REF!,#REF!,#REF!,#REF!,#REF!,#REF!,#REF!,#REF!,#REF!,#REF!,#REF!,#REF!,#REF!,#REF!,#REF!,#REF!,#REF!,#REF!,#REF!,#REF!,#REF!,#REF!,#REF!,#REF!,#REF!,#REF!,#REF!,#REF!,#REF!,#REF!,#REF!,#REF!,#REF!,#REF!,#REF!),"")</f>
        <v/>
      </c>
      <c r="G126" s="148" t="str">
        <f>IFERROR(AVERAGE('1'!O127,#REF!,#REF!,#REF!,#REF!,#REF!,#REF!,#REF!,#REF!,#REF!,#REF!,#REF!,#REF!,#REF!,#REF!,#REF!,#REF!,#REF!,#REF!,#REF!,#REF!,#REF!,#REF!,#REF!,#REF!,#REF!,#REF!,#REF!,#REF!,#REF!,#REF!,#REF!,#REF!,#REF!,#REF!,#REF!,#REF!,#REF!,#REF!,#REF!),"")</f>
        <v/>
      </c>
      <c r="H126" s="148" t="str">
        <f>IFERROR(AVERAGE('1'!U127,#REF!,#REF!,#REF!,#REF!,#REF!,#REF!,#REF!,#REF!,#REF!,#REF!,#REF!,#REF!,#REF!,#REF!,#REF!,#REF!,#REF!,#REF!,#REF!,#REF!,#REF!,#REF!,#REF!,#REF!,#REF!,#REF!,#REF!,#REF!,#REF!,#REF!,#REF!,#REF!,#REF!,#REF!,#REF!,#REF!,#REF!,#REF!,#REF!),"")</f>
        <v/>
      </c>
      <c r="I126" s="148" t="str">
        <f>IFERROR(AVERAGE('1'!AA127,#REF!,#REF!,#REF!,#REF!,#REF!,#REF!,#REF!,#REF!,#REF!,#REF!,#REF!,#REF!,#REF!,#REF!,#REF!,#REF!,#REF!,#REF!,#REF!,#REF!,#REF!,#REF!,#REF!,#REF!,#REF!,#REF!,#REF!,#REF!,#REF!,#REF!,#REF!,#REF!,#REF!,#REF!,#REF!,#REF!,#REF!,#REF!,#REF!),"")</f>
        <v/>
      </c>
    </row>
    <row r="127" spans="1:9" s="3" customFormat="1" ht="18" hidden="1">
      <c r="A127" s="2"/>
      <c r="B127" s="1"/>
      <c r="C127" s="155">
        <f>Référentiel!B121</f>
        <v>0</v>
      </c>
      <c r="D127" s="148" t="str">
        <f t="shared" si="6"/>
        <v/>
      </c>
      <c r="E127" s="148" t="str">
        <f>IFERROR(AVERAGE('1'!D128,#REF!,#REF!,#REF!,#REF!,#REF!,#REF!,#REF!,#REF!,#REF!,#REF!,#REF!,#REF!,#REF!,#REF!,#REF!,#REF!,#REF!,#REF!,#REF!,#REF!,#REF!,#REF!,#REF!,#REF!,#REF!,#REF!,#REF!,#REF!,#REF!,#REF!,#REF!,#REF!,#REF!,#REF!,#REF!,#REF!,#REF!,#REF!,#REF!),"")</f>
        <v/>
      </c>
      <c r="F127" s="148" t="str">
        <f>IFERROR(AVERAGE('1'!I128,#REF!,#REF!,#REF!,#REF!,#REF!,#REF!,#REF!,#REF!,#REF!,#REF!,#REF!,#REF!,#REF!,#REF!,#REF!,#REF!,#REF!,#REF!,#REF!,#REF!,#REF!,#REF!,#REF!,#REF!,#REF!,#REF!,#REF!,#REF!,#REF!,#REF!,#REF!,#REF!,#REF!,#REF!,#REF!,#REF!,#REF!,#REF!,#REF!),"")</f>
        <v/>
      </c>
      <c r="G127" s="148" t="str">
        <f>IFERROR(AVERAGE('1'!O128,#REF!,#REF!,#REF!,#REF!,#REF!,#REF!,#REF!,#REF!,#REF!,#REF!,#REF!,#REF!,#REF!,#REF!,#REF!,#REF!,#REF!,#REF!,#REF!,#REF!,#REF!,#REF!,#REF!,#REF!,#REF!,#REF!,#REF!,#REF!,#REF!,#REF!,#REF!,#REF!,#REF!,#REF!,#REF!,#REF!,#REF!,#REF!,#REF!),"")</f>
        <v/>
      </c>
      <c r="H127" s="148" t="str">
        <f>IFERROR(AVERAGE('1'!U128,#REF!,#REF!,#REF!,#REF!,#REF!,#REF!,#REF!,#REF!,#REF!,#REF!,#REF!,#REF!,#REF!,#REF!,#REF!,#REF!,#REF!,#REF!,#REF!,#REF!,#REF!,#REF!,#REF!,#REF!,#REF!,#REF!,#REF!,#REF!,#REF!,#REF!,#REF!,#REF!,#REF!,#REF!,#REF!,#REF!,#REF!,#REF!,#REF!),"")</f>
        <v/>
      </c>
      <c r="I127" s="148" t="str">
        <f>IFERROR(AVERAGE('1'!AA128,#REF!,#REF!,#REF!,#REF!,#REF!,#REF!,#REF!,#REF!,#REF!,#REF!,#REF!,#REF!,#REF!,#REF!,#REF!,#REF!,#REF!,#REF!,#REF!,#REF!,#REF!,#REF!,#REF!,#REF!,#REF!,#REF!,#REF!,#REF!,#REF!,#REF!,#REF!,#REF!,#REF!,#REF!,#REF!,#REF!,#REF!,#REF!,#REF!),"")</f>
        <v/>
      </c>
    </row>
    <row r="128" spans="1:9" s="3" customFormat="1" ht="18" hidden="1">
      <c r="A128" s="2"/>
      <c r="B128" s="1"/>
      <c r="C128" s="155">
        <f>Référentiel!B122</f>
        <v>0</v>
      </c>
      <c r="D128" s="148" t="str">
        <f t="shared" si="6"/>
        <v/>
      </c>
      <c r="E128" s="148" t="str">
        <f>IFERROR(AVERAGE('1'!D129,#REF!,#REF!,#REF!,#REF!,#REF!,#REF!,#REF!,#REF!,#REF!,#REF!,#REF!,#REF!,#REF!,#REF!,#REF!,#REF!,#REF!,#REF!,#REF!,#REF!,#REF!,#REF!,#REF!,#REF!,#REF!,#REF!,#REF!,#REF!,#REF!,#REF!,#REF!,#REF!,#REF!,#REF!,#REF!,#REF!,#REF!,#REF!,#REF!),"")</f>
        <v/>
      </c>
      <c r="F128" s="148" t="str">
        <f>IFERROR(AVERAGE('1'!I129,#REF!,#REF!,#REF!,#REF!,#REF!,#REF!,#REF!,#REF!,#REF!,#REF!,#REF!,#REF!,#REF!,#REF!,#REF!,#REF!,#REF!,#REF!,#REF!,#REF!,#REF!,#REF!,#REF!,#REF!,#REF!,#REF!,#REF!,#REF!,#REF!,#REF!,#REF!,#REF!,#REF!,#REF!,#REF!,#REF!,#REF!,#REF!,#REF!),"")</f>
        <v/>
      </c>
      <c r="G128" s="148" t="str">
        <f>IFERROR(AVERAGE('1'!O129,#REF!,#REF!,#REF!,#REF!,#REF!,#REF!,#REF!,#REF!,#REF!,#REF!,#REF!,#REF!,#REF!,#REF!,#REF!,#REF!,#REF!,#REF!,#REF!,#REF!,#REF!,#REF!,#REF!,#REF!,#REF!,#REF!,#REF!,#REF!,#REF!,#REF!,#REF!,#REF!,#REF!,#REF!,#REF!,#REF!,#REF!,#REF!,#REF!),"")</f>
        <v/>
      </c>
      <c r="H128" s="148" t="str">
        <f>IFERROR(AVERAGE('1'!U129,#REF!,#REF!,#REF!,#REF!,#REF!,#REF!,#REF!,#REF!,#REF!,#REF!,#REF!,#REF!,#REF!,#REF!,#REF!,#REF!,#REF!,#REF!,#REF!,#REF!,#REF!,#REF!,#REF!,#REF!,#REF!,#REF!,#REF!,#REF!,#REF!,#REF!,#REF!,#REF!,#REF!,#REF!,#REF!,#REF!,#REF!,#REF!,#REF!),"")</f>
        <v/>
      </c>
      <c r="I128" s="148" t="str">
        <f>IFERROR(AVERAGE('1'!AA129,#REF!,#REF!,#REF!,#REF!,#REF!,#REF!,#REF!,#REF!,#REF!,#REF!,#REF!,#REF!,#REF!,#REF!,#REF!,#REF!,#REF!,#REF!,#REF!,#REF!,#REF!,#REF!,#REF!,#REF!,#REF!,#REF!,#REF!,#REF!,#REF!,#REF!,#REF!,#REF!,#REF!,#REF!,#REF!,#REF!,#REF!,#REF!,#REF!),"")</f>
        <v/>
      </c>
    </row>
    <row r="129" spans="1:9" s="3" customFormat="1" ht="18" hidden="1">
      <c r="A129" s="2"/>
      <c r="B129" s="1"/>
      <c r="C129" s="155">
        <f>Référentiel!B123</f>
        <v>0</v>
      </c>
      <c r="D129" s="148" t="str">
        <f t="shared" si="6"/>
        <v/>
      </c>
      <c r="E129" s="148" t="str">
        <f>IFERROR(AVERAGE('1'!D130,#REF!,#REF!,#REF!,#REF!,#REF!,#REF!,#REF!,#REF!,#REF!,#REF!,#REF!,#REF!,#REF!,#REF!,#REF!,#REF!,#REF!,#REF!,#REF!,#REF!,#REF!,#REF!,#REF!,#REF!,#REF!,#REF!,#REF!,#REF!,#REF!,#REF!,#REF!,#REF!,#REF!,#REF!,#REF!,#REF!,#REF!,#REF!,#REF!),"")</f>
        <v/>
      </c>
      <c r="F129" s="148" t="str">
        <f>IFERROR(AVERAGE('1'!I130,#REF!,#REF!,#REF!,#REF!,#REF!,#REF!,#REF!,#REF!,#REF!,#REF!,#REF!,#REF!,#REF!,#REF!,#REF!,#REF!,#REF!,#REF!,#REF!,#REF!,#REF!,#REF!,#REF!,#REF!,#REF!,#REF!,#REF!,#REF!,#REF!,#REF!,#REF!,#REF!,#REF!,#REF!,#REF!,#REF!,#REF!,#REF!,#REF!),"")</f>
        <v/>
      </c>
      <c r="G129" s="148" t="str">
        <f>IFERROR(AVERAGE('1'!O130,#REF!,#REF!,#REF!,#REF!,#REF!,#REF!,#REF!,#REF!,#REF!,#REF!,#REF!,#REF!,#REF!,#REF!,#REF!,#REF!,#REF!,#REF!,#REF!,#REF!,#REF!,#REF!,#REF!,#REF!,#REF!,#REF!,#REF!,#REF!,#REF!,#REF!,#REF!,#REF!,#REF!,#REF!,#REF!,#REF!,#REF!,#REF!,#REF!),"")</f>
        <v/>
      </c>
      <c r="H129" s="148" t="str">
        <f>IFERROR(AVERAGE('1'!U130,#REF!,#REF!,#REF!,#REF!,#REF!,#REF!,#REF!,#REF!,#REF!,#REF!,#REF!,#REF!,#REF!,#REF!,#REF!,#REF!,#REF!,#REF!,#REF!,#REF!,#REF!,#REF!,#REF!,#REF!,#REF!,#REF!,#REF!,#REF!,#REF!,#REF!,#REF!,#REF!,#REF!,#REF!,#REF!,#REF!,#REF!,#REF!,#REF!),"")</f>
        <v/>
      </c>
      <c r="I129" s="148" t="str">
        <f>IFERROR(AVERAGE('1'!AA130,#REF!,#REF!,#REF!,#REF!,#REF!,#REF!,#REF!,#REF!,#REF!,#REF!,#REF!,#REF!,#REF!,#REF!,#REF!,#REF!,#REF!,#REF!,#REF!,#REF!,#REF!,#REF!,#REF!,#REF!,#REF!,#REF!,#REF!,#REF!,#REF!,#REF!,#REF!,#REF!,#REF!,#REF!,#REF!,#REF!,#REF!,#REF!,#REF!),"")</f>
        <v/>
      </c>
    </row>
    <row r="130" spans="1:9" s="3" customFormat="1" ht="18" hidden="1">
      <c r="A130" s="2"/>
      <c r="B130" s="1"/>
      <c r="C130" s="155">
        <f>Référentiel!B124</f>
        <v>0</v>
      </c>
      <c r="D130" s="148" t="str">
        <f t="shared" si="6"/>
        <v/>
      </c>
      <c r="E130" s="148" t="str">
        <f>IFERROR(AVERAGE('1'!D131,#REF!,#REF!,#REF!,#REF!,#REF!,#REF!,#REF!,#REF!,#REF!,#REF!,#REF!,#REF!,#REF!,#REF!,#REF!,#REF!,#REF!,#REF!,#REF!,#REF!,#REF!,#REF!,#REF!,#REF!,#REF!,#REF!,#REF!,#REF!,#REF!,#REF!,#REF!,#REF!,#REF!,#REF!,#REF!,#REF!,#REF!,#REF!,#REF!),"")</f>
        <v/>
      </c>
      <c r="F130" s="148" t="str">
        <f>IFERROR(AVERAGE('1'!I131,#REF!,#REF!,#REF!,#REF!,#REF!,#REF!,#REF!,#REF!,#REF!,#REF!,#REF!,#REF!,#REF!,#REF!,#REF!,#REF!,#REF!,#REF!,#REF!,#REF!,#REF!,#REF!,#REF!,#REF!,#REF!,#REF!,#REF!,#REF!,#REF!,#REF!,#REF!,#REF!,#REF!,#REF!,#REF!,#REF!,#REF!,#REF!,#REF!),"")</f>
        <v/>
      </c>
      <c r="G130" s="148" t="str">
        <f>IFERROR(AVERAGE('1'!O131,#REF!,#REF!,#REF!,#REF!,#REF!,#REF!,#REF!,#REF!,#REF!,#REF!,#REF!,#REF!,#REF!,#REF!,#REF!,#REF!,#REF!,#REF!,#REF!,#REF!,#REF!,#REF!,#REF!,#REF!,#REF!,#REF!,#REF!,#REF!,#REF!,#REF!,#REF!,#REF!,#REF!,#REF!,#REF!,#REF!,#REF!,#REF!,#REF!),"")</f>
        <v/>
      </c>
      <c r="H130" s="148" t="str">
        <f>IFERROR(AVERAGE('1'!U131,#REF!,#REF!,#REF!,#REF!,#REF!,#REF!,#REF!,#REF!,#REF!,#REF!,#REF!,#REF!,#REF!,#REF!,#REF!,#REF!,#REF!,#REF!,#REF!,#REF!,#REF!,#REF!,#REF!,#REF!,#REF!,#REF!,#REF!,#REF!,#REF!,#REF!,#REF!,#REF!,#REF!,#REF!,#REF!,#REF!,#REF!,#REF!,#REF!),"")</f>
        <v/>
      </c>
      <c r="I130" s="148" t="str">
        <f>IFERROR(AVERAGE('1'!AA131,#REF!,#REF!,#REF!,#REF!,#REF!,#REF!,#REF!,#REF!,#REF!,#REF!,#REF!,#REF!,#REF!,#REF!,#REF!,#REF!,#REF!,#REF!,#REF!,#REF!,#REF!,#REF!,#REF!,#REF!,#REF!,#REF!,#REF!,#REF!,#REF!,#REF!,#REF!,#REF!,#REF!,#REF!,#REF!,#REF!,#REF!,#REF!,#REF!),"")</f>
        <v/>
      </c>
    </row>
    <row r="131" spans="1:9" s="3" customFormat="1" ht="18" hidden="1">
      <c r="A131" s="2"/>
      <c r="B131" s="1"/>
      <c r="C131" s="155">
        <f>Référentiel!B125</f>
        <v>0</v>
      </c>
      <c r="D131" s="148" t="str">
        <f t="shared" si="6"/>
        <v/>
      </c>
      <c r="E131" s="148" t="str">
        <f>IFERROR(AVERAGE('1'!D132,#REF!,#REF!,#REF!,#REF!,#REF!,#REF!,#REF!,#REF!,#REF!,#REF!,#REF!,#REF!,#REF!,#REF!,#REF!,#REF!,#REF!,#REF!,#REF!,#REF!,#REF!,#REF!,#REF!,#REF!,#REF!,#REF!,#REF!,#REF!,#REF!,#REF!,#REF!,#REF!,#REF!,#REF!,#REF!,#REF!,#REF!,#REF!,#REF!),"")</f>
        <v/>
      </c>
      <c r="F131" s="148" t="str">
        <f>IFERROR(AVERAGE('1'!I132,#REF!,#REF!,#REF!,#REF!,#REF!,#REF!,#REF!,#REF!,#REF!,#REF!,#REF!,#REF!,#REF!,#REF!,#REF!,#REF!,#REF!,#REF!,#REF!,#REF!,#REF!,#REF!,#REF!,#REF!,#REF!,#REF!,#REF!,#REF!,#REF!,#REF!,#REF!,#REF!,#REF!,#REF!,#REF!,#REF!,#REF!,#REF!,#REF!),"")</f>
        <v/>
      </c>
      <c r="G131" s="148" t="str">
        <f>IFERROR(AVERAGE('1'!O132,#REF!,#REF!,#REF!,#REF!,#REF!,#REF!,#REF!,#REF!,#REF!,#REF!,#REF!,#REF!,#REF!,#REF!,#REF!,#REF!,#REF!,#REF!,#REF!,#REF!,#REF!,#REF!,#REF!,#REF!,#REF!,#REF!,#REF!,#REF!,#REF!,#REF!,#REF!,#REF!,#REF!,#REF!,#REF!,#REF!,#REF!,#REF!,#REF!),"")</f>
        <v/>
      </c>
      <c r="H131" s="148" t="str">
        <f>IFERROR(AVERAGE('1'!U132,#REF!,#REF!,#REF!,#REF!,#REF!,#REF!,#REF!,#REF!,#REF!,#REF!,#REF!,#REF!,#REF!,#REF!,#REF!,#REF!,#REF!,#REF!,#REF!,#REF!,#REF!,#REF!,#REF!,#REF!,#REF!,#REF!,#REF!,#REF!,#REF!,#REF!,#REF!,#REF!,#REF!,#REF!,#REF!,#REF!,#REF!,#REF!,#REF!),"")</f>
        <v/>
      </c>
      <c r="I131" s="148" t="str">
        <f>IFERROR(AVERAGE('1'!AA132,#REF!,#REF!,#REF!,#REF!,#REF!,#REF!,#REF!,#REF!,#REF!,#REF!,#REF!,#REF!,#REF!,#REF!,#REF!,#REF!,#REF!,#REF!,#REF!,#REF!,#REF!,#REF!,#REF!,#REF!,#REF!,#REF!,#REF!,#REF!,#REF!,#REF!,#REF!,#REF!,#REF!,#REF!,#REF!,#REF!,#REF!,#REF!,#REF!),"")</f>
        <v/>
      </c>
    </row>
    <row r="132" spans="1:9" s="3" customFormat="1" ht="18" hidden="1">
      <c r="A132" s="2"/>
      <c r="B132" s="1"/>
      <c r="C132" s="155">
        <f>Référentiel!B126</f>
        <v>0</v>
      </c>
      <c r="D132" s="148" t="str">
        <f t="shared" si="6"/>
        <v/>
      </c>
      <c r="E132" s="148" t="str">
        <f>IFERROR(AVERAGE('1'!D133,#REF!,#REF!,#REF!,#REF!,#REF!,#REF!,#REF!,#REF!,#REF!,#REF!,#REF!,#REF!,#REF!,#REF!,#REF!,#REF!,#REF!,#REF!,#REF!,#REF!,#REF!,#REF!,#REF!,#REF!,#REF!,#REF!,#REF!,#REF!,#REF!,#REF!,#REF!,#REF!,#REF!,#REF!,#REF!,#REF!,#REF!,#REF!,#REF!),"")</f>
        <v/>
      </c>
      <c r="F132" s="148" t="str">
        <f>IFERROR(AVERAGE('1'!I133,#REF!,#REF!,#REF!,#REF!,#REF!,#REF!,#REF!,#REF!,#REF!,#REF!,#REF!,#REF!,#REF!,#REF!,#REF!,#REF!,#REF!,#REF!,#REF!,#REF!,#REF!,#REF!,#REF!,#REF!,#REF!,#REF!,#REF!,#REF!,#REF!,#REF!,#REF!,#REF!,#REF!,#REF!,#REF!,#REF!,#REF!,#REF!,#REF!),"")</f>
        <v/>
      </c>
      <c r="G132" s="148" t="str">
        <f>IFERROR(AVERAGE('1'!O133,#REF!,#REF!,#REF!,#REF!,#REF!,#REF!,#REF!,#REF!,#REF!,#REF!,#REF!,#REF!,#REF!,#REF!,#REF!,#REF!,#REF!,#REF!,#REF!,#REF!,#REF!,#REF!,#REF!,#REF!,#REF!,#REF!,#REF!,#REF!,#REF!,#REF!,#REF!,#REF!,#REF!,#REF!,#REF!,#REF!,#REF!,#REF!,#REF!),"")</f>
        <v/>
      </c>
      <c r="H132" s="148" t="str">
        <f>IFERROR(AVERAGE('1'!U133,#REF!,#REF!,#REF!,#REF!,#REF!,#REF!,#REF!,#REF!,#REF!,#REF!,#REF!,#REF!,#REF!,#REF!,#REF!,#REF!,#REF!,#REF!,#REF!,#REF!,#REF!,#REF!,#REF!,#REF!,#REF!,#REF!,#REF!,#REF!,#REF!,#REF!,#REF!,#REF!,#REF!,#REF!,#REF!,#REF!,#REF!,#REF!,#REF!),"")</f>
        <v/>
      </c>
      <c r="I132" s="148" t="str">
        <f>IFERROR(AVERAGE('1'!AA133,#REF!,#REF!,#REF!,#REF!,#REF!,#REF!,#REF!,#REF!,#REF!,#REF!,#REF!,#REF!,#REF!,#REF!,#REF!,#REF!,#REF!,#REF!,#REF!,#REF!,#REF!,#REF!,#REF!,#REF!,#REF!,#REF!,#REF!,#REF!,#REF!,#REF!,#REF!,#REF!,#REF!,#REF!,#REF!,#REF!,#REF!,#REF!,#REF!),"")</f>
        <v/>
      </c>
    </row>
    <row r="133" spans="1:9" s="156" customFormat="1" hidden="1">
      <c r="E133" s="156" t="str">
        <f>IFERROR(AVERAGE('1'!D134,#REF!,#REF!,#REF!,#REF!,#REF!,#REF!,#REF!,#REF!,#REF!,#REF!,#REF!,#REF!,#REF!,#REF!,#REF!,#REF!,#REF!,#REF!,#REF!,#REF!,#REF!,#REF!,#REF!,#REF!,#REF!,#REF!,#REF!,#REF!,#REF!,#REF!,#REF!,#REF!,#REF!,#REF!,#REF!,#REF!,#REF!,#REF!,#REF!),"")</f>
        <v/>
      </c>
      <c r="F133" s="156" t="str">
        <f>IFERROR(AVERAGE('1'!I134,#REF!,#REF!,#REF!,#REF!,#REF!,#REF!,#REF!,#REF!,#REF!,#REF!,#REF!,#REF!,#REF!,#REF!,#REF!,#REF!,#REF!,#REF!,#REF!,#REF!,#REF!,#REF!,#REF!,#REF!,#REF!,#REF!,#REF!,#REF!,#REF!,#REF!,#REF!,#REF!,#REF!,#REF!,#REF!,#REF!,#REF!,#REF!,#REF!),"")</f>
        <v/>
      </c>
      <c r="G133" s="156" t="str">
        <f>IFERROR(AVERAGE('1'!O134,#REF!,#REF!,#REF!,#REF!,#REF!,#REF!,#REF!,#REF!,#REF!,#REF!,#REF!,#REF!,#REF!,#REF!,#REF!,#REF!,#REF!,#REF!,#REF!,#REF!,#REF!,#REF!,#REF!,#REF!,#REF!,#REF!,#REF!,#REF!,#REF!,#REF!,#REF!,#REF!,#REF!,#REF!,#REF!,#REF!,#REF!,#REF!,#REF!),"")</f>
        <v/>
      </c>
      <c r="H133" s="156" t="str">
        <f>IFERROR(AVERAGE('1'!U134,#REF!,#REF!,#REF!,#REF!,#REF!,#REF!,#REF!,#REF!,#REF!,#REF!,#REF!,#REF!,#REF!,#REF!,#REF!,#REF!,#REF!,#REF!,#REF!,#REF!,#REF!,#REF!,#REF!,#REF!,#REF!,#REF!,#REF!,#REF!,#REF!,#REF!,#REF!,#REF!,#REF!,#REF!,#REF!,#REF!,#REF!,#REF!,#REF!),"")</f>
        <v/>
      </c>
      <c r="I133" s="156" t="str">
        <f>IFERROR(AVERAGE('1'!AA134,#REF!,#REF!,#REF!,#REF!,#REF!,#REF!,#REF!,#REF!,#REF!,#REF!,#REF!,#REF!,#REF!,#REF!,#REF!,#REF!,#REF!,#REF!,#REF!,#REF!,#REF!,#REF!,#REF!,#REF!,#REF!,#REF!,#REF!,#REF!,#REF!,#REF!,#REF!,#REF!,#REF!,#REF!,#REF!,#REF!,#REF!,#REF!,#REF!),"")</f>
        <v/>
      </c>
    </row>
    <row r="134" spans="1:9" s="3" customFormat="1" ht="15.75" hidden="1">
      <c r="A134" s="2"/>
      <c r="B134" s="1"/>
      <c r="C134" s="164">
        <f>Référentiel!B128</f>
        <v>0</v>
      </c>
      <c r="D134" s="140" t="str">
        <f t="shared" ref="D134:D149" si="7">IFERROR(AVERAGE(E134:H134),"")</f>
        <v/>
      </c>
      <c r="E134" s="140" t="str">
        <f>IFERROR(AVERAGE('1'!D135,#REF!,#REF!,#REF!,#REF!,#REF!,#REF!,#REF!,#REF!,#REF!,#REF!,#REF!,#REF!,#REF!,#REF!,#REF!,#REF!,#REF!,#REF!,#REF!,#REF!,#REF!,#REF!,#REF!,#REF!,#REF!,#REF!,#REF!,#REF!,#REF!,#REF!,#REF!,#REF!,#REF!,#REF!,#REF!,#REF!,#REF!,#REF!,#REF!),"")</f>
        <v/>
      </c>
      <c r="F134" s="140" t="str">
        <f>IFERROR(AVERAGE('1'!I135,#REF!,#REF!,#REF!,#REF!,#REF!,#REF!,#REF!,#REF!,#REF!,#REF!,#REF!,#REF!,#REF!,#REF!,#REF!,#REF!,#REF!,#REF!,#REF!,#REF!,#REF!,#REF!,#REF!,#REF!,#REF!,#REF!,#REF!,#REF!,#REF!,#REF!,#REF!,#REF!,#REF!,#REF!,#REF!,#REF!,#REF!,#REF!,#REF!),"")</f>
        <v/>
      </c>
      <c r="G134" s="140" t="str">
        <f>IFERROR(AVERAGE('1'!O135,#REF!,#REF!,#REF!,#REF!,#REF!,#REF!,#REF!,#REF!,#REF!,#REF!,#REF!,#REF!,#REF!,#REF!,#REF!,#REF!,#REF!,#REF!,#REF!,#REF!,#REF!,#REF!,#REF!,#REF!,#REF!,#REF!,#REF!,#REF!,#REF!,#REF!,#REF!,#REF!,#REF!,#REF!,#REF!,#REF!,#REF!,#REF!,#REF!),"")</f>
        <v/>
      </c>
      <c r="H134" s="140" t="str">
        <f>IFERROR(AVERAGE('1'!U135,#REF!,#REF!,#REF!,#REF!,#REF!,#REF!,#REF!,#REF!,#REF!,#REF!,#REF!,#REF!,#REF!,#REF!,#REF!,#REF!,#REF!,#REF!,#REF!,#REF!,#REF!,#REF!,#REF!,#REF!,#REF!,#REF!,#REF!,#REF!,#REF!,#REF!,#REF!,#REF!,#REF!,#REF!,#REF!,#REF!,#REF!,#REF!,#REF!),"")</f>
        <v/>
      </c>
      <c r="I134" s="140" t="str">
        <f>IFERROR(AVERAGE('1'!AA135,#REF!,#REF!,#REF!,#REF!,#REF!,#REF!,#REF!,#REF!,#REF!,#REF!,#REF!,#REF!,#REF!,#REF!,#REF!,#REF!,#REF!,#REF!,#REF!,#REF!,#REF!,#REF!,#REF!,#REF!,#REF!,#REF!,#REF!,#REF!,#REF!,#REF!,#REF!,#REF!,#REF!,#REF!,#REF!,#REF!,#REF!,#REF!,#REF!),"")</f>
        <v/>
      </c>
    </row>
    <row r="135" spans="1:9" s="3" customFormat="1" ht="18" hidden="1">
      <c r="A135" s="2"/>
      <c r="B135" s="1"/>
      <c r="C135" s="155">
        <f>Référentiel!B129</f>
        <v>0</v>
      </c>
      <c r="D135" s="148" t="str">
        <f t="shared" si="7"/>
        <v/>
      </c>
      <c r="E135" s="148" t="str">
        <f>IFERROR(AVERAGE('1'!D136,#REF!,#REF!,#REF!,#REF!,#REF!,#REF!,#REF!,#REF!,#REF!,#REF!,#REF!,#REF!,#REF!,#REF!,#REF!,#REF!,#REF!,#REF!,#REF!,#REF!,#REF!,#REF!,#REF!,#REF!,#REF!,#REF!,#REF!,#REF!,#REF!,#REF!,#REF!,#REF!,#REF!,#REF!,#REF!,#REF!,#REF!,#REF!,#REF!),"")</f>
        <v/>
      </c>
      <c r="F135" s="148" t="str">
        <f>IFERROR(AVERAGE('1'!I136,#REF!,#REF!,#REF!,#REF!,#REF!,#REF!,#REF!,#REF!,#REF!,#REF!,#REF!,#REF!,#REF!,#REF!,#REF!,#REF!,#REF!,#REF!,#REF!,#REF!,#REF!,#REF!,#REF!,#REF!,#REF!,#REF!,#REF!,#REF!,#REF!,#REF!,#REF!,#REF!,#REF!,#REF!,#REF!,#REF!,#REF!,#REF!,#REF!),"")</f>
        <v/>
      </c>
      <c r="G135" s="148" t="str">
        <f>IFERROR(AVERAGE('1'!O136,#REF!,#REF!,#REF!,#REF!,#REF!,#REF!,#REF!,#REF!,#REF!,#REF!,#REF!,#REF!,#REF!,#REF!,#REF!,#REF!,#REF!,#REF!,#REF!,#REF!,#REF!,#REF!,#REF!,#REF!,#REF!,#REF!,#REF!,#REF!,#REF!,#REF!,#REF!,#REF!,#REF!,#REF!,#REF!,#REF!,#REF!,#REF!,#REF!),"")</f>
        <v/>
      </c>
      <c r="H135" s="148" t="str">
        <f>IFERROR(AVERAGE('1'!U136,#REF!,#REF!,#REF!,#REF!,#REF!,#REF!,#REF!,#REF!,#REF!,#REF!,#REF!,#REF!,#REF!,#REF!,#REF!,#REF!,#REF!,#REF!,#REF!,#REF!,#REF!,#REF!,#REF!,#REF!,#REF!,#REF!,#REF!,#REF!,#REF!,#REF!,#REF!,#REF!,#REF!,#REF!,#REF!,#REF!,#REF!,#REF!,#REF!),"")</f>
        <v/>
      </c>
      <c r="I135" s="148" t="str">
        <f>IFERROR(AVERAGE('1'!AA136,#REF!,#REF!,#REF!,#REF!,#REF!,#REF!,#REF!,#REF!,#REF!,#REF!,#REF!,#REF!,#REF!,#REF!,#REF!,#REF!,#REF!,#REF!,#REF!,#REF!,#REF!,#REF!,#REF!,#REF!,#REF!,#REF!,#REF!,#REF!,#REF!,#REF!,#REF!,#REF!,#REF!,#REF!,#REF!,#REF!,#REF!,#REF!,#REF!),"")</f>
        <v/>
      </c>
    </row>
    <row r="136" spans="1:9" s="3" customFormat="1" ht="18" hidden="1">
      <c r="A136" s="2"/>
      <c r="B136" s="1"/>
      <c r="C136" s="155">
        <f>Référentiel!B130</f>
        <v>0</v>
      </c>
      <c r="D136" s="148" t="str">
        <f t="shared" si="7"/>
        <v/>
      </c>
      <c r="E136" s="148" t="str">
        <f>IFERROR(AVERAGE('1'!D137,#REF!,#REF!,#REF!,#REF!,#REF!,#REF!,#REF!,#REF!,#REF!,#REF!,#REF!,#REF!,#REF!,#REF!,#REF!,#REF!,#REF!,#REF!,#REF!,#REF!,#REF!,#REF!,#REF!,#REF!,#REF!,#REF!,#REF!,#REF!,#REF!,#REF!,#REF!,#REF!,#REF!,#REF!,#REF!,#REF!,#REF!,#REF!,#REF!),"")</f>
        <v/>
      </c>
      <c r="F136" s="148" t="str">
        <f>IFERROR(AVERAGE('1'!I137,#REF!,#REF!,#REF!,#REF!,#REF!,#REF!,#REF!,#REF!,#REF!,#REF!,#REF!,#REF!,#REF!,#REF!,#REF!,#REF!,#REF!,#REF!,#REF!,#REF!,#REF!,#REF!,#REF!,#REF!,#REF!,#REF!,#REF!,#REF!,#REF!,#REF!,#REF!,#REF!,#REF!,#REF!,#REF!,#REF!,#REF!,#REF!,#REF!),"")</f>
        <v/>
      </c>
      <c r="G136" s="148" t="str">
        <f>IFERROR(AVERAGE('1'!O137,#REF!,#REF!,#REF!,#REF!,#REF!,#REF!,#REF!,#REF!,#REF!,#REF!,#REF!,#REF!,#REF!,#REF!,#REF!,#REF!,#REF!,#REF!,#REF!,#REF!,#REF!,#REF!,#REF!,#REF!,#REF!,#REF!,#REF!,#REF!,#REF!,#REF!,#REF!,#REF!,#REF!,#REF!,#REF!,#REF!,#REF!,#REF!,#REF!),"")</f>
        <v/>
      </c>
      <c r="H136" s="148" t="str">
        <f>IFERROR(AVERAGE('1'!U137,#REF!,#REF!,#REF!,#REF!,#REF!,#REF!,#REF!,#REF!,#REF!,#REF!,#REF!,#REF!,#REF!,#REF!,#REF!,#REF!,#REF!,#REF!,#REF!,#REF!,#REF!,#REF!,#REF!,#REF!,#REF!,#REF!,#REF!,#REF!,#REF!,#REF!,#REF!,#REF!,#REF!,#REF!,#REF!,#REF!,#REF!,#REF!,#REF!),"")</f>
        <v/>
      </c>
      <c r="I136" s="148" t="str">
        <f>IFERROR(AVERAGE('1'!AA137,#REF!,#REF!,#REF!,#REF!,#REF!,#REF!,#REF!,#REF!,#REF!,#REF!,#REF!,#REF!,#REF!,#REF!,#REF!,#REF!,#REF!,#REF!,#REF!,#REF!,#REF!,#REF!,#REF!,#REF!,#REF!,#REF!,#REF!,#REF!,#REF!,#REF!,#REF!,#REF!,#REF!,#REF!,#REF!,#REF!,#REF!,#REF!,#REF!),"")</f>
        <v/>
      </c>
    </row>
    <row r="137" spans="1:9" s="3" customFormat="1" ht="18" hidden="1" customHeight="1">
      <c r="A137" s="2"/>
      <c r="B137" s="1"/>
      <c r="C137" s="155">
        <f>Référentiel!B131</f>
        <v>0</v>
      </c>
      <c r="D137" s="148" t="str">
        <f t="shared" si="7"/>
        <v/>
      </c>
      <c r="E137" s="148" t="str">
        <f>IFERROR(AVERAGE('1'!D138,#REF!,#REF!,#REF!,#REF!,#REF!,#REF!,#REF!,#REF!,#REF!,#REF!,#REF!,#REF!,#REF!,#REF!,#REF!,#REF!,#REF!,#REF!,#REF!,#REF!,#REF!,#REF!,#REF!,#REF!,#REF!,#REF!,#REF!,#REF!,#REF!,#REF!,#REF!,#REF!,#REF!,#REF!,#REF!,#REF!,#REF!,#REF!,#REF!),"")</f>
        <v/>
      </c>
      <c r="F137" s="148" t="str">
        <f>IFERROR(AVERAGE('1'!I138,#REF!,#REF!,#REF!,#REF!,#REF!,#REF!,#REF!,#REF!,#REF!,#REF!,#REF!,#REF!,#REF!,#REF!,#REF!,#REF!,#REF!,#REF!,#REF!,#REF!,#REF!,#REF!,#REF!,#REF!,#REF!,#REF!,#REF!,#REF!,#REF!,#REF!,#REF!,#REF!,#REF!,#REF!,#REF!,#REF!,#REF!,#REF!,#REF!),"")</f>
        <v/>
      </c>
      <c r="G137" s="148" t="str">
        <f>IFERROR(AVERAGE('1'!O138,#REF!,#REF!,#REF!,#REF!,#REF!,#REF!,#REF!,#REF!,#REF!,#REF!,#REF!,#REF!,#REF!,#REF!,#REF!,#REF!,#REF!,#REF!,#REF!,#REF!,#REF!,#REF!,#REF!,#REF!,#REF!,#REF!,#REF!,#REF!,#REF!,#REF!,#REF!,#REF!,#REF!,#REF!,#REF!,#REF!,#REF!,#REF!,#REF!),"")</f>
        <v/>
      </c>
      <c r="H137" s="148" t="str">
        <f>IFERROR(AVERAGE('1'!U138,#REF!,#REF!,#REF!,#REF!,#REF!,#REF!,#REF!,#REF!,#REF!,#REF!,#REF!,#REF!,#REF!,#REF!,#REF!,#REF!,#REF!,#REF!,#REF!,#REF!,#REF!,#REF!,#REF!,#REF!,#REF!,#REF!,#REF!,#REF!,#REF!,#REF!,#REF!,#REF!,#REF!,#REF!,#REF!,#REF!,#REF!,#REF!,#REF!),"")</f>
        <v/>
      </c>
      <c r="I137" s="148" t="str">
        <f>IFERROR(AVERAGE('1'!AA138,#REF!,#REF!,#REF!,#REF!,#REF!,#REF!,#REF!,#REF!,#REF!,#REF!,#REF!,#REF!,#REF!,#REF!,#REF!,#REF!,#REF!,#REF!,#REF!,#REF!,#REF!,#REF!,#REF!,#REF!,#REF!,#REF!,#REF!,#REF!,#REF!,#REF!,#REF!,#REF!,#REF!,#REF!,#REF!,#REF!,#REF!,#REF!,#REF!),"")</f>
        <v/>
      </c>
    </row>
    <row r="138" spans="1:9" s="3" customFormat="1" ht="18" hidden="1" customHeight="1">
      <c r="A138" s="2"/>
      <c r="B138" s="1"/>
      <c r="C138" s="155">
        <f>Référentiel!B132</f>
        <v>0</v>
      </c>
      <c r="D138" s="148" t="str">
        <f t="shared" si="7"/>
        <v/>
      </c>
      <c r="E138" s="148" t="str">
        <f>IFERROR(AVERAGE('1'!D139,#REF!,#REF!,#REF!,#REF!,#REF!,#REF!,#REF!,#REF!,#REF!,#REF!,#REF!,#REF!,#REF!,#REF!,#REF!,#REF!,#REF!,#REF!,#REF!,#REF!,#REF!,#REF!,#REF!,#REF!,#REF!,#REF!,#REF!,#REF!,#REF!,#REF!,#REF!,#REF!,#REF!,#REF!,#REF!,#REF!,#REF!,#REF!,#REF!),"")</f>
        <v/>
      </c>
      <c r="F138" s="148" t="str">
        <f>IFERROR(AVERAGE('1'!I139,#REF!,#REF!,#REF!,#REF!,#REF!,#REF!,#REF!,#REF!,#REF!,#REF!,#REF!,#REF!,#REF!,#REF!,#REF!,#REF!,#REF!,#REF!,#REF!,#REF!,#REF!,#REF!,#REF!,#REF!,#REF!,#REF!,#REF!,#REF!,#REF!,#REF!,#REF!,#REF!,#REF!,#REF!,#REF!,#REF!,#REF!,#REF!,#REF!),"")</f>
        <v/>
      </c>
      <c r="G138" s="148" t="str">
        <f>IFERROR(AVERAGE('1'!O139,#REF!,#REF!,#REF!,#REF!,#REF!,#REF!,#REF!,#REF!,#REF!,#REF!,#REF!,#REF!,#REF!,#REF!,#REF!,#REF!,#REF!,#REF!,#REF!,#REF!,#REF!,#REF!,#REF!,#REF!,#REF!,#REF!,#REF!,#REF!,#REF!,#REF!,#REF!,#REF!,#REF!,#REF!,#REF!,#REF!,#REF!,#REF!,#REF!),"")</f>
        <v/>
      </c>
      <c r="H138" s="148" t="str">
        <f>IFERROR(AVERAGE('1'!U139,#REF!,#REF!,#REF!,#REF!,#REF!,#REF!,#REF!,#REF!,#REF!,#REF!,#REF!,#REF!,#REF!,#REF!,#REF!,#REF!,#REF!,#REF!,#REF!,#REF!,#REF!,#REF!,#REF!,#REF!,#REF!,#REF!,#REF!,#REF!,#REF!,#REF!,#REF!,#REF!,#REF!,#REF!,#REF!,#REF!,#REF!,#REF!,#REF!),"")</f>
        <v/>
      </c>
      <c r="I138" s="148" t="str">
        <f>IFERROR(AVERAGE('1'!AA139,#REF!,#REF!,#REF!,#REF!,#REF!,#REF!,#REF!,#REF!,#REF!,#REF!,#REF!,#REF!,#REF!,#REF!,#REF!,#REF!,#REF!,#REF!,#REF!,#REF!,#REF!,#REF!,#REF!,#REF!,#REF!,#REF!,#REF!,#REF!,#REF!,#REF!,#REF!,#REF!,#REF!,#REF!,#REF!,#REF!,#REF!,#REF!,#REF!),"")</f>
        <v/>
      </c>
    </row>
    <row r="139" spans="1:9" s="3" customFormat="1" ht="18" hidden="1" customHeight="1">
      <c r="A139" s="2"/>
      <c r="B139" s="1"/>
      <c r="C139" s="155">
        <f>Référentiel!B133</f>
        <v>0</v>
      </c>
      <c r="D139" s="148" t="str">
        <f t="shared" si="7"/>
        <v/>
      </c>
      <c r="E139" s="148" t="str">
        <f>IFERROR(AVERAGE('1'!D140,#REF!,#REF!,#REF!,#REF!,#REF!,#REF!,#REF!,#REF!,#REF!,#REF!,#REF!,#REF!,#REF!,#REF!,#REF!,#REF!,#REF!,#REF!,#REF!,#REF!,#REF!,#REF!,#REF!,#REF!,#REF!,#REF!,#REF!,#REF!,#REF!,#REF!,#REF!,#REF!,#REF!,#REF!,#REF!,#REF!,#REF!,#REF!,#REF!),"")</f>
        <v/>
      </c>
      <c r="F139" s="148" t="str">
        <f>IFERROR(AVERAGE('1'!I140,#REF!,#REF!,#REF!,#REF!,#REF!,#REF!,#REF!,#REF!,#REF!,#REF!,#REF!,#REF!,#REF!,#REF!,#REF!,#REF!,#REF!,#REF!,#REF!,#REF!,#REF!,#REF!,#REF!,#REF!,#REF!,#REF!,#REF!,#REF!,#REF!,#REF!,#REF!,#REF!,#REF!,#REF!,#REF!,#REF!,#REF!,#REF!,#REF!),"")</f>
        <v/>
      </c>
      <c r="G139" s="148" t="str">
        <f>IFERROR(AVERAGE('1'!O140,#REF!,#REF!,#REF!,#REF!,#REF!,#REF!,#REF!,#REF!,#REF!,#REF!,#REF!,#REF!,#REF!,#REF!,#REF!,#REF!,#REF!,#REF!,#REF!,#REF!,#REF!,#REF!,#REF!,#REF!,#REF!,#REF!,#REF!,#REF!,#REF!,#REF!,#REF!,#REF!,#REF!,#REF!,#REF!,#REF!,#REF!,#REF!,#REF!),"")</f>
        <v/>
      </c>
      <c r="H139" s="148" t="str">
        <f>IFERROR(AVERAGE('1'!U140,#REF!,#REF!,#REF!,#REF!,#REF!,#REF!,#REF!,#REF!,#REF!,#REF!,#REF!,#REF!,#REF!,#REF!,#REF!,#REF!,#REF!,#REF!,#REF!,#REF!,#REF!,#REF!,#REF!,#REF!,#REF!,#REF!,#REF!,#REF!,#REF!,#REF!,#REF!,#REF!,#REF!,#REF!,#REF!,#REF!,#REF!,#REF!,#REF!),"")</f>
        <v/>
      </c>
      <c r="I139" s="148" t="str">
        <f>IFERROR(AVERAGE('1'!AA140,#REF!,#REF!,#REF!,#REF!,#REF!,#REF!,#REF!,#REF!,#REF!,#REF!,#REF!,#REF!,#REF!,#REF!,#REF!,#REF!,#REF!,#REF!,#REF!,#REF!,#REF!,#REF!,#REF!,#REF!,#REF!,#REF!,#REF!,#REF!,#REF!,#REF!,#REF!,#REF!,#REF!,#REF!,#REF!,#REF!,#REF!,#REF!,#REF!),"")</f>
        <v/>
      </c>
    </row>
    <row r="140" spans="1:9" s="3" customFormat="1" ht="18" hidden="1" customHeight="1">
      <c r="A140" s="2"/>
      <c r="B140" s="1"/>
      <c r="C140" s="155">
        <f>Référentiel!B134</f>
        <v>0</v>
      </c>
      <c r="D140" s="148" t="str">
        <f t="shared" si="7"/>
        <v/>
      </c>
      <c r="E140" s="148" t="str">
        <f>IFERROR(AVERAGE('1'!D141,#REF!,#REF!,#REF!,#REF!,#REF!,#REF!,#REF!,#REF!,#REF!,#REF!,#REF!,#REF!,#REF!,#REF!,#REF!,#REF!,#REF!,#REF!,#REF!,#REF!,#REF!,#REF!,#REF!,#REF!,#REF!,#REF!,#REF!,#REF!,#REF!,#REF!,#REF!,#REF!,#REF!,#REF!,#REF!,#REF!,#REF!,#REF!,#REF!),"")</f>
        <v/>
      </c>
      <c r="F140" s="148" t="str">
        <f>IFERROR(AVERAGE('1'!I141,#REF!,#REF!,#REF!,#REF!,#REF!,#REF!,#REF!,#REF!,#REF!,#REF!,#REF!,#REF!,#REF!,#REF!,#REF!,#REF!,#REF!,#REF!,#REF!,#REF!,#REF!,#REF!,#REF!,#REF!,#REF!,#REF!,#REF!,#REF!,#REF!,#REF!,#REF!,#REF!,#REF!,#REF!,#REF!,#REF!,#REF!,#REF!,#REF!),"")</f>
        <v/>
      </c>
      <c r="G140" s="148" t="str">
        <f>IFERROR(AVERAGE('1'!O141,#REF!,#REF!,#REF!,#REF!,#REF!,#REF!,#REF!,#REF!,#REF!,#REF!,#REF!,#REF!,#REF!,#REF!,#REF!,#REF!,#REF!,#REF!,#REF!,#REF!,#REF!,#REF!,#REF!,#REF!,#REF!,#REF!,#REF!,#REF!,#REF!,#REF!,#REF!,#REF!,#REF!,#REF!,#REF!,#REF!,#REF!,#REF!,#REF!),"")</f>
        <v/>
      </c>
      <c r="H140" s="148" t="str">
        <f>IFERROR(AVERAGE('1'!U141,#REF!,#REF!,#REF!,#REF!,#REF!,#REF!,#REF!,#REF!,#REF!,#REF!,#REF!,#REF!,#REF!,#REF!,#REF!,#REF!,#REF!,#REF!,#REF!,#REF!,#REF!,#REF!,#REF!,#REF!,#REF!,#REF!,#REF!,#REF!,#REF!,#REF!,#REF!,#REF!,#REF!,#REF!,#REF!,#REF!,#REF!,#REF!,#REF!),"")</f>
        <v/>
      </c>
      <c r="I140" s="148" t="str">
        <f>IFERROR(AVERAGE('1'!AA141,#REF!,#REF!,#REF!,#REF!,#REF!,#REF!,#REF!,#REF!,#REF!,#REF!,#REF!,#REF!,#REF!,#REF!,#REF!,#REF!,#REF!,#REF!,#REF!,#REF!,#REF!,#REF!,#REF!,#REF!,#REF!,#REF!,#REF!,#REF!,#REF!,#REF!,#REF!,#REF!,#REF!,#REF!,#REF!,#REF!,#REF!,#REF!,#REF!),"")</f>
        <v/>
      </c>
    </row>
    <row r="141" spans="1:9" s="3" customFormat="1" ht="18" hidden="1" customHeight="1">
      <c r="A141" s="2"/>
      <c r="B141" s="1"/>
      <c r="C141" s="155">
        <f>Référentiel!B135</f>
        <v>0</v>
      </c>
      <c r="D141" s="148" t="str">
        <f t="shared" si="7"/>
        <v/>
      </c>
      <c r="E141" s="148" t="str">
        <f>IFERROR(AVERAGE('1'!D142,#REF!,#REF!,#REF!,#REF!,#REF!,#REF!,#REF!,#REF!,#REF!,#REF!,#REF!,#REF!,#REF!,#REF!,#REF!,#REF!,#REF!,#REF!,#REF!,#REF!,#REF!,#REF!,#REF!,#REF!,#REF!,#REF!,#REF!,#REF!,#REF!,#REF!,#REF!,#REF!,#REF!,#REF!,#REF!,#REF!,#REF!,#REF!,#REF!),"")</f>
        <v/>
      </c>
      <c r="F141" s="148" t="str">
        <f>IFERROR(AVERAGE('1'!I142,#REF!,#REF!,#REF!,#REF!,#REF!,#REF!,#REF!,#REF!,#REF!,#REF!,#REF!,#REF!,#REF!,#REF!,#REF!,#REF!,#REF!,#REF!,#REF!,#REF!,#REF!,#REF!,#REF!,#REF!,#REF!,#REF!,#REF!,#REF!,#REF!,#REF!,#REF!,#REF!,#REF!,#REF!,#REF!,#REF!,#REF!,#REF!,#REF!),"")</f>
        <v/>
      </c>
      <c r="G141" s="148" t="str">
        <f>IFERROR(AVERAGE('1'!O142,#REF!,#REF!,#REF!,#REF!,#REF!,#REF!,#REF!,#REF!,#REF!,#REF!,#REF!,#REF!,#REF!,#REF!,#REF!,#REF!,#REF!,#REF!,#REF!,#REF!,#REF!,#REF!,#REF!,#REF!,#REF!,#REF!,#REF!,#REF!,#REF!,#REF!,#REF!,#REF!,#REF!,#REF!,#REF!,#REF!,#REF!,#REF!,#REF!),"")</f>
        <v/>
      </c>
      <c r="H141" s="148" t="str">
        <f>IFERROR(AVERAGE('1'!U142,#REF!,#REF!,#REF!,#REF!,#REF!,#REF!,#REF!,#REF!,#REF!,#REF!,#REF!,#REF!,#REF!,#REF!,#REF!,#REF!,#REF!,#REF!,#REF!,#REF!,#REF!,#REF!,#REF!,#REF!,#REF!,#REF!,#REF!,#REF!,#REF!,#REF!,#REF!,#REF!,#REF!,#REF!,#REF!,#REF!,#REF!,#REF!,#REF!),"")</f>
        <v/>
      </c>
      <c r="I141" s="148" t="str">
        <f>IFERROR(AVERAGE('1'!AA142,#REF!,#REF!,#REF!,#REF!,#REF!,#REF!,#REF!,#REF!,#REF!,#REF!,#REF!,#REF!,#REF!,#REF!,#REF!,#REF!,#REF!,#REF!,#REF!,#REF!,#REF!,#REF!,#REF!,#REF!,#REF!,#REF!,#REF!,#REF!,#REF!,#REF!,#REF!,#REF!,#REF!,#REF!,#REF!,#REF!,#REF!,#REF!,#REF!),"")</f>
        <v/>
      </c>
    </row>
    <row r="142" spans="1:9" s="3" customFormat="1" ht="18" hidden="1" customHeight="1">
      <c r="A142" s="2"/>
      <c r="B142" s="1"/>
      <c r="C142" s="155">
        <f>Référentiel!B136</f>
        <v>0</v>
      </c>
      <c r="D142" s="148" t="str">
        <f t="shared" si="7"/>
        <v/>
      </c>
      <c r="E142" s="148" t="str">
        <f>IFERROR(AVERAGE('1'!D143,#REF!,#REF!,#REF!,#REF!,#REF!,#REF!,#REF!,#REF!,#REF!,#REF!,#REF!,#REF!,#REF!,#REF!,#REF!,#REF!,#REF!,#REF!,#REF!,#REF!,#REF!,#REF!,#REF!,#REF!,#REF!,#REF!,#REF!,#REF!,#REF!,#REF!,#REF!,#REF!,#REF!,#REF!,#REF!,#REF!,#REF!,#REF!,#REF!),"")</f>
        <v/>
      </c>
      <c r="F142" s="148" t="str">
        <f>IFERROR(AVERAGE('1'!I143,#REF!,#REF!,#REF!,#REF!,#REF!,#REF!,#REF!,#REF!,#REF!,#REF!,#REF!,#REF!,#REF!,#REF!,#REF!,#REF!,#REF!,#REF!,#REF!,#REF!,#REF!,#REF!,#REF!,#REF!,#REF!,#REF!,#REF!,#REF!,#REF!,#REF!,#REF!,#REF!,#REF!,#REF!,#REF!,#REF!,#REF!,#REF!,#REF!),"")</f>
        <v/>
      </c>
      <c r="G142" s="148" t="str">
        <f>IFERROR(AVERAGE('1'!O143,#REF!,#REF!,#REF!,#REF!,#REF!,#REF!,#REF!,#REF!,#REF!,#REF!,#REF!,#REF!,#REF!,#REF!,#REF!,#REF!,#REF!,#REF!,#REF!,#REF!,#REF!,#REF!,#REF!,#REF!,#REF!,#REF!,#REF!,#REF!,#REF!,#REF!,#REF!,#REF!,#REF!,#REF!,#REF!,#REF!,#REF!,#REF!,#REF!),"")</f>
        <v/>
      </c>
      <c r="H142" s="148" t="str">
        <f>IFERROR(AVERAGE('1'!U143,#REF!,#REF!,#REF!,#REF!,#REF!,#REF!,#REF!,#REF!,#REF!,#REF!,#REF!,#REF!,#REF!,#REF!,#REF!,#REF!,#REF!,#REF!,#REF!,#REF!,#REF!,#REF!,#REF!,#REF!,#REF!,#REF!,#REF!,#REF!,#REF!,#REF!,#REF!,#REF!,#REF!,#REF!,#REF!,#REF!,#REF!,#REF!,#REF!),"")</f>
        <v/>
      </c>
      <c r="I142" s="148" t="str">
        <f>IFERROR(AVERAGE('1'!AA143,#REF!,#REF!,#REF!,#REF!,#REF!,#REF!,#REF!,#REF!,#REF!,#REF!,#REF!,#REF!,#REF!,#REF!,#REF!,#REF!,#REF!,#REF!,#REF!,#REF!,#REF!,#REF!,#REF!,#REF!,#REF!,#REF!,#REF!,#REF!,#REF!,#REF!,#REF!,#REF!,#REF!,#REF!,#REF!,#REF!,#REF!,#REF!,#REF!),"")</f>
        <v/>
      </c>
    </row>
    <row r="143" spans="1:9" s="3" customFormat="1" ht="18" hidden="1" customHeight="1">
      <c r="A143" s="2"/>
      <c r="B143" s="1"/>
      <c r="C143" s="155">
        <f>Référentiel!B137</f>
        <v>0</v>
      </c>
      <c r="D143" s="148" t="str">
        <f t="shared" si="7"/>
        <v/>
      </c>
      <c r="E143" s="148" t="str">
        <f>IFERROR(AVERAGE('1'!D144,#REF!,#REF!,#REF!,#REF!,#REF!,#REF!,#REF!,#REF!,#REF!,#REF!,#REF!,#REF!,#REF!,#REF!,#REF!,#REF!,#REF!,#REF!,#REF!,#REF!,#REF!,#REF!,#REF!,#REF!,#REF!,#REF!,#REF!,#REF!,#REF!,#REF!,#REF!,#REF!,#REF!,#REF!,#REF!,#REF!,#REF!,#REF!,#REF!),"")</f>
        <v/>
      </c>
      <c r="F143" s="148" t="str">
        <f>IFERROR(AVERAGE('1'!I144,#REF!,#REF!,#REF!,#REF!,#REF!,#REF!,#REF!,#REF!,#REF!,#REF!,#REF!,#REF!,#REF!,#REF!,#REF!,#REF!,#REF!,#REF!,#REF!,#REF!,#REF!,#REF!,#REF!,#REF!,#REF!,#REF!,#REF!,#REF!,#REF!,#REF!,#REF!,#REF!,#REF!,#REF!,#REF!,#REF!,#REF!,#REF!,#REF!),"")</f>
        <v/>
      </c>
      <c r="G143" s="148" t="str">
        <f>IFERROR(AVERAGE('1'!O144,#REF!,#REF!,#REF!,#REF!,#REF!,#REF!,#REF!,#REF!,#REF!,#REF!,#REF!,#REF!,#REF!,#REF!,#REF!,#REF!,#REF!,#REF!,#REF!,#REF!,#REF!,#REF!,#REF!,#REF!,#REF!,#REF!,#REF!,#REF!,#REF!,#REF!,#REF!,#REF!,#REF!,#REF!,#REF!,#REF!,#REF!,#REF!,#REF!),"")</f>
        <v/>
      </c>
      <c r="H143" s="148" t="str">
        <f>IFERROR(AVERAGE('1'!U144,#REF!,#REF!,#REF!,#REF!,#REF!,#REF!,#REF!,#REF!,#REF!,#REF!,#REF!,#REF!,#REF!,#REF!,#REF!,#REF!,#REF!,#REF!,#REF!,#REF!,#REF!,#REF!,#REF!,#REF!,#REF!,#REF!,#REF!,#REF!,#REF!,#REF!,#REF!,#REF!,#REF!,#REF!,#REF!,#REF!,#REF!,#REF!,#REF!),"")</f>
        <v/>
      </c>
      <c r="I143" s="148" t="str">
        <f>IFERROR(AVERAGE('1'!AA144,#REF!,#REF!,#REF!,#REF!,#REF!,#REF!,#REF!,#REF!,#REF!,#REF!,#REF!,#REF!,#REF!,#REF!,#REF!,#REF!,#REF!,#REF!,#REF!,#REF!,#REF!,#REF!,#REF!,#REF!,#REF!,#REF!,#REF!,#REF!,#REF!,#REF!,#REF!,#REF!,#REF!,#REF!,#REF!,#REF!,#REF!,#REF!,#REF!),"")</f>
        <v/>
      </c>
    </row>
    <row r="144" spans="1:9" s="3" customFormat="1" ht="18" hidden="1" customHeight="1">
      <c r="A144" s="2"/>
      <c r="B144" s="1"/>
      <c r="C144" s="155">
        <f>Référentiel!B138</f>
        <v>0</v>
      </c>
      <c r="D144" s="148" t="str">
        <f t="shared" si="7"/>
        <v/>
      </c>
      <c r="E144" s="148" t="str">
        <f>IFERROR(AVERAGE('1'!D145,#REF!,#REF!,#REF!,#REF!,#REF!,#REF!,#REF!,#REF!,#REF!,#REF!,#REF!,#REF!,#REF!,#REF!,#REF!,#REF!,#REF!,#REF!,#REF!,#REF!,#REF!,#REF!,#REF!,#REF!,#REF!,#REF!,#REF!,#REF!,#REF!,#REF!,#REF!,#REF!,#REF!,#REF!,#REF!,#REF!,#REF!,#REF!,#REF!),"")</f>
        <v/>
      </c>
      <c r="F144" s="148" t="str">
        <f>IFERROR(AVERAGE('1'!I145,#REF!,#REF!,#REF!,#REF!,#REF!,#REF!,#REF!,#REF!,#REF!,#REF!,#REF!,#REF!,#REF!,#REF!,#REF!,#REF!,#REF!,#REF!,#REF!,#REF!,#REF!,#REF!,#REF!,#REF!,#REF!,#REF!,#REF!,#REF!,#REF!,#REF!,#REF!,#REF!,#REF!,#REF!,#REF!,#REF!,#REF!,#REF!,#REF!),"")</f>
        <v/>
      </c>
      <c r="G144" s="148" t="str">
        <f>IFERROR(AVERAGE('1'!O145,#REF!,#REF!,#REF!,#REF!,#REF!,#REF!,#REF!,#REF!,#REF!,#REF!,#REF!,#REF!,#REF!,#REF!,#REF!,#REF!,#REF!,#REF!,#REF!,#REF!,#REF!,#REF!,#REF!,#REF!,#REF!,#REF!,#REF!,#REF!,#REF!,#REF!,#REF!,#REF!,#REF!,#REF!,#REF!,#REF!,#REF!,#REF!,#REF!),"")</f>
        <v/>
      </c>
      <c r="H144" s="148" t="str">
        <f>IFERROR(AVERAGE('1'!U145,#REF!,#REF!,#REF!,#REF!,#REF!,#REF!,#REF!,#REF!,#REF!,#REF!,#REF!,#REF!,#REF!,#REF!,#REF!,#REF!,#REF!,#REF!,#REF!,#REF!,#REF!,#REF!,#REF!,#REF!,#REF!,#REF!,#REF!,#REF!,#REF!,#REF!,#REF!,#REF!,#REF!,#REF!,#REF!,#REF!,#REF!,#REF!,#REF!),"")</f>
        <v/>
      </c>
      <c r="I144" s="148" t="str">
        <f>IFERROR(AVERAGE('1'!AA145,#REF!,#REF!,#REF!,#REF!,#REF!,#REF!,#REF!,#REF!,#REF!,#REF!,#REF!,#REF!,#REF!,#REF!,#REF!,#REF!,#REF!,#REF!,#REF!,#REF!,#REF!,#REF!,#REF!,#REF!,#REF!,#REF!,#REF!,#REF!,#REF!,#REF!,#REF!,#REF!,#REF!,#REF!,#REF!,#REF!,#REF!,#REF!,#REF!),"")</f>
        <v/>
      </c>
    </row>
    <row r="145" spans="1:9" s="3" customFormat="1" ht="18" hidden="1" customHeight="1">
      <c r="A145" s="2"/>
      <c r="B145" s="1"/>
      <c r="C145" s="155">
        <f>Référentiel!B139</f>
        <v>0</v>
      </c>
      <c r="D145" s="148" t="str">
        <f t="shared" si="7"/>
        <v/>
      </c>
      <c r="E145" s="148" t="str">
        <f>IFERROR(AVERAGE('1'!D146,#REF!,#REF!,#REF!,#REF!,#REF!,#REF!,#REF!,#REF!,#REF!,#REF!,#REF!,#REF!,#REF!,#REF!,#REF!,#REF!,#REF!,#REF!,#REF!,#REF!,#REF!,#REF!,#REF!,#REF!,#REF!,#REF!,#REF!,#REF!,#REF!,#REF!,#REF!,#REF!,#REF!,#REF!,#REF!,#REF!,#REF!,#REF!,#REF!),"")</f>
        <v/>
      </c>
      <c r="F145" s="148" t="str">
        <f>IFERROR(AVERAGE('1'!I146,#REF!,#REF!,#REF!,#REF!,#REF!,#REF!,#REF!,#REF!,#REF!,#REF!,#REF!,#REF!,#REF!,#REF!,#REF!,#REF!,#REF!,#REF!,#REF!,#REF!,#REF!,#REF!,#REF!,#REF!,#REF!,#REF!,#REF!,#REF!,#REF!,#REF!,#REF!,#REF!,#REF!,#REF!,#REF!,#REF!,#REF!,#REF!,#REF!),"")</f>
        <v/>
      </c>
      <c r="G145" s="148" t="str">
        <f>IFERROR(AVERAGE('1'!O146,#REF!,#REF!,#REF!,#REF!,#REF!,#REF!,#REF!,#REF!,#REF!,#REF!,#REF!,#REF!,#REF!,#REF!,#REF!,#REF!,#REF!,#REF!,#REF!,#REF!,#REF!,#REF!,#REF!,#REF!,#REF!,#REF!,#REF!,#REF!,#REF!,#REF!,#REF!,#REF!,#REF!,#REF!,#REF!,#REF!,#REF!,#REF!,#REF!),"")</f>
        <v/>
      </c>
      <c r="H145" s="148" t="str">
        <f>IFERROR(AVERAGE('1'!U146,#REF!,#REF!,#REF!,#REF!,#REF!,#REF!,#REF!,#REF!,#REF!,#REF!,#REF!,#REF!,#REF!,#REF!,#REF!,#REF!,#REF!,#REF!,#REF!,#REF!,#REF!,#REF!,#REF!,#REF!,#REF!,#REF!,#REF!,#REF!,#REF!,#REF!,#REF!,#REF!,#REF!,#REF!,#REF!,#REF!,#REF!,#REF!,#REF!),"")</f>
        <v/>
      </c>
      <c r="I145" s="148" t="str">
        <f>IFERROR(AVERAGE('1'!AA146,#REF!,#REF!,#REF!,#REF!,#REF!,#REF!,#REF!,#REF!,#REF!,#REF!,#REF!,#REF!,#REF!,#REF!,#REF!,#REF!,#REF!,#REF!,#REF!,#REF!,#REF!,#REF!,#REF!,#REF!,#REF!,#REF!,#REF!,#REF!,#REF!,#REF!,#REF!,#REF!,#REF!,#REF!,#REF!,#REF!,#REF!,#REF!,#REF!),"")</f>
        <v/>
      </c>
    </row>
    <row r="146" spans="1:9" s="3" customFormat="1" ht="18" hidden="1" customHeight="1">
      <c r="A146" s="2"/>
      <c r="B146" s="1"/>
      <c r="C146" s="155">
        <f>Référentiel!B140</f>
        <v>0</v>
      </c>
      <c r="D146" s="148" t="str">
        <f t="shared" si="7"/>
        <v/>
      </c>
      <c r="E146" s="148" t="str">
        <f>IFERROR(AVERAGE('1'!D147,#REF!,#REF!,#REF!,#REF!,#REF!,#REF!,#REF!,#REF!,#REF!,#REF!,#REF!,#REF!,#REF!,#REF!,#REF!,#REF!,#REF!,#REF!,#REF!,#REF!,#REF!,#REF!,#REF!,#REF!,#REF!,#REF!,#REF!,#REF!,#REF!,#REF!,#REF!,#REF!,#REF!,#REF!,#REF!,#REF!,#REF!,#REF!,#REF!),"")</f>
        <v/>
      </c>
      <c r="F146" s="148" t="str">
        <f>IFERROR(AVERAGE('1'!I147,#REF!,#REF!,#REF!,#REF!,#REF!,#REF!,#REF!,#REF!,#REF!,#REF!,#REF!,#REF!,#REF!,#REF!,#REF!,#REF!,#REF!,#REF!,#REF!,#REF!,#REF!,#REF!,#REF!,#REF!,#REF!,#REF!,#REF!,#REF!,#REF!,#REF!,#REF!,#REF!,#REF!,#REF!,#REF!,#REF!,#REF!,#REF!,#REF!),"")</f>
        <v/>
      </c>
      <c r="G146" s="148" t="str">
        <f>IFERROR(AVERAGE('1'!O147,#REF!,#REF!,#REF!,#REF!,#REF!,#REF!,#REF!,#REF!,#REF!,#REF!,#REF!,#REF!,#REF!,#REF!,#REF!,#REF!,#REF!,#REF!,#REF!,#REF!,#REF!,#REF!,#REF!,#REF!,#REF!,#REF!,#REF!,#REF!,#REF!,#REF!,#REF!,#REF!,#REF!,#REF!,#REF!,#REF!,#REF!,#REF!,#REF!),"")</f>
        <v/>
      </c>
      <c r="H146" s="148" t="str">
        <f>IFERROR(AVERAGE('1'!U147,#REF!,#REF!,#REF!,#REF!,#REF!,#REF!,#REF!,#REF!,#REF!,#REF!,#REF!,#REF!,#REF!,#REF!,#REF!,#REF!,#REF!,#REF!,#REF!,#REF!,#REF!,#REF!,#REF!,#REF!,#REF!,#REF!,#REF!,#REF!,#REF!,#REF!,#REF!,#REF!,#REF!,#REF!,#REF!,#REF!,#REF!,#REF!,#REF!),"")</f>
        <v/>
      </c>
      <c r="I146" s="148" t="str">
        <f>IFERROR(AVERAGE('1'!AA147,#REF!,#REF!,#REF!,#REF!,#REF!,#REF!,#REF!,#REF!,#REF!,#REF!,#REF!,#REF!,#REF!,#REF!,#REF!,#REF!,#REF!,#REF!,#REF!,#REF!,#REF!,#REF!,#REF!,#REF!,#REF!,#REF!,#REF!,#REF!,#REF!,#REF!,#REF!,#REF!,#REF!,#REF!,#REF!,#REF!,#REF!,#REF!,#REF!),"")</f>
        <v/>
      </c>
    </row>
    <row r="147" spans="1:9" s="3" customFormat="1" ht="18" hidden="1" customHeight="1">
      <c r="A147" s="2"/>
      <c r="B147" s="1"/>
      <c r="C147" s="155">
        <f>Référentiel!B141</f>
        <v>0</v>
      </c>
      <c r="D147" s="148" t="str">
        <f t="shared" si="7"/>
        <v/>
      </c>
      <c r="E147" s="148" t="str">
        <f>IFERROR(AVERAGE('1'!D148,#REF!,#REF!,#REF!,#REF!,#REF!,#REF!,#REF!,#REF!,#REF!,#REF!,#REF!,#REF!,#REF!,#REF!,#REF!,#REF!,#REF!,#REF!,#REF!,#REF!,#REF!,#REF!,#REF!,#REF!,#REF!,#REF!,#REF!,#REF!,#REF!,#REF!,#REF!,#REF!,#REF!,#REF!,#REF!,#REF!,#REF!,#REF!,#REF!),"")</f>
        <v/>
      </c>
      <c r="F147" s="148" t="str">
        <f>IFERROR(AVERAGE('1'!I148,#REF!,#REF!,#REF!,#REF!,#REF!,#REF!,#REF!,#REF!,#REF!,#REF!,#REF!,#REF!,#REF!,#REF!,#REF!,#REF!,#REF!,#REF!,#REF!,#REF!,#REF!,#REF!,#REF!,#REF!,#REF!,#REF!,#REF!,#REF!,#REF!,#REF!,#REF!,#REF!,#REF!,#REF!,#REF!,#REF!,#REF!,#REF!,#REF!),"")</f>
        <v/>
      </c>
      <c r="G147" s="148" t="str">
        <f>IFERROR(AVERAGE('1'!O148,#REF!,#REF!,#REF!,#REF!,#REF!,#REF!,#REF!,#REF!,#REF!,#REF!,#REF!,#REF!,#REF!,#REF!,#REF!,#REF!,#REF!,#REF!,#REF!,#REF!,#REF!,#REF!,#REF!,#REF!,#REF!,#REF!,#REF!,#REF!,#REF!,#REF!,#REF!,#REF!,#REF!,#REF!,#REF!,#REF!,#REF!,#REF!,#REF!),"")</f>
        <v/>
      </c>
      <c r="H147" s="148" t="str">
        <f>IFERROR(AVERAGE('1'!U148,#REF!,#REF!,#REF!,#REF!,#REF!,#REF!,#REF!,#REF!,#REF!,#REF!,#REF!,#REF!,#REF!,#REF!,#REF!,#REF!,#REF!,#REF!,#REF!,#REF!,#REF!,#REF!,#REF!,#REF!,#REF!,#REF!,#REF!,#REF!,#REF!,#REF!,#REF!,#REF!,#REF!,#REF!,#REF!,#REF!,#REF!,#REF!,#REF!),"")</f>
        <v/>
      </c>
      <c r="I147" s="148" t="str">
        <f>IFERROR(AVERAGE('1'!AA148,#REF!,#REF!,#REF!,#REF!,#REF!,#REF!,#REF!,#REF!,#REF!,#REF!,#REF!,#REF!,#REF!,#REF!,#REF!,#REF!,#REF!,#REF!,#REF!,#REF!,#REF!,#REF!,#REF!,#REF!,#REF!,#REF!,#REF!,#REF!,#REF!,#REF!,#REF!,#REF!,#REF!,#REF!,#REF!,#REF!,#REF!,#REF!,#REF!),"")</f>
        <v/>
      </c>
    </row>
    <row r="148" spans="1:9" s="3" customFormat="1" ht="18" hidden="1" customHeight="1">
      <c r="A148" s="2"/>
      <c r="B148" s="1"/>
      <c r="C148" s="155">
        <f>Référentiel!B142</f>
        <v>0</v>
      </c>
      <c r="D148" s="148" t="str">
        <f t="shared" si="7"/>
        <v/>
      </c>
      <c r="E148" s="148" t="str">
        <f>IFERROR(AVERAGE('1'!D149,#REF!,#REF!,#REF!,#REF!,#REF!,#REF!,#REF!,#REF!,#REF!,#REF!,#REF!,#REF!,#REF!,#REF!,#REF!,#REF!,#REF!,#REF!,#REF!,#REF!,#REF!,#REF!,#REF!,#REF!,#REF!,#REF!,#REF!,#REF!,#REF!,#REF!,#REF!,#REF!,#REF!,#REF!,#REF!,#REF!,#REF!,#REF!,#REF!),"")</f>
        <v/>
      </c>
      <c r="F148" s="148" t="str">
        <f>IFERROR(AVERAGE('1'!I149,#REF!,#REF!,#REF!,#REF!,#REF!,#REF!,#REF!,#REF!,#REF!,#REF!,#REF!,#REF!,#REF!,#REF!,#REF!,#REF!,#REF!,#REF!,#REF!,#REF!,#REF!,#REF!,#REF!,#REF!,#REF!,#REF!,#REF!,#REF!,#REF!,#REF!,#REF!,#REF!,#REF!,#REF!,#REF!,#REF!,#REF!,#REF!,#REF!),"")</f>
        <v/>
      </c>
      <c r="G148" s="148" t="str">
        <f>IFERROR(AVERAGE('1'!O149,#REF!,#REF!,#REF!,#REF!,#REF!,#REF!,#REF!,#REF!,#REF!,#REF!,#REF!,#REF!,#REF!,#REF!,#REF!,#REF!,#REF!,#REF!,#REF!,#REF!,#REF!,#REF!,#REF!,#REF!,#REF!,#REF!,#REF!,#REF!,#REF!,#REF!,#REF!,#REF!,#REF!,#REF!,#REF!,#REF!,#REF!,#REF!,#REF!),"")</f>
        <v/>
      </c>
      <c r="H148" s="148" t="str">
        <f>IFERROR(AVERAGE('1'!U149,#REF!,#REF!,#REF!,#REF!,#REF!,#REF!,#REF!,#REF!,#REF!,#REF!,#REF!,#REF!,#REF!,#REF!,#REF!,#REF!,#REF!,#REF!,#REF!,#REF!,#REF!,#REF!,#REF!,#REF!,#REF!,#REF!,#REF!,#REF!,#REF!,#REF!,#REF!,#REF!,#REF!,#REF!,#REF!,#REF!,#REF!,#REF!,#REF!),"")</f>
        <v/>
      </c>
      <c r="I148" s="148" t="str">
        <f>IFERROR(AVERAGE('1'!AA149,#REF!,#REF!,#REF!,#REF!,#REF!,#REF!,#REF!,#REF!,#REF!,#REF!,#REF!,#REF!,#REF!,#REF!,#REF!,#REF!,#REF!,#REF!,#REF!,#REF!,#REF!,#REF!,#REF!,#REF!,#REF!,#REF!,#REF!,#REF!,#REF!,#REF!,#REF!,#REF!,#REF!,#REF!,#REF!,#REF!,#REF!,#REF!,#REF!),"")</f>
        <v/>
      </c>
    </row>
    <row r="149" spans="1:9" s="3" customFormat="1" ht="20.45" hidden="1" customHeight="1">
      <c r="A149" s="2"/>
      <c r="B149" s="1"/>
      <c r="C149" s="155">
        <f>Référentiel!B143</f>
        <v>0</v>
      </c>
      <c r="D149" s="148" t="str">
        <f t="shared" si="7"/>
        <v/>
      </c>
      <c r="E149" s="148" t="str">
        <f>IFERROR(AVERAGE('1'!D150,#REF!,#REF!,#REF!,#REF!,#REF!,#REF!,#REF!,#REF!,#REF!,#REF!,#REF!,#REF!,#REF!,#REF!,#REF!,#REF!,#REF!,#REF!,#REF!,#REF!,#REF!,#REF!,#REF!,#REF!,#REF!,#REF!,#REF!,#REF!,#REF!,#REF!,#REF!,#REF!,#REF!,#REF!,#REF!,#REF!,#REF!,#REF!,#REF!),"")</f>
        <v/>
      </c>
      <c r="F149" s="148" t="str">
        <f>IFERROR(AVERAGE('1'!I150,#REF!,#REF!,#REF!,#REF!,#REF!,#REF!,#REF!,#REF!,#REF!,#REF!,#REF!,#REF!,#REF!,#REF!,#REF!,#REF!,#REF!,#REF!,#REF!,#REF!,#REF!,#REF!,#REF!,#REF!,#REF!,#REF!,#REF!,#REF!,#REF!,#REF!,#REF!,#REF!,#REF!,#REF!,#REF!,#REF!,#REF!,#REF!,#REF!),"")</f>
        <v/>
      </c>
      <c r="G149" s="148" t="str">
        <f>IFERROR(AVERAGE('1'!O150,#REF!,#REF!,#REF!,#REF!,#REF!,#REF!,#REF!,#REF!,#REF!,#REF!,#REF!,#REF!,#REF!,#REF!,#REF!,#REF!,#REF!,#REF!,#REF!,#REF!,#REF!,#REF!,#REF!,#REF!,#REF!,#REF!,#REF!,#REF!,#REF!,#REF!,#REF!,#REF!,#REF!,#REF!,#REF!,#REF!,#REF!,#REF!,#REF!),"")</f>
        <v/>
      </c>
      <c r="H149" s="148" t="str">
        <f>IFERROR(AVERAGE('1'!U150,#REF!,#REF!,#REF!,#REF!,#REF!,#REF!,#REF!,#REF!,#REF!,#REF!,#REF!,#REF!,#REF!,#REF!,#REF!,#REF!,#REF!,#REF!,#REF!,#REF!,#REF!,#REF!,#REF!,#REF!,#REF!,#REF!,#REF!,#REF!,#REF!,#REF!,#REF!,#REF!,#REF!,#REF!,#REF!,#REF!,#REF!,#REF!,#REF!),"")</f>
        <v/>
      </c>
      <c r="I149" s="148" t="str">
        <f>IFERROR(AVERAGE('1'!AA150,#REF!,#REF!,#REF!,#REF!,#REF!,#REF!,#REF!,#REF!,#REF!,#REF!,#REF!,#REF!,#REF!,#REF!,#REF!,#REF!,#REF!,#REF!,#REF!,#REF!,#REF!,#REF!,#REF!,#REF!,#REF!,#REF!,#REF!,#REF!,#REF!,#REF!,#REF!,#REF!,#REF!,#REF!,#REF!,#REF!,#REF!,#REF!,#REF!),"")</f>
        <v/>
      </c>
    </row>
    <row r="150" spans="1:9" s="156" customFormat="1" hidden="1">
      <c r="E150" s="156" t="str">
        <f>IFERROR(AVERAGE('1'!D151,#REF!,#REF!,#REF!,#REF!,#REF!,#REF!,#REF!,#REF!,#REF!,#REF!,#REF!,#REF!,#REF!,#REF!,#REF!,#REF!,#REF!,#REF!,#REF!,#REF!,#REF!,#REF!,#REF!,#REF!,#REF!,#REF!,#REF!,#REF!,#REF!,#REF!,#REF!,#REF!,#REF!,#REF!,#REF!,#REF!,#REF!,#REF!,#REF!),"")</f>
        <v/>
      </c>
      <c r="F150" s="156" t="str">
        <f>IFERROR(AVERAGE('1'!I151,#REF!,#REF!,#REF!,#REF!,#REF!,#REF!,#REF!,#REF!,#REF!,#REF!,#REF!,#REF!,#REF!,#REF!,#REF!,#REF!,#REF!,#REF!,#REF!,#REF!,#REF!,#REF!,#REF!,#REF!,#REF!,#REF!,#REF!,#REF!,#REF!,#REF!,#REF!,#REF!,#REF!,#REF!,#REF!,#REF!,#REF!,#REF!,#REF!),"")</f>
        <v/>
      </c>
      <c r="G150" s="156" t="str">
        <f>IFERROR(AVERAGE('1'!O151,#REF!,#REF!,#REF!,#REF!,#REF!,#REF!,#REF!,#REF!,#REF!,#REF!,#REF!,#REF!,#REF!,#REF!,#REF!,#REF!,#REF!,#REF!,#REF!,#REF!,#REF!,#REF!,#REF!,#REF!,#REF!,#REF!,#REF!,#REF!,#REF!,#REF!,#REF!,#REF!,#REF!,#REF!,#REF!,#REF!,#REF!,#REF!,#REF!),"")</f>
        <v/>
      </c>
      <c r="H150" s="156" t="str">
        <f>IFERROR(AVERAGE('1'!U151,#REF!,#REF!,#REF!,#REF!,#REF!,#REF!,#REF!,#REF!,#REF!,#REF!,#REF!,#REF!,#REF!,#REF!,#REF!,#REF!,#REF!,#REF!,#REF!,#REF!,#REF!,#REF!,#REF!,#REF!,#REF!,#REF!,#REF!,#REF!,#REF!,#REF!,#REF!,#REF!,#REF!,#REF!,#REF!,#REF!,#REF!,#REF!,#REF!),"")</f>
        <v/>
      </c>
      <c r="I150" s="156" t="str">
        <f>IFERROR(AVERAGE('1'!AA151,#REF!,#REF!,#REF!,#REF!,#REF!,#REF!,#REF!,#REF!,#REF!,#REF!,#REF!,#REF!,#REF!,#REF!,#REF!,#REF!,#REF!,#REF!,#REF!,#REF!,#REF!,#REF!,#REF!,#REF!,#REF!,#REF!,#REF!,#REF!,#REF!,#REF!,#REF!,#REF!,#REF!,#REF!,#REF!,#REF!,#REF!,#REF!,#REF!),"")</f>
        <v/>
      </c>
    </row>
    <row r="151" spans="1:9" ht="15.75" hidden="1">
      <c r="C151" s="164">
        <f>Référentiel!B145</f>
        <v>0</v>
      </c>
      <c r="D151" s="140" t="str">
        <f t="shared" ref="D151:D166" si="8">IFERROR(AVERAGE(E151:H151),"")</f>
        <v/>
      </c>
      <c r="E151" s="140" t="str">
        <f>IFERROR(AVERAGE('1'!D152,#REF!,#REF!,#REF!,#REF!,#REF!,#REF!,#REF!,#REF!,#REF!,#REF!,#REF!,#REF!,#REF!,#REF!,#REF!,#REF!,#REF!,#REF!,#REF!,#REF!,#REF!,#REF!,#REF!,#REF!,#REF!,#REF!,#REF!,#REF!,#REF!,#REF!,#REF!,#REF!,#REF!,#REF!,#REF!,#REF!,#REF!,#REF!,#REF!),"")</f>
        <v/>
      </c>
      <c r="F151" s="140" t="str">
        <f>IFERROR(AVERAGE('1'!I152,#REF!,#REF!,#REF!,#REF!,#REF!,#REF!,#REF!,#REF!,#REF!,#REF!,#REF!,#REF!,#REF!,#REF!,#REF!,#REF!,#REF!,#REF!,#REF!,#REF!,#REF!,#REF!,#REF!,#REF!,#REF!,#REF!,#REF!,#REF!,#REF!,#REF!,#REF!,#REF!,#REF!,#REF!,#REF!,#REF!,#REF!,#REF!,#REF!),"")</f>
        <v/>
      </c>
      <c r="G151" s="140" t="str">
        <f>IFERROR(AVERAGE('1'!O152,#REF!,#REF!,#REF!,#REF!,#REF!,#REF!,#REF!,#REF!,#REF!,#REF!,#REF!,#REF!,#REF!,#REF!,#REF!,#REF!,#REF!,#REF!,#REF!,#REF!,#REF!,#REF!,#REF!,#REF!,#REF!,#REF!,#REF!,#REF!,#REF!,#REF!,#REF!,#REF!,#REF!,#REF!,#REF!,#REF!,#REF!,#REF!,#REF!),"")</f>
        <v/>
      </c>
      <c r="H151" s="140" t="str">
        <f>IFERROR(AVERAGE('1'!U152,#REF!,#REF!,#REF!,#REF!,#REF!,#REF!,#REF!,#REF!,#REF!,#REF!,#REF!,#REF!,#REF!,#REF!,#REF!,#REF!,#REF!,#REF!,#REF!,#REF!,#REF!,#REF!,#REF!,#REF!,#REF!,#REF!,#REF!,#REF!,#REF!,#REF!,#REF!,#REF!,#REF!,#REF!,#REF!,#REF!,#REF!,#REF!,#REF!),"")</f>
        <v/>
      </c>
      <c r="I151" s="140" t="str">
        <f>IFERROR(AVERAGE('1'!AA152,#REF!,#REF!,#REF!,#REF!,#REF!,#REF!,#REF!,#REF!,#REF!,#REF!,#REF!,#REF!,#REF!,#REF!,#REF!,#REF!,#REF!,#REF!,#REF!,#REF!,#REF!,#REF!,#REF!,#REF!,#REF!,#REF!,#REF!,#REF!,#REF!,#REF!,#REF!,#REF!,#REF!,#REF!,#REF!,#REF!,#REF!,#REF!,#REF!),"")</f>
        <v/>
      </c>
    </row>
    <row r="152" spans="1:9" ht="18" hidden="1">
      <c r="C152" s="155">
        <f>Référentiel!B146</f>
        <v>0</v>
      </c>
      <c r="D152" s="148" t="str">
        <f t="shared" si="8"/>
        <v/>
      </c>
      <c r="E152" s="148" t="str">
        <f>IFERROR(AVERAGE('1'!D153,#REF!,#REF!,#REF!,#REF!,#REF!,#REF!,#REF!,#REF!,#REF!,#REF!,#REF!,#REF!,#REF!,#REF!,#REF!,#REF!,#REF!,#REF!,#REF!,#REF!,#REF!,#REF!,#REF!,#REF!,#REF!,#REF!,#REF!,#REF!,#REF!,#REF!,#REF!,#REF!,#REF!,#REF!,#REF!,#REF!,#REF!,#REF!,#REF!),"")</f>
        <v/>
      </c>
      <c r="F152" s="148" t="str">
        <f>IFERROR(AVERAGE('1'!I153,#REF!,#REF!,#REF!,#REF!,#REF!,#REF!,#REF!,#REF!,#REF!,#REF!,#REF!,#REF!,#REF!,#REF!,#REF!,#REF!,#REF!,#REF!,#REF!,#REF!,#REF!,#REF!,#REF!,#REF!,#REF!,#REF!,#REF!,#REF!,#REF!,#REF!,#REF!,#REF!,#REF!,#REF!,#REF!,#REF!,#REF!,#REF!,#REF!),"")</f>
        <v/>
      </c>
      <c r="G152" s="148" t="str">
        <f>IFERROR(AVERAGE('1'!O153,#REF!,#REF!,#REF!,#REF!,#REF!,#REF!,#REF!,#REF!,#REF!,#REF!,#REF!,#REF!,#REF!,#REF!,#REF!,#REF!,#REF!,#REF!,#REF!,#REF!,#REF!,#REF!,#REF!,#REF!,#REF!,#REF!,#REF!,#REF!,#REF!,#REF!,#REF!,#REF!,#REF!,#REF!,#REF!,#REF!,#REF!,#REF!,#REF!),"")</f>
        <v/>
      </c>
      <c r="H152" s="148" t="str">
        <f>IFERROR(AVERAGE('1'!U153,#REF!,#REF!,#REF!,#REF!,#REF!,#REF!,#REF!,#REF!,#REF!,#REF!,#REF!,#REF!,#REF!,#REF!,#REF!,#REF!,#REF!,#REF!,#REF!,#REF!,#REF!,#REF!,#REF!,#REF!,#REF!,#REF!,#REF!,#REF!,#REF!,#REF!,#REF!,#REF!,#REF!,#REF!,#REF!,#REF!,#REF!,#REF!,#REF!),"")</f>
        <v/>
      </c>
      <c r="I152" s="148" t="str">
        <f>IFERROR(AVERAGE('1'!AA153,#REF!,#REF!,#REF!,#REF!,#REF!,#REF!,#REF!,#REF!,#REF!,#REF!,#REF!,#REF!,#REF!,#REF!,#REF!,#REF!,#REF!,#REF!,#REF!,#REF!,#REF!,#REF!,#REF!,#REF!,#REF!,#REF!,#REF!,#REF!,#REF!,#REF!,#REF!,#REF!,#REF!,#REF!,#REF!,#REF!,#REF!,#REF!,#REF!),"")</f>
        <v/>
      </c>
    </row>
    <row r="153" spans="1:9" ht="18" hidden="1">
      <c r="C153" s="155">
        <f>Référentiel!B147</f>
        <v>0</v>
      </c>
      <c r="D153" s="148" t="str">
        <f t="shared" si="8"/>
        <v/>
      </c>
      <c r="E153" s="148" t="str">
        <f>IFERROR(AVERAGE('1'!D154,#REF!,#REF!,#REF!,#REF!,#REF!,#REF!,#REF!,#REF!,#REF!,#REF!,#REF!,#REF!,#REF!,#REF!,#REF!,#REF!,#REF!,#REF!,#REF!,#REF!,#REF!,#REF!,#REF!,#REF!,#REF!,#REF!,#REF!,#REF!,#REF!,#REF!,#REF!,#REF!,#REF!,#REF!,#REF!,#REF!,#REF!,#REF!,#REF!),"")</f>
        <v/>
      </c>
      <c r="F153" s="148" t="str">
        <f>IFERROR(AVERAGE('1'!I154,#REF!,#REF!,#REF!,#REF!,#REF!,#REF!,#REF!,#REF!,#REF!,#REF!,#REF!,#REF!,#REF!,#REF!,#REF!,#REF!,#REF!,#REF!,#REF!,#REF!,#REF!,#REF!,#REF!,#REF!,#REF!,#REF!,#REF!,#REF!,#REF!,#REF!,#REF!,#REF!,#REF!,#REF!,#REF!,#REF!,#REF!,#REF!,#REF!),"")</f>
        <v/>
      </c>
      <c r="G153" s="148" t="str">
        <f>IFERROR(AVERAGE('1'!O154,#REF!,#REF!,#REF!,#REF!,#REF!,#REF!,#REF!,#REF!,#REF!,#REF!,#REF!,#REF!,#REF!,#REF!,#REF!,#REF!,#REF!,#REF!,#REF!,#REF!,#REF!,#REF!,#REF!,#REF!,#REF!,#REF!,#REF!,#REF!,#REF!,#REF!,#REF!,#REF!,#REF!,#REF!,#REF!,#REF!,#REF!,#REF!,#REF!),"")</f>
        <v/>
      </c>
      <c r="H153" s="148" t="str">
        <f>IFERROR(AVERAGE('1'!U154,#REF!,#REF!,#REF!,#REF!,#REF!,#REF!,#REF!,#REF!,#REF!,#REF!,#REF!,#REF!,#REF!,#REF!,#REF!,#REF!,#REF!,#REF!,#REF!,#REF!,#REF!,#REF!,#REF!,#REF!,#REF!,#REF!,#REF!,#REF!,#REF!,#REF!,#REF!,#REF!,#REF!,#REF!,#REF!,#REF!,#REF!,#REF!,#REF!),"")</f>
        <v/>
      </c>
      <c r="I153" s="148" t="str">
        <f>IFERROR(AVERAGE('1'!AA154,#REF!,#REF!,#REF!,#REF!,#REF!,#REF!,#REF!,#REF!,#REF!,#REF!,#REF!,#REF!,#REF!,#REF!,#REF!,#REF!,#REF!,#REF!,#REF!,#REF!,#REF!,#REF!,#REF!,#REF!,#REF!,#REF!,#REF!,#REF!,#REF!,#REF!,#REF!,#REF!,#REF!,#REF!,#REF!,#REF!,#REF!,#REF!,#REF!),"")</f>
        <v/>
      </c>
    </row>
    <row r="154" spans="1:9" ht="18" hidden="1">
      <c r="C154" s="155">
        <f>Référentiel!B148</f>
        <v>0</v>
      </c>
      <c r="D154" s="148" t="str">
        <f t="shared" si="8"/>
        <v/>
      </c>
      <c r="E154" s="148" t="str">
        <f>IFERROR(AVERAGE('1'!D155,#REF!,#REF!,#REF!,#REF!,#REF!,#REF!,#REF!,#REF!,#REF!,#REF!,#REF!,#REF!,#REF!,#REF!,#REF!,#REF!,#REF!,#REF!,#REF!,#REF!,#REF!,#REF!,#REF!,#REF!,#REF!,#REF!,#REF!,#REF!,#REF!,#REF!,#REF!,#REF!,#REF!,#REF!,#REF!,#REF!,#REF!,#REF!,#REF!),"")</f>
        <v/>
      </c>
      <c r="F154" s="148" t="str">
        <f>IFERROR(AVERAGE('1'!I155,#REF!,#REF!,#REF!,#REF!,#REF!,#REF!,#REF!,#REF!,#REF!,#REF!,#REF!,#REF!,#REF!,#REF!,#REF!,#REF!,#REF!,#REF!,#REF!,#REF!,#REF!,#REF!,#REF!,#REF!,#REF!,#REF!,#REF!,#REF!,#REF!,#REF!,#REF!,#REF!,#REF!,#REF!,#REF!,#REF!,#REF!,#REF!,#REF!),"")</f>
        <v/>
      </c>
      <c r="G154" s="148" t="str">
        <f>IFERROR(AVERAGE('1'!O155,#REF!,#REF!,#REF!,#REF!,#REF!,#REF!,#REF!,#REF!,#REF!,#REF!,#REF!,#REF!,#REF!,#REF!,#REF!,#REF!,#REF!,#REF!,#REF!,#REF!,#REF!,#REF!,#REF!,#REF!,#REF!,#REF!,#REF!,#REF!,#REF!,#REF!,#REF!,#REF!,#REF!,#REF!,#REF!,#REF!,#REF!,#REF!,#REF!),"")</f>
        <v/>
      </c>
      <c r="H154" s="148" t="str">
        <f>IFERROR(AVERAGE('1'!U155,#REF!,#REF!,#REF!,#REF!,#REF!,#REF!,#REF!,#REF!,#REF!,#REF!,#REF!,#REF!,#REF!,#REF!,#REF!,#REF!,#REF!,#REF!,#REF!,#REF!,#REF!,#REF!,#REF!,#REF!,#REF!,#REF!,#REF!,#REF!,#REF!,#REF!,#REF!,#REF!,#REF!,#REF!,#REF!,#REF!,#REF!,#REF!,#REF!),"")</f>
        <v/>
      </c>
      <c r="I154" s="148" t="str">
        <f>IFERROR(AVERAGE('1'!AA155,#REF!,#REF!,#REF!,#REF!,#REF!,#REF!,#REF!,#REF!,#REF!,#REF!,#REF!,#REF!,#REF!,#REF!,#REF!,#REF!,#REF!,#REF!,#REF!,#REF!,#REF!,#REF!,#REF!,#REF!,#REF!,#REF!,#REF!,#REF!,#REF!,#REF!,#REF!,#REF!,#REF!,#REF!,#REF!,#REF!,#REF!,#REF!,#REF!),"")</f>
        <v/>
      </c>
    </row>
    <row r="155" spans="1:9" ht="18" hidden="1">
      <c r="C155" s="155">
        <f>Référentiel!B149</f>
        <v>0</v>
      </c>
      <c r="D155" s="148" t="str">
        <f t="shared" si="8"/>
        <v/>
      </c>
      <c r="E155" s="148" t="str">
        <f>IFERROR(AVERAGE('1'!D156,#REF!,#REF!,#REF!,#REF!,#REF!,#REF!,#REF!,#REF!,#REF!,#REF!,#REF!,#REF!,#REF!,#REF!,#REF!,#REF!,#REF!,#REF!,#REF!,#REF!,#REF!,#REF!,#REF!,#REF!,#REF!,#REF!,#REF!,#REF!,#REF!,#REF!,#REF!,#REF!,#REF!,#REF!,#REF!,#REF!,#REF!,#REF!,#REF!),"")</f>
        <v/>
      </c>
      <c r="F155" s="148" t="str">
        <f>IFERROR(AVERAGE('1'!I156,#REF!,#REF!,#REF!,#REF!,#REF!,#REF!,#REF!,#REF!,#REF!,#REF!,#REF!,#REF!,#REF!,#REF!,#REF!,#REF!,#REF!,#REF!,#REF!,#REF!,#REF!,#REF!,#REF!,#REF!,#REF!,#REF!,#REF!,#REF!,#REF!,#REF!,#REF!,#REF!,#REF!,#REF!,#REF!,#REF!,#REF!,#REF!,#REF!),"")</f>
        <v/>
      </c>
      <c r="G155" s="148" t="str">
        <f>IFERROR(AVERAGE('1'!O156,#REF!,#REF!,#REF!,#REF!,#REF!,#REF!,#REF!,#REF!,#REF!,#REF!,#REF!,#REF!,#REF!,#REF!,#REF!,#REF!,#REF!,#REF!,#REF!,#REF!,#REF!,#REF!,#REF!,#REF!,#REF!,#REF!,#REF!,#REF!,#REF!,#REF!,#REF!,#REF!,#REF!,#REF!,#REF!,#REF!,#REF!,#REF!,#REF!),"")</f>
        <v/>
      </c>
      <c r="H155" s="148" t="str">
        <f>IFERROR(AVERAGE('1'!U156,#REF!,#REF!,#REF!,#REF!,#REF!,#REF!,#REF!,#REF!,#REF!,#REF!,#REF!,#REF!,#REF!,#REF!,#REF!,#REF!,#REF!,#REF!,#REF!,#REF!,#REF!,#REF!,#REF!,#REF!,#REF!,#REF!,#REF!,#REF!,#REF!,#REF!,#REF!,#REF!,#REF!,#REF!,#REF!,#REF!,#REF!,#REF!,#REF!),"")</f>
        <v/>
      </c>
      <c r="I155" s="148" t="str">
        <f>IFERROR(AVERAGE('1'!AA156,#REF!,#REF!,#REF!,#REF!,#REF!,#REF!,#REF!,#REF!,#REF!,#REF!,#REF!,#REF!,#REF!,#REF!,#REF!,#REF!,#REF!,#REF!,#REF!,#REF!,#REF!,#REF!,#REF!,#REF!,#REF!,#REF!,#REF!,#REF!,#REF!,#REF!,#REF!,#REF!,#REF!,#REF!,#REF!,#REF!,#REF!,#REF!,#REF!),"")</f>
        <v/>
      </c>
    </row>
    <row r="156" spans="1:9" ht="18" hidden="1">
      <c r="C156" s="155">
        <f>Référentiel!B150</f>
        <v>0</v>
      </c>
      <c r="D156" s="148" t="str">
        <f t="shared" si="8"/>
        <v/>
      </c>
      <c r="E156" s="148" t="str">
        <f>IFERROR(AVERAGE('1'!D157,#REF!,#REF!,#REF!,#REF!,#REF!,#REF!,#REF!,#REF!,#REF!,#REF!,#REF!,#REF!,#REF!,#REF!,#REF!,#REF!,#REF!,#REF!,#REF!,#REF!,#REF!,#REF!,#REF!,#REF!,#REF!,#REF!,#REF!,#REF!,#REF!,#REF!,#REF!,#REF!,#REF!,#REF!,#REF!,#REF!,#REF!,#REF!,#REF!),"")</f>
        <v/>
      </c>
      <c r="F156" s="148" t="str">
        <f>IFERROR(AVERAGE('1'!I157,#REF!,#REF!,#REF!,#REF!,#REF!,#REF!,#REF!,#REF!,#REF!,#REF!,#REF!,#REF!,#REF!,#REF!,#REF!,#REF!,#REF!,#REF!,#REF!,#REF!,#REF!,#REF!,#REF!,#REF!,#REF!,#REF!,#REF!,#REF!,#REF!,#REF!,#REF!,#REF!,#REF!,#REF!,#REF!,#REF!,#REF!,#REF!,#REF!),"")</f>
        <v/>
      </c>
      <c r="G156" s="148" t="str">
        <f>IFERROR(AVERAGE('1'!O157,#REF!,#REF!,#REF!,#REF!,#REF!,#REF!,#REF!,#REF!,#REF!,#REF!,#REF!,#REF!,#REF!,#REF!,#REF!,#REF!,#REF!,#REF!,#REF!,#REF!,#REF!,#REF!,#REF!,#REF!,#REF!,#REF!,#REF!,#REF!,#REF!,#REF!,#REF!,#REF!,#REF!,#REF!,#REF!,#REF!,#REF!,#REF!,#REF!),"")</f>
        <v/>
      </c>
      <c r="H156" s="148" t="str">
        <f>IFERROR(AVERAGE('1'!U157,#REF!,#REF!,#REF!,#REF!,#REF!,#REF!,#REF!,#REF!,#REF!,#REF!,#REF!,#REF!,#REF!,#REF!,#REF!,#REF!,#REF!,#REF!,#REF!,#REF!,#REF!,#REF!,#REF!,#REF!,#REF!,#REF!,#REF!,#REF!,#REF!,#REF!,#REF!,#REF!,#REF!,#REF!,#REF!,#REF!,#REF!,#REF!,#REF!),"")</f>
        <v/>
      </c>
      <c r="I156" s="148" t="str">
        <f>IFERROR(AVERAGE('1'!AA157,#REF!,#REF!,#REF!,#REF!,#REF!,#REF!,#REF!,#REF!,#REF!,#REF!,#REF!,#REF!,#REF!,#REF!,#REF!,#REF!,#REF!,#REF!,#REF!,#REF!,#REF!,#REF!,#REF!,#REF!,#REF!,#REF!,#REF!,#REF!,#REF!,#REF!,#REF!,#REF!,#REF!,#REF!,#REF!,#REF!,#REF!,#REF!,#REF!),"")</f>
        <v/>
      </c>
    </row>
    <row r="157" spans="1:9" ht="18" hidden="1">
      <c r="C157" s="155">
        <f>Référentiel!B151</f>
        <v>0</v>
      </c>
      <c r="D157" s="148" t="str">
        <f t="shared" si="8"/>
        <v/>
      </c>
      <c r="E157" s="148" t="str">
        <f>IFERROR(AVERAGE('1'!D158,#REF!,#REF!,#REF!,#REF!,#REF!,#REF!,#REF!,#REF!,#REF!,#REF!,#REF!,#REF!,#REF!,#REF!,#REF!,#REF!,#REF!,#REF!,#REF!,#REF!,#REF!,#REF!,#REF!,#REF!,#REF!,#REF!,#REF!,#REF!,#REF!,#REF!,#REF!,#REF!,#REF!,#REF!,#REF!,#REF!,#REF!,#REF!,#REF!),"")</f>
        <v/>
      </c>
      <c r="F157" s="148" t="str">
        <f>IFERROR(AVERAGE('1'!I158,#REF!,#REF!,#REF!,#REF!,#REF!,#REF!,#REF!,#REF!,#REF!,#REF!,#REF!,#REF!,#REF!,#REF!,#REF!,#REF!,#REF!,#REF!,#REF!,#REF!,#REF!,#REF!,#REF!,#REF!,#REF!,#REF!,#REF!,#REF!,#REF!,#REF!,#REF!,#REF!,#REF!,#REF!,#REF!,#REF!,#REF!,#REF!,#REF!),"")</f>
        <v/>
      </c>
      <c r="G157" s="148" t="str">
        <f>IFERROR(AVERAGE('1'!O158,#REF!,#REF!,#REF!,#REF!,#REF!,#REF!,#REF!,#REF!,#REF!,#REF!,#REF!,#REF!,#REF!,#REF!,#REF!,#REF!,#REF!,#REF!,#REF!,#REF!,#REF!,#REF!,#REF!,#REF!,#REF!,#REF!,#REF!,#REF!,#REF!,#REF!,#REF!,#REF!,#REF!,#REF!,#REF!,#REF!,#REF!,#REF!,#REF!),"")</f>
        <v/>
      </c>
      <c r="H157" s="148" t="str">
        <f>IFERROR(AVERAGE('1'!U158,#REF!,#REF!,#REF!,#REF!,#REF!,#REF!,#REF!,#REF!,#REF!,#REF!,#REF!,#REF!,#REF!,#REF!,#REF!,#REF!,#REF!,#REF!,#REF!,#REF!,#REF!,#REF!,#REF!,#REF!,#REF!,#REF!,#REF!,#REF!,#REF!,#REF!,#REF!,#REF!,#REF!,#REF!,#REF!,#REF!,#REF!,#REF!,#REF!),"")</f>
        <v/>
      </c>
      <c r="I157" s="148" t="str">
        <f>IFERROR(AVERAGE('1'!AA158,#REF!,#REF!,#REF!,#REF!,#REF!,#REF!,#REF!,#REF!,#REF!,#REF!,#REF!,#REF!,#REF!,#REF!,#REF!,#REF!,#REF!,#REF!,#REF!,#REF!,#REF!,#REF!,#REF!,#REF!,#REF!,#REF!,#REF!,#REF!,#REF!,#REF!,#REF!,#REF!,#REF!,#REF!,#REF!,#REF!,#REF!,#REF!,#REF!),"")</f>
        <v/>
      </c>
    </row>
    <row r="158" spans="1:9" ht="18" hidden="1">
      <c r="C158" s="155">
        <f>Référentiel!B152</f>
        <v>0</v>
      </c>
      <c r="D158" s="148" t="str">
        <f t="shared" si="8"/>
        <v/>
      </c>
      <c r="E158" s="148" t="str">
        <f>IFERROR(AVERAGE('1'!D159,#REF!,#REF!,#REF!,#REF!,#REF!,#REF!,#REF!,#REF!,#REF!,#REF!,#REF!,#REF!,#REF!,#REF!,#REF!,#REF!,#REF!,#REF!,#REF!,#REF!,#REF!,#REF!,#REF!,#REF!,#REF!,#REF!,#REF!,#REF!,#REF!,#REF!,#REF!,#REF!,#REF!,#REF!,#REF!,#REF!,#REF!,#REF!,#REF!),"")</f>
        <v/>
      </c>
      <c r="F158" s="148" t="str">
        <f>IFERROR(AVERAGE('1'!I159,#REF!,#REF!,#REF!,#REF!,#REF!,#REF!,#REF!,#REF!,#REF!,#REF!,#REF!,#REF!,#REF!,#REF!,#REF!,#REF!,#REF!,#REF!,#REF!,#REF!,#REF!,#REF!,#REF!,#REF!,#REF!,#REF!,#REF!,#REF!,#REF!,#REF!,#REF!,#REF!,#REF!,#REF!,#REF!,#REF!,#REF!,#REF!,#REF!),"")</f>
        <v/>
      </c>
      <c r="G158" s="148" t="str">
        <f>IFERROR(AVERAGE('1'!O159,#REF!,#REF!,#REF!,#REF!,#REF!,#REF!,#REF!,#REF!,#REF!,#REF!,#REF!,#REF!,#REF!,#REF!,#REF!,#REF!,#REF!,#REF!,#REF!,#REF!,#REF!,#REF!,#REF!,#REF!,#REF!,#REF!,#REF!,#REF!,#REF!,#REF!,#REF!,#REF!,#REF!,#REF!,#REF!,#REF!,#REF!,#REF!,#REF!),"")</f>
        <v/>
      </c>
      <c r="H158" s="148" t="str">
        <f>IFERROR(AVERAGE('1'!U159,#REF!,#REF!,#REF!,#REF!,#REF!,#REF!,#REF!,#REF!,#REF!,#REF!,#REF!,#REF!,#REF!,#REF!,#REF!,#REF!,#REF!,#REF!,#REF!,#REF!,#REF!,#REF!,#REF!,#REF!,#REF!,#REF!,#REF!,#REF!,#REF!,#REF!,#REF!,#REF!,#REF!,#REF!,#REF!,#REF!,#REF!,#REF!,#REF!),"")</f>
        <v/>
      </c>
      <c r="I158" s="148" t="str">
        <f>IFERROR(AVERAGE('1'!AA159,#REF!,#REF!,#REF!,#REF!,#REF!,#REF!,#REF!,#REF!,#REF!,#REF!,#REF!,#REF!,#REF!,#REF!,#REF!,#REF!,#REF!,#REF!,#REF!,#REF!,#REF!,#REF!,#REF!,#REF!,#REF!,#REF!,#REF!,#REF!,#REF!,#REF!,#REF!,#REF!,#REF!,#REF!,#REF!,#REF!,#REF!,#REF!,#REF!),"")</f>
        <v/>
      </c>
    </row>
    <row r="159" spans="1:9" ht="18" hidden="1">
      <c r="C159" s="155">
        <f>Référentiel!B153</f>
        <v>0</v>
      </c>
      <c r="D159" s="148" t="str">
        <f t="shared" si="8"/>
        <v/>
      </c>
      <c r="E159" s="148" t="str">
        <f>IFERROR(AVERAGE('1'!D160,#REF!,#REF!,#REF!,#REF!,#REF!,#REF!,#REF!,#REF!,#REF!,#REF!,#REF!,#REF!,#REF!,#REF!,#REF!,#REF!,#REF!,#REF!,#REF!,#REF!,#REF!,#REF!,#REF!,#REF!,#REF!,#REF!,#REF!,#REF!,#REF!,#REF!,#REF!,#REF!,#REF!,#REF!,#REF!,#REF!,#REF!,#REF!,#REF!),"")</f>
        <v/>
      </c>
      <c r="F159" s="148" t="str">
        <f>IFERROR(AVERAGE('1'!I160,#REF!,#REF!,#REF!,#REF!,#REF!,#REF!,#REF!,#REF!,#REF!,#REF!,#REF!,#REF!,#REF!,#REF!,#REF!,#REF!,#REF!,#REF!,#REF!,#REF!,#REF!,#REF!,#REF!,#REF!,#REF!,#REF!,#REF!,#REF!,#REF!,#REF!,#REF!,#REF!,#REF!,#REF!,#REF!,#REF!,#REF!,#REF!,#REF!),"")</f>
        <v/>
      </c>
      <c r="G159" s="148" t="str">
        <f>IFERROR(AVERAGE('1'!O160,#REF!,#REF!,#REF!,#REF!,#REF!,#REF!,#REF!,#REF!,#REF!,#REF!,#REF!,#REF!,#REF!,#REF!,#REF!,#REF!,#REF!,#REF!,#REF!,#REF!,#REF!,#REF!,#REF!,#REF!,#REF!,#REF!,#REF!,#REF!,#REF!,#REF!,#REF!,#REF!,#REF!,#REF!,#REF!,#REF!,#REF!,#REF!,#REF!),"")</f>
        <v/>
      </c>
      <c r="H159" s="148" t="str">
        <f>IFERROR(AVERAGE('1'!U160,#REF!,#REF!,#REF!,#REF!,#REF!,#REF!,#REF!,#REF!,#REF!,#REF!,#REF!,#REF!,#REF!,#REF!,#REF!,#REF!,#REF!,#REF!,#REF!,#REF!,#REF!,#REF!,#REF!,#REF!,#REF!,#REF!,#REF!,#REF!,#REF!,#REF!,#REF!,#REF!,#REF!,#REF!,#REF!,#REF!,#REF!,#REF!,#REF!),"")</f>
        <v/>
      </c>
      <c r="I159" s="148" t="str">
        <f>IFERROR(AVERAGE('1'!AA160,#REF!,#REF!,#REF!,#REF!,#REF!,#REF!,#REF!,#REF!,#REF!,#REF!,#REF!,#REF!,#REF!,#REF!,#REF!,#REF!,#REF!,#REF!,#REF!,#REF!,#REF!,#REF!,#REF!,#REF!,#REF!,#REF!,#REF!,#REF!,#REF!,#REF!,#REF!,#REF!,#REF!,#REF!,#REF!,#REF!,#REF!,#REF!,#REF!),"")</f>
        <v/>
      </c>
    </row>
    <row r="160" spans="1:9" ht="18" hidden="1">
      <c r="C160" s="155">
        <f>Référentiel!B154</f>
        <v>0</v>
      </c>
      <c r="D160" s="148" t="str">
        <f t="shared" si="8"/>
        <v/>
      </c>
      <c r="E160" s="148" t="str">
        <f>IFERROR(AVERAGE('1'!D161,#REF!,#REF!,#REF!,#REF!,#REF!,#REF!,#REF!,#REF!,#REF!,#REF!,#REF!,#REF!,#REF!,#REF!,#REF!,#REF!,#REF!,#REF!,#REF!,#REF!,#REF!,#REF!,#REF!,#REF!,#REF!,#REF!,#REF!,#REF!,#REF!,#REF!,#REF!,#REF!,#REF!,#REF!,#REF!,#REF!,#REF!,#REF!,#REF!),"")</f>
        <v/>
      </c>
      <c r="F160" s="148" t="str">
        <f>IFERROR(AVERAGE('1'!I161,#REF!,#REF!,#REF!,#REF!,#REF!,#REF!,#REF!,#REF!,#REF!,#REF!,#REF!,#REF!,#REF!,#REF!,#REF!,#REF!,#REF!,#REF!,#REF!,#REF!,#REF!,#REF!,#REF!,#REF!,#REF!,#REF!,#REF!,#REF!,#REF!,#REF!,#REF!,#REF!,#REF!,#REF!,#REF!,#REF!,#REF!,#REF!,#REF!),"")</f>
        <v/>
      </c>
      <c r="G160" s="148" t="str">
        <f>IFERROR(AVERAGE('1'!O161,#REF!,#REF!,#REF!,#REF!,#REF!,#REF!,#REF!,#REF!,#REF!,#REF!,#REF!,#REF!,#REF!,#REF!,#REF!,#REF!,#REF!,#REF!,#REF!,#REF!,#REF!,#REF!,#REF!,#REF!,#REF!,#REF!,#REF!,#REF!,#REF!,#REF!,#REF!,#REF!,#REF!,#REF!,#REF!,#REF!,#REF!,#REF!,#REF!),"")</f>
        <v/>
      </c>
      <c r="H160" s="148" t="str">
        <f>IFERROR(AVERAGE('1'!U161,#REF!,#REF!,#REF!,#REF!,#REF!,#REF!,#REF!,#REF!,#REF!,#REF!,#REF!,#REF!,#REF!,#REF!,#REF!,#REF!,#REF!,#REF!,#REF!,#REF!,#REF!,#REF!,#REF!,#REF!,#REF!,#REF!,#REF!,#REF!,#REF!,#REF!,#REF!,#REF!,#REF!,#REF!,#REF!,#REF!,#REF!,#REF!,#REF!),"")</f>
        <v/>
      </c>
      <c r="I160" s="148" t="str">
        <f>IFERROR(AVERAGE('1'!AA161,#REF!,#REF!,#REF!,#REF!,#REF!,#REF!,#REF!,#REF!,#REF!,#REF!,#REF!,#REF!,#REF!,#REF!,#REF!,#REF!,#REF!,#REF!,#REF!,#REF!,#REF!,#REF!,#REF!,#REF!,#REF!,#REF!,#REF!,#REF!,#REF!,#REF!,#REF!,#REF!,#REF!,#REF!,#REF!,#REF!,#REF!,#REF!,#REF!),"")</f>
        <v/>
      </c>
    </row>
    <row r="161" spans="2:9" ht="18" hidden="1">
      <c r="C161" s="155">
        <f>Référentiel!B155</f>
        <v>0</v>
      </c>
      <c r="D161" s="148" t="str">
        <f t="shared" si="8"/>
        <v/>
      </c>
      <c r="E161" s="148" t="str">
        <f>IFERROR(AVERAGE('1'!D162,#REF!,#REF!,#REF!,#REF!,#REF!,#REF!,#REF!,#REF!,#REF!,#REF!,#REF!,#REF!,#REF!,#REF!,#REF!,#REF!,#REF!,#REF!,#REF!,#REF!,#REF!,#REF!,#REF!,#REF!,#REF!,#REF!,#REF!,#REF!,#REF!,#REF!,#REF!,#REF!,#REF!,#REF!,#REF!,#REF!,#REF!,#REF!,#REF!),"")</f>
        <v/>
      </c>
      <c r="F161" s="148" t="str">
        <f>IFERROR(AVERAGE('1'!I162,#REF!,#REF!,#REF!,#REF!,#REF!,#REF!,#REF!,#REF!,#REF!,#REF!,#REF!,#REF!,#REF!,#REF!,#REF!,#REF!,#REF!,#REF!,#REF!,#REF!,#REF!,#REF!,#REF!,#REF!,#REF!,#REF!,#REF!,#REF!,#REF!,#REF!,#REF!,#REF!,#REF!,#REF!,#REF!,#REF!,#REF!,#REF!,#REF!),"")</f>
        <v/>
      </c>
      <c r="G161" s="148" t="str">
        <f>IFERROR(AVERAGE('1'!O162,#REF!,#REF!,#REF!,#REF!,#REF!,#REF!,#REF!,#REF!,#REF!,#REF!,#REF!,#REF!,#REF!,#REF!,#REF!,#REF!,#REF!,#REF!,#REF!,#REF!,#REF!,#REF!,#REF!,#REF!,#REF!,#REF!,#REF!,#REF!,#REF!,#REF!,#REF!,#REF!,#REF!,#REF!,#REF!,#REF!,#REF!,#REF!,#REF!),"")</f>
        <v/>
      </c>
      <c r="H161" s="148" t="str">
        <f>IFERROR(AVERAGE('1'!U162,#REF!,#REF!,#REF!,#REF!,#REF!,#REF!,#REF!,#REF!,#REF!,#REF!,#REF!,#REF!,#REF!,#REF!,#REF!,#REF!,#REF!,#REF!,#REF!,#REF!,#REF!,#REF!,#REF!,#REF!,#REF!,#REF!,#REF!,#REF!,#REF!,#REF!,#REF!,#REF!,#REF!,#REF!,#REF!,#REF!,#REF!,#REF!,#REF!),"")</f>
        <v/>
      </c>
      <c r="I161" s="148" t="str">
        <f>IFERROR(AVERAGE('1'!AA162,#REF!,#REF!,#REF!,#REF!,#REF!,#REF!,#REF!,#REF!,#REF!,#REF!,#REF!,#REF!,#REF!,#REF!,#REF!,#REF!,#REF!,#REF!,#REF!,#REF!,#REF!,#REF!,#REF!,#REF!,#REF!,#REF!,#REF!,#REF!,#REF!,#REF!,#REF!,#REF!,#REF!,#REF!,#REF!,#REF!,#REF!,#REF!,#REF!),"")</f>
        <v/>
      </c>
    </row>
    <row r="162" spans="2:9" ht="18" hidden="1">
      <c r="C162" s="155">
        <f>Référentiel!B156</f>
        <v>0</v>
      </c>
      <c r="D162" s="148" t="str">
        <f t="shared" si="8"/>
        <v/>
      </c>
      <c r="E162" s="148" t="str">
        <f>IFERROR(AVERAGE('1'!D163,#REF!,#REF!,#REF!,#REF!,#REF!,#REF!,#REF!,#REF!,#REF!,#REF!,#REF!,#REF!,#REF!,#REF!,#REF!,#REF!,#REF!,#REF!,#REF!,#REF!,#REF!,#REF!,#REF!,#REF!,#REF!,#REF!,#REF!,#REF!,#REF!,#REF!,#REF!,#REF!,#REF!,#REF!,#REF!,#REF!,#REF!,#REF!,#REF!),"")</f>
        <v/>
      </c>
      <c r="F162" s="148" t="str">
        <f>IFERROR(AVERAGE('1'!I163,#REF!,#REF!,#REF!,#REF!,#REF!,#REF!,#REF!,#REF!,#REF!,#REF!,#REF!,#REF!,#REF!,#REF!,#REF!,#REF!,#REF!,#REF!,#REF!,#REF!,#REF!,#REF!,#REF!,#REF!,#REF!,#REF!,#REF!,#REF!,#REF!,#REF!,#REF!,#REF!,#REF!,#REF!,#REF!,#REF!,#REF!,#REF!,#REF!),"")</f>
        <v/>
      </c>
      <c r="G162" s="148" t="str">
        <f>IFERROR(AVERAGE('1'!O163,#REF!,#REF!,#REF!,#REF!,#REF!,#REF!,#REF!,#REF!,#REF!,#REF!,#REF!,#REF!,#REF!,#REF!,#REF!,#REF!,#REF!,#REF!,#REF!,#REF!,#REF!,#REF!,#REF!,#REF!,#REF!,#REF!,#REF!,#REF!,#REF!,#REF!,#REF!,#REF!,#REF!,#REF!,#REF!,#REF!,#REF!,#REF!,#REF!),"")</f>
        <v/>
      </c>
      <c r="H162" s="148" t="str">
        <f>IFERROR(AVERAGE('1'!U163,#REF!,#REF!,#REF!,#REF!,#REF!,#REF!,#REF!,#REF!,#REF!,#REF!,#REF!,#REF!,#REF!,#REF!,#REF!,#REF!,#REF!,#REF!,#REF!,#REF!,#REF!,#REF!,#REF!,#REF!,#REF!,#REF!,#REF!,#REF!,#REF!,#REF!,#REF!,#REF!,#REF!,#REF!,#REF!,#REF!,#REF!,#REF!,#REF!),"")</f>
        <v/>
      </c>
      <c r="I162" s="148" t="str">
        <f>IFERROR(AVERAGE('1'!AA163,#REF!,#REF!,#REF!,#REF!,#REF!,#REF!,#REF!,#REF!,#REF!,#REF!,#REF!,#REF!,#REF!,#REF!,#REF!,#REF!,#REF!,#REF!,#REF!,#REF!,#REF!,#REF!,#REF!,#REF!,#REF!,#REF!,#REF!,#REF!,#REF!,#REF!,#REF!,#REF!,#REF!,#REF!,#REF!,#REF!,#REF!,#REF!,#REF!),"")</f>
        <v/>
      </c>
    </row>
    <row r="163" spans="2:9" ht="18" hidden="1">
      <c r="C163" s="155">
        <f>Référentiel!B157</f>
        <v>0</v>
      </c>
      <c r="D163" s="148" t="str">
        <f t="shared" si="8"/>
        <v/>
      </c>
      <c r="E163" s="148" t="str">
        <f>IFERROR(AVERAGE('1'!D164,#REF!,#REF!,#REF!,#REF!,#REF!,#REF!,#REF!,#REF!,#REF!,#REF!,#REF!,#REF!,#REF!,#REF!,#REF!,#REF!,#REF!,#REF!,#REF!,#REF!,#REF!,#REF!,#REF!,#REF!,#REF!,#REF!,#REF!,#REF!,#REF!,#REF!,#REF!,#REF!,#REF!,#REF!,#REF!,#REF!,#REF!,#REF!,#REF!),"")</f>
        <v/>
      </c>
      <c r="F163" s="148" t="str">
        <f>IFERROR(AVERAGE('1'!I164,#REF!,#REF!,#REF!,#REF!,#REF!,#REF!,#REF!,#REF!,#REF!,#REF!,#REF!,#REF!,#REF!,#REF!,#REF!,#REF!,#REF!,#REF!,#REF!,#REF!,#REF!,#REF!,#REF!,#REF!,#REF!,#REF!,#REF!,#REF!,#REF!,#REF!,#REF!,#REF!,#REF!,#REF!,#REF!,#REF!,#REF!,#REF!,#REF!),"")</f>
        <v/>
      </c>
      <c r="G163" s="148" t="str">
        <f>IFERROR(AVERAGE('1'!O164,#REF!,#REF!,#REF!,#REF!,#REF!,#REF!,#REF!,#REF!,#REF!,#REF!,#REF!,#REF!,#REF!,#REF!,#REF!,#REF!,#REF!,#REF!,#REF!,#REF!,#REF!,#REF!,#REF!,#REF!,#REF!,#REF!,#REF!,#REF!,#REF!,#REF!,#REF!,#REF!,#REF!,#REF!,#REF!,#REF!,#REF!,#REF!,#REF!),"")</f>
        <v/>
      </c>
      <c r="H163" s="148" t="str">
        <f>IFERROR(AVERAGE('1'!U164,#REF!,#REF!,#REF!,#REF!,#REF!,#REF!,#REF!,#REF!,#REF!,#REF!,#REF!,#REF!,#REF!,#REF!,#REF!,#REF!,#REF!,#REF!,#REF!,#REF!,#REF!,#REF!,#REF!,#REF!,#REF!,#REF!,#REF!,#REF!,#REF!,#REF!,#REF!,#REF!,#REF!,#REF!,#REF!,#REF!,#REF!,#REF!,#REF!),"")</f>
        <v/>
      </c>
      <c r="I163" s="148" t="str">
        <f>IFERROR(AVERAGE('1'!AA164,#REF!,#REF!,#REF!,#REF!,#REF!,#REF!,#REF!,#REF!,#REF!,#REF!,#REF!,#REF!,#REF!,#REF!,#REF!,#REF!,#REF!,#REF!,#REF!,#REF!,#REF!,#REF!,#REF!,#REF!,#REF!,#REF!,#REF!,#REF!,#REF!,#REF!,#REF!,#REF!,#REF!,#REF!,#REF!,#REF!,#REF!,#REF!,#REF!),"")</f>
        <v/>
      </c>
    </row>
    <row r="164" spans="2:9" ht="18" hidden="1">
      <c r="C164" s="155">
        <f>Référentiel!B158</f>
        <v>0</v>
      </c>
      <c r="D164" s="148" t="str">
        <f t="shared" si="8"/>
        <v/>
      </c>
      <c r="E164" s="148" t="str">
        <f>IFERROR(AVERAGE('1'!D165,#REF!,#REF!,#REF!,#REF!,#REF!,#REF!,#REF!,#REF!,#REF!,#REF!,#REF!,#REF!,#REF!,#REF!,#REF!,#REF!,#REF!,#REF!,#REF!,#REF!,#REF!,#REF!,#REF!,#REF!,#REF!,#REF!,#REF!,#REF!,#REF!,#REF!,#REF!,#REF!,#REF!,#REF!,#REF!,#REF!,#REF!,#REF!,#REF!),"")</f>
        <v/>
      </c>
      <c r="F164" s="148" t="str">
        <f>IFERROR(AVERAGE('1'!I165,#REF!,#REF!,#REF!,#REF!,#REF!,#REF!,#REF!,#REF!,#REF!,#REF!,#REF!,#REF!,#REF!,#REF!,#REF!,#REF!,#REF!,#REF!,#REF!,#REF!,#REF!,#REF!,#REF!,#REF!,#REF!,#REF!,#REF!,#REF!,#REF!,#REF!,#REF!,#REF!,#REF!,#REF!,#REF!,#REF!,#REF!,#REF!,#REF!),"")</f>
        <v/>
      </c>
      <c r="G164" s="148" t="str">
        <f>IFERROR(AVERAGE('1'!O165,#REF!,#REF!,#REF!,#REF!,#REF!,#REF!,#REF!,#REF!,#REF!,#REF!,#REF!,#REF!,#REF!,#REF!,#REF!,#REF!,#REF!,#REF!,#REF!,#REF!,#REF!,#REF!,#REF!,#REF!,#REF!,#REF!,#REF!,#REF!,#REF!,#REF!,#REF!,#REF!,#REF!,#REF!,#REF!,#REF!,#REF!,#REF!,#REF!),"")</f>
        <v/>
      </c>
      <c r="H164" s="148" t="str">
        <f>IFERROR(AVERAGE('1'!U165,#REF!,#REF!,#REF!,#REF!,#REF!,#REF!,#REF!,#REF!,#REF!,#REF!,#REF!,#REF!,#REF!,#REF!,#REF!,#REF!,#REF!,#REF!,#REF!,#REF!,#REF!,#REF!,#REF!,#REF!,#REF!,#REF!,#REF!,#REF!,#REF!,#REF!,#REF!,#REF!,#REF!,#REF!,#REF!,#REF!,#REF!,#REF!,#REF!),"")</f>
        <v/>
      </c>
      <c r="I164" s="148" t="str">
        <f>IFERROR(AVERAGE('1'!AA165,#REF!,#REF!,#REF!,#REF!,#REF!,#REF!,#REF!,#REF!,#REF!,#REF!,#REF!,#REF!,#REF!,#REF!,#REF!,#REF!,#REF!,#REF!,#REF!,#REF!,#REF!,#REF!,#REF!,#REF!,#REF!,#REF!,#REF!,#REF!,#REF!,#REF!,#REF!,#REF!,#REF!,#REF!,#REF!,#REF!,#REF!,#REF!,#REF!),"")</f>
        <v/>
      </c>
    </row>
    <row r="165" spans="2:9" ht="18" hidden="1">
      <c r="C165" s="155">
        <f>Référentiel!B159</f>
        <v>0</v>
      </c>
      <c r="D165" s="148" t="str">
        <f t="shared" si="8"/>
        <v/>
      </c>
      <c r="E165" s="148" t="str">
        <f>IFERROR(AVERAGE('1'!D166,#REF!,#REF!,#REF!,#REF!,#REF!,#REF!,#REF!,#REF!,#REF!,#REF!,#REF!,#REF!,#REF!,#REF!,#REF!,#REF!,#REF!,#REF!,#REF!,#REF!,#REF!,#REF!,#REF!,#REF!,#REF!,#REF!,#REF!,#REF!,#REF!,#REF!,#REF!,#REF!,#REF!,#REF!,#REF!,#REF!,#REF!,#REF!,#REF!),"")</f>
        <v/>
      </c>
      <c r="F165" s="148" t="str">
        <f>IFERROR(AVERAGE('1'!I166,#REF!,#REF!,#REF!,#REF!,#REF!,#REF!,#REF!,#REF!,#REF!,#REF!,#REF!,#REF!,#REF!,#REF!,#REF!,#REF!,#REF!,#REF!,#REF!,#REF!,#REF!,#REF!,#REF!,#REF!,#REF!,#REF!,#REF!,#REF!,#REF!,#REF!,#REF!,#REF!,#REF!,#REF!,#REF!,#REF!,#REF!,#REF!,#REF!),"")</f>
        <v/>
      </c>
      <c r="G165" s="148" t="str">
        <f>IFERROR(AVERAGE('1'!O166,#REF!,#REF!,#REF!,#REF!,#REF!,#REF!,#REF!,#REF!,#REF!,#REF!,#REF!,#REF!,#REF!,#REF!,#REF!,#REF!,#REF!,#REF!,#REF!,#REF!,#REF!,#REF!,#REF!,#REF!,#REF!,#REF!,#REF!,#REF!,#REF!,#REF!,#REF!,#REF!,#REF!,#REF!,#REF!,#REF!,#REF!,#REF!,#REF!),"")</f>
        <v/>
      </c>
      <c r="H165" s="148" t="str">
        <f>IFERROR(AVERAGE('1'!U166,#REF!,#REF!,#REF!,#REF!,#REF!,#REF!,#REF!,#REF!,#REF!,#REF!,#REF!,#REF!,#REF!,#REF!,#REF!,#REF!,#REF!,#REF!,#REF!,#REF!,#REF!,#REF!,#REF!,#REF!,#REF!,#REF!,#REF!,#REF!,#REF!,#REF!,#REF!,#REF!,#REF!,#REF!,#REF!,#REF!,#REF!,#REF!,#REF!),"")</f>
        <v/>
      </c>
      <c r="I165" s="148" t="str">
        <f>IFERROR(AVERAGE('1'!AA166,#REF!,#REF!,#REF!,#REF!,#REF!,#REF!,#REF!,#REF!,#REF!,#REF!,#REF!,#REF!,#REF!,#REF!,#REF!,#REF!,#REF!,#REF!,#REF!,#REF!,#REF!,#REF!,#REF!,#REF!,#REF!,#REF!,#REF!,#REF!,#REF!,#REF!,#REF!,#REF!,#REF!,#REF!,#REF!,#REF!,#REF!,#REF!,#REF!),"")</f>
        <v/>
      </c>
    </row>
    <row r="166" spans="2:9" ht="18" hidden="1">
      <c r="C166" s="166">
        <f>Référentiel!B160</f>
        <v>0</v>
      </c>
      <c r="D166" s="148" t="str">
        <f t="shared" si="8"/>
        <v/>
      </c>
      <c r="E166" s="148" t="str">
        <f>IFERROR(AVERAGE('1'!D167,#REF!,#REF!,#REF!,#REF!,#REF!,#REF!,#REF!,#REF!,#REF!,#REF!,#REF!,#REF!,#REF!,#REF!,#REF!,#REF!,#REF!,#REF!,#REF!,#REF!,#REF!,#REF!,#REF!,#REF!,#REF!,#REF!,#REF!,#REF!,#REF!,#REF!,#REF!,#REF!,#REF!,#REF!,#REF!,#REF!,#REF!,#REF!,#REF!),"")</f>
        <v/>
      </c>
      <c r="F166" s="148" t="str">
        <f>IFERROR(AVERAGE('1'!I167,#REF!,#REF!,#REF!,#REF!,#REF!,#REF!,#REF!,#REF!,#REF!,#REF!,#REF!,#REF!,#REF!,#REF!,#REF!,#REF!,#REF!,#REF!,#REF!,#REF!,#REF!,#REF!,#REF!,#REF!,#REF!,#REF!,#REF!,#REF!,#REF!,#REF!,#REF!,#REF!,#REF!,#REF!,#REF!,#REF!,#REF!,#REF!,#REF!),"")</f>
        <v/>
      </c>
      <c r="G166" s="148" t="str">
        <f>IFERROR(AVERAGE('1'!O167,#REF!,#REF!,#REF!,#REF!,#REF!,#REF!,#REF!,#REF!,#REF!,#REF!,#REF!,#REF!,#REF!,#REF!,#REF!,#REF!,#REF!,#REF!,#REF!,#REF!,#REF!,#REF!,#REF!,#REF!,#REF!,#REF!,#REF!,#REF!,#REF!,#REF!,#REF!,#REF!,#REF!,#REF!,#REF!,#REF!,#REF!,#REF!,#REF!),"")</f>
        <v/>
      </c>
      <c r="H166" s="148" t="str">
        <f>IFERROR(AVERAGE('1'!U167,#REF!,#REF!,#REF!,#REF!,#REF!,#REF!,#REF!,#REF!,#REF!,#REF!,#REF!,#REF!,#REF!,#REF!,#REF!,#REF!,#REF!,#REF!,#REF!,#REF!,#REF!,#REF!,#REF!,#REF!,#REF!,#REF!,#REF!,#REF!,#REF!,#REF!,#REF!,#REF!,#REF!,#REF!,#REF!,#REF!,#REF!,#REF!,#REF!),"")</f>
        <v/>
      </c>
      <c r="I166" s="148" t="str">
        <f>IFERROR(AVERAGE('1'!AA167,#REF!,#REF!,#REF!,#REF!,#REF!,#REF!,#REF!,#REF!,#REF!,#REF!,#REF!,#REF!,#REF!,#REF!,#REF!,#REF!,#REF!,#REF!,#REF!,#REF!,#REF!,#REF!,#REF!,#REF!,#REF!,#REF!,#REF!,#REF!,#REF!,#REF!,#REF!,#REF!,#REF!,#REF!,#REF!,#REF!,#REF!,#REF!,#REF!),"")</f>
        <v/>
      </c>
    </row>
    <row r="167" spans="2:9" s="9" customFormat="1" ht="15.75" hidden="1">
      <c r="B167" s="137"/>
      <c r="C167" s="167"/>
      <c r="D167" s="153"/>
      <c r="E167" s="153" t="str">
        <f>IFERROR(AVERAGE('1'!D168,#REF!,#REF!,#REF!,#REF!,#REF!,#REF!,#REF!,#REF!,#REF!,#REF!,#REF!,#REF!,#REF!,#REF!,#REF!,#REF!,#REF!,#REF!,#REF!,#REF!,#REF!,#REF!,#REF!,#REF!,#REF!,#REF!,#REF!,#REF!,#REF!,#REF!,#REF!,#REF!,#REF!,#REF!,#REF!,#REF!,#REF!,#REF!,#REF!),"")</f>
        <v/>
      </c>
      <c r="F167" s="153" t="str">
        <f>IFERROR(AVERAGE('1'!I168,#REF!,#REF!,#REF!,#REF!,#REF!,#REF!,#REF!,#REF!,#REF!,#REF!,#REF!,#REF!,#REF!,#REF!,#REF!,#REF!,#REF!,#REF!,#REF!,#REF!,#REF!,#REF!,#REF!,#REF!,#REF!,#REF!,#REF!,#REF!,#REF!,#REF!,#REF!,#REF!,#REF!,#REF!,#REF!,#REF!,#REF!,#REF!,#REF!),"")</f>
        <v/>
      </c>
      <c r="G167" s="153" t="str">
        <f>IFERROR(AVERAGE('1'!O168,#REF!,#REF!,#REF!,#REF!,#REF!,#REF!,#REF!,#REF!,#REF!,#REF!,#REF!,#REF!,#REF!,#REF!,#REF!,#REF!,#REF!,#REF!,#REF!,#REF!,#REF!,#REF!,#REF!,#REF!,#REF!,#REF!,#REF!,#REF!,#REF!,#REF!,#REF!,#REF!,#REF!,#REF!,#REF!,#REF!,#REF!,#REF!,#REF!),"")</f>
        <v/>
      </c>
      <c r="H167" s="153" t="str">
        <f>IFERROR(AVERAGE('1'!U168,#REF!,#REF!,#REF!,#REF!,#REF!,#REF!,#REF!,#REF!,#REF!,#REF!,#REF!,#REF!,#REF!,#REF!,#REF!,#REF!,#REF!,#REF!,#REF!,#REF!,#REF!,#REF!,#REF!,#REF!,#REF!,#REF!,#REF!,#REF!,#REF!,#REF!,#REF!,#REF!,#REF!,#REF!,#REF!,#REF!,#REF!,#REF!,#REF!),"")</f>
        <v/>
      </c>
      <c r="I167" s="153" t="str">
        <f>IFERROR(AVERAGE('1'!AA168,#REF!,#REF!,#REF!,#REF!,#REF!,#REF!,#REF!,#REF!,#REF!,#REF!,#REF!,#REF!,#REF!,#REF!,#REF!,#REF!,#REF!,#REF!,#REF!,#REF!,#REF!,#REF!,#REF!,#REF!,#REF!,#REF!,#REF!,#REF!,#REF!,#REF!,#REF!,#REF!,#REF!,#REF!,#REF!,#REF!,#REF!,#REF!,#REF!),"")</f>
        <v/>
      </c>
    </row>
    <row r="168" spans="2:9" ht="15.75" hidden="1">
      <c r="C168" s="168">
        <f>Référentiel!B162</f>
        <v>0</v>
      </c>
      <c r="D168" s="140" t="str">
        <f t="shared" ref="D168:D183" si="9">IFERROR(AVERAGE(E168:H168),"")</f>
        <v/>
      </c>
      <c r="E168" s="140" t="str">
        <f>IFERROR(AVERAGE('1'!D169,#REF!,#REF!,#REF!,#REF!,#REF!,#REF!,#REF!,#REF!,#REF!,#REF!,#REF!,#REF!,#REF!,#REF!,#REF!,#REF!,#REF!,#REF!,#REF!,#REF!,#REF!,#REF!,#REF!,#REF!,#REF!,#REF!,#REF!,#REF!,#REF!,#REF!,#REF!,#REF!,#REF!,#REF!,#REF!,#REF!,#REF!,#REF!,#REF!),"")</f>
        <v/>
      </c>
      <c r="F168" s="140" t="str">
        <f>IFERROR(AVERAGE('1'!I169,#REF!,#REF!,#REF!,#REF!,#REF!,#REF!,#REF!,#REF!,#REF!,#REF!,#REF!,#REF!,#REF!,#REF!,#REF!,#REF!,#REF!,#REF!,#REF!,#REF!,#REF!,#REF!,#REF!,#REF!,#REF!,#REF!,#REF!,#REF!,#REF!,#REF!,#REF!,#REF!,#REF!,#REF!,#REF!,#REF!,#REF!,#REF!,#REF!),"")</f>
        <v/>
      </c>
      <c r="G168" s="140" t="str">
        <f>IFERROR(AVERAGE('1'!O169,#REF!,#REF!,#REF!,#REF!,#REF!,#REF!,#REF!,#REF!,#REF!,#REF!,#REF!,#REF!,#REF!,#REF!,#REF!,#REF!,#REF!,#REF!,#REF!,#REF!,#REF!,#REF!,#REF!,#REF!,#REF!,#REF!,#REF!,#REF!,#REF!,#REF!,#REF!,#REF!,#REF!,#REF!,#REF!,#REF!,#REF!,#REF!,#REF!),"")</f>
        <v/>
      </c>
      <c r="H168" s="140" t="str">
        <f>IFERROR(AVERAGE('1'!U169,#REF!,#REF!,#REF!,#REF!,#REF!,#REF!,#REF!,#REF!,#REF!,#REF!,#REF!,#REF!,#REF!,#REF!,#REF!,#REF!,#REF!,#REF!,#REF!,#REF!,#REF!,#REF!,#REF!,#REF!,#REF!,#REF!,#REF!,#REF!,#REF!,#REF!,#REF!,#REF!,#REF!,#REF!,#REF!,#REF!,#REF!,#REF!,#REF!),"")</f>
        <v/>
      </c>
      <c r="I168" s="140" t="str">
        <f>IFERROR(AVERAGE('1'!AA169,#REF!,#REF!,#REF!,#REF!,#REF!,#REF!,#REF!,#REF!,#REF!,#REF!,#REF!,#REF!,#REF!,#REF!,#REF!,#REF!,#REF!,#REF!,#REF!,#REF!,#REF!,#REF!,#REF!,#REF!,#REF!,#REF!,#REF!,#REF!,#REF!,#REF!,#REF!,#REF!,#REF!,#REF!,#REF!,#REF!,#REF!,#REF!,#REF!),"")</f>
        <v/>
      </c>
    </row>
    <row r="169" spans="2:9" ht="18" hidden="1">
      <c r="C169" s="155">
        <f>Référentiel!B163</f>
        <v>0</v>
      </c>
      <c r="D169" s="148" t="str">
        <f t="shared" si="9"/>
        <v/>
      </c>
      <c r="E169" s="148" t="str">
        <f>IFERROR(AVERAGE('1'!D170,#REF!,#REF!,#REF!,#REF!,#REF!,#REF!,#REF!,#REF!,#REF!,#REF!,#REF!,#REF!,#REF!,#REF!,#REF!,#REF!,#REF!,#REF!,#REF!,#REF!,#REF!,#REF!,#REF!,#REF!,#REF!,#REF!,#REF!,#REF!,#REF!,#REF!,#REF!,#REF!,#REF!,#REF!,#REF!,#REF!,#REF!,#REF!,#REF!),"")</f>
        <v/>
      </c>
      <c r="F169" s="148" t="str">
        <f>IFERROR(AVERAGE('1'!I170,#REF!,#REF!,#REF!,#REF!,#REF!,#REF!,#REF!,#REF!,#REF!,#REF!,#REF!,#REF!,#REF!,#REF!,#REF!,#REF!,#REF!,#REF!,#REF!,#REF!,#REF!,#REF!,#REF!,#REF!,#REF!,#REF!,#REF!,#REF!,#REF!,#REF!,#REF!,#REF!,#REF!,#REF!,#REF!,#REF!,#REF!,#REF!,#REF!),"")</f>
        <v/>
      </c>
      <c r="G169" s="148" t="str">
        <f>IFERROR(AVERAGE('1'!O170,#REF!,#REF!,#REF!,#REF!,#REF!,#REF!,#REF!,#REF!,#REF!,#REF!,#REF!,#REF!,#REF!,#REF!,#REF!,#REF!,#REF!,#REF!,#REF!,#REF!,#REF!,#REF!,#REF!,#REF!,#REF!,#REF!,#REF!,#REF!,#REF!,#REF!,#REF!,#REF!,#REF!,#REF!,#REF!,#REF!,#REF!,#REF!,#REF!),"")</f>
        <v/>
      </c>
      <c r="H169" s="148" t="str">
        <f>IFERROR(AVERAGE('1'!U170,#REF!,#REF!,#REF!,#REF!,#REF!,#REF!,#REF!,#REF!,#REF!,#REF!,#REF!,#REF!,#REF!,#REF!,#REF!,#REF!,#REF!,#REF!,#REF!,#REF!,#REF!,#REF!,#REF!,#REF!,#REF!,#REF!,#REF!,#REF!,#REF!,#REF!,#REF!,#REF!,#REF!,#REF!,#REF!,#REF!,#REF!,#REF!,#REF!),"")</f>
        <v/>
      </c>
      <c r="I169" s="148" t="str">
        <f>IFERROR(AVERAGE('1'!AA170,#REF!,#REF!,#REF!,#REF!,#REF!,#REF!,#REF!,#REF!,#REF!,#REF!,#REF!,#REF!,#REF!,#REF!,#REF!,#REF!,#REF!,#REF!,#REF!,#REF!,#REF!,#REF!,#REF!,#REF!,#REF!,#REF!,#REF!,#REF!,#REF!,#REF!,#REF!,#REF!,#REF!,#REF!,#REF!,#REF!,#REF!,#REF!,#REF!),"")</f>
        <v/>
      </c>
    </row>
    <row r="170" spans="2:9" ht="18" hidden="1">
      <c r="C170" s="155">
        <f>Référentiel!B164</f>
        <v>0</v>
      </c>
      <c r="D170" s="148" t="str">
        <f t="shared" si="9"/>
        <v/>
      </c>
      <c r="E170" s="148" t="str">
        <f>IFERROR(AVERAGE('1'!D171,#REF!,#REF!,#REF!,#REF!,#REF!,#REF!,#REF!,#REF!,#REF!,#REF!,#REF!,#REF!,#REF!,#REF!,#REF!,#REF!,#REF!,#REF!,#REF!,#REF!,#REF!,#REF!,#REF!,#REF!,#REF!,#REF!,#REF!,#REF!,#REF!,#REF!,#REF!,#REF!,#REF!,#REF!,#REF!,#REF!,#REF!,#REF!,#REF!),"")</f>
        <v/>
      </c>
      <c r="F170" s="148" t="str">
        <f>IFERROR(AVERAGE('1'!I171,#REF!,#REF!,#REF!,#REF!,#REF!,#REF!,#REF!,#REF!,#REF!,#REF!,#REF!,#REF!,#REF!,#REF!,#REF!,#REF!,#REF!,#REF!,#REF!,#REF!,#REF!,#REF!,#REF!,#REF!,#REF!,#REF!,#REF!,#REF!,#REF!,#REF!,#REF!,#REF!,#REF!,#REF!,#REF!,#REF!,#REF!,#REF!,#REF!),"")</f>
        <v/>
      </c>
      <c r="G170" s="148" t="str">
        <f>IFERROR(AVERAGE('1'!O171,#REF!,#REF!,#REF!,#REF!,#REF!,#REF!,#REF!,#REF!,#REF!,#REF!,#REF!,#REF!,#REF!,#REF!,#REF!,#REF!,#REF!,#REF!,#REF!,#REF!,#REF!,#REF!,#REF!,#REF!,#REF!,#REF!,#REF!,#REF!,#REF!,#REF!,#REF!,#REF!,#REF!,#REF!,#REF!,#REF!,#REF!,#REF!,#REF!),"")</f>
        <v/>
      </c>
      <c r="H170" s="148" t="str">
        <f>IFERROR(AVERAGE('1'!U171,#REF!,#REF!,#REF!,#REF!,#REF!,#REF!,#REF!,#REF!,#REF!,#REF!,#REF!,#REF!,#REF!,#REF!,#REF!,#REF!,#REF!,#REF!,#REF!,#REF!,#REF!,#REF!,#REF!,#REF!,#REF!,#REF!,#REF!,#REF!,#REF!,#REF!,#REF!,#REF!,#REF!,#REF!,#REF!,#REF!,#REF!,#REF!,#REF!),"")</f>
        <v/>
      </c>
      <c r="I170" s="148" t="str">
        <f>IFERROR(AVERAGE('1'!AA171,#REF!,#REF!,#REF!,#REF!,#REF!,#REF!,#REF!,#REF!,#REF!,#REF!,#REF!,#REF!,#REF!,#REF!,#REF!,#REF!,#REF!,#REF!,#REF!,#REF!,#REF!,#REF!,#REF!,#REF!,#REF!,#REF!,#REF!,#REF!,#REF!,#REF!,#REF!,#REF!,#REF!,#REF!,#REF!,#REF!,#REF!,#REF!,#REF!),"")</f>
        <v/>
      </c>
    </row>
    <row r="171" spans="2:9" ht="18" hidden="1">
      <c r="C171" s="155">
        <f>Référentiel!B165</f>
        <v>0</v>
      </c>
      <c r="D171" s="148" t="str">
        <f t="shared" si="9"/>
        <v/>
      </c>
      <c r="E171" s="148" t="str">
        <f>IFERROR(AVERAGE('1'!D172,#REF!,#REF!,#REF!,#REF!,#REF!,#REF!,#REF!,#REF!,#REF!,#REF!,#REF!,#REF!,#REF!,#REF!,#REF!,#REF!,#REF!,#REF!,#REF!,#REF!,#REF!,#REF!,#REF!,#REF!,#REF!,#REF!,#REF!,#REF!,#REF!,#REF!,#REF!,#REF!,#REF!,#REF!,#REF!,#REF!,#REF!,#REF!,#REF!),"")</f>
        <v/>
      </c>
      <c r="F171" s="148" t="str">
        <f>IFERROR(AVERAGE('1'!I172,#REF!,#REF!,#REF!,#REF!,#REF!,#REF!,#REF!,#REF!,#REF!,#REF!,#REF!,#REF!,#REF!,#REF!,#REF!,#REF!,#REF!,#REF!,#REF!,#REF!,#REF!,#REF!,#REF!,#REF!,#REF!,#REF!,#REF!,#REF!,#REF!,#REF!,#REF!,#REF!,#REF!,#REF!,#REF!,#REF!,#REF!,#REF!,#REF!),"")</f>
        <v/>
      </c>
      <c r="G171" s="148" t="str">
        <f>IFERROR(AVERAGE('1'!O172,#REF!,#REF!,#REF!,#REF!,#REF!,#REF!,#REF!,#REF!,#REF!,#REF!,#REF!,#REF!,#REF!,#REF!,#REF!,#REF!,#REF!,#REF!,#REF!,#REF!,#REF!,#REF!,#REF!,#REF!,#REF!,#REF!,#REF!,#REF!,#REF!,#REF!,#REF!,#REF!,#REF!,#REF!,#REF!,#REF!,#REF!,#REF!,#REF!),"")</f>
        <v/>
      </c>
      <c r="H171" s="148" t="str">
        <f>IFERROR(AVERAGE('1'!U172,#REF!,#REF!,#REF!,#REF!,#REF!,#REF!,#REF!,#REF!,#REF!,#REF!,#REF!,#REF!,#REF!,#REF!,#REF!,#REF!,#REF!,#REF!,#REF!,#REF!,#REF!,#REF!,#REF!,#REF!,#REF!,#REF!,#REF!,#REF!,#REF!,#REF!,#REF!,#REF!,#REF!,#REF!,#REF!,#REF!,#REF!,#REF!,#REF!),"")</f>
        <v/>
      </c>
      <c r="I171" s="148" t="str">
        <f>IFERROR(AVERAGE('1'!AA172,#REF!,#REF!,#REF!,#REF!,#REF!,#REF!,#REF!,#REF!,#REF!,#REF!,#REF!,#REF!,#REF!,#REF!,#REF!,#REF!,#REF!,#REF!,#REF!,#REF!,#REF!,#REF!,#REF!,#REF!,#REF!,#REF!,#REF!,#REF!,#REF!,#REF!,#REF!,#REF!,#REF!,#REF!,#REF!,#REF!,#REF!,#REF!,#REF!),"")</f>
        <v/>
      </c>
    </row>
    <row r="172" spans="2:9" ht="18" hidden="1">
      <c r="C172" s="155">
        <f>Référentiel!B166</f>
        <v>0</v>
      </c>
      <c r="D172" s="148" t="str">
        <f t="shared" si="9"/>
        <v/>
      </c>
      <c r="E172" s="148" t="str">
        <f>IFERROR(AVERAGE('1'!D173,#REF!,#REF!,#REF!,#REF!,#REF!,#REF!,#REF!,#REF!,#REF!,#REF!,#REF!,#REF!,#REF!,#REF!,#REF!,#REF!,#REF!,#REF!,#REF!,#REF!,#REF!,#REF!,#REF!,#REF!,#REF!,#REF!,#REF!,#REF!,#REF!,#REF!,#REF!,#REF!,#REF!,#REF!,#REF!,#REF!,#REF!,#REF!,#REF!),"")</f>
        <v/>
      </c>
      <c r="F172" s="148" t="str">
        <f>IFERROR(AVERAGE('1'!I173,#REF!,#REF!,#REF!,#REF!,#REF!,#REF!,#REF!,#REF!,#REF!,#REF!,#REF!,#REF!,#REF!,#REF!,#REF!,#REF!,#REF!,#REF!,#REF!,#REF!,#REF!,#REF!,#REF!,#REF!,#REF!,#REF!,#REF!,#REF!,#REF!,#REF!,#REF!,#REF!,#REF!,#REF!,#REF!,#REF!,#REF!,#REF!,#REF!),"")</f>
        <v/>
      </c>
      <c r="G172" s="148" t="str">
        <f>IFERROR(AVERAGE('1'!O173,#REF!,#REF!,#REF!,#REF!,#REF!,#REF!,#REF!,#REF!,#REF!,#REF!,#REF!,#REF!,#REF!,#REF!,#REF!,#REF!,#REF!,#REF!,#REF!,#REF!,#REF!,#REF!,#REF!,#REF!,#REF!,#REF!,#REF!,#REF!,#REF!,#REF!,#REF!,#REF!,#REF!,#REF!,#REF!,#REF!,#REF!,#REF!,#REF!),"")</f>
        <v/>
      </c>
      <c r="H172" s="148" t="str">
        <f>IFERROR(AVERAGE('1'!U173,#REF!,#REF!,#REF!,#REF!,#REF!,#REF!,#REF!,#REF!,#REF!,#REF!,#REF!,#REF!,#REF!,#REF!,#REF!,#REF!,#REF!,#REF!,#REF!,#REF!,#REF!,#REF!,#REF!,#REF!,#REF!,#REF!,#REF!,#REF!,#REF!,#REF!,#REF!,#REF!,#REF!,#REF!,#REF!,#REF!,#REF!,#REF!,#REF!),"")</f>
        <v/>
      </c>
      <c r="I172" s="148" t="str">
        <f>IFERROR(AVERAGE('1'!AA173,#REF!,#REF!,#REF!,#REF!,#REF!,#REF!,#REF!,#REF!,#REF!,#REF!,#REF!,#REF!,#REF!,#REF!,#REF!,#REF!,#REF!,#REF!,#REF!,#REF!,#REF!,#REF!,#REF!,#REF!,#REF!,#REF!,#REF!,#REF!,#REF!,#REF!,#REF!,#REF!,#REF!,#REF!,#REF!,#REF!,#REF!,#REF!,#REF!),"")</f>
        <v/>
      </c>
    </row>
    <row r="173" spans="2:9" ht="18" hidden="1">
      <c r="C173" s="155">
        <f>Référentiel!B167</f>
        <v>0</v>
      </c>
      <c r="D173" s="148" t="str">
        <f t="shared" si="9"/>
        <v/>
      </c>
      <c r="E173" s="148" t="str">
        <f>IFERROR(AVERAGE('1'!D174,#REF!,#REF!,#REF!,#REF!,#REF!,#REF!,#REF!,#REF!,#REF!,#REF!,#REF!,#REF!,#REF!,#REF!,#REF!,#REF!,#REF!,#REF!,#REF!,#REF!,#REF!,#REF!,#REF!,#REF!,#REF!,#REF!,#REF!,#REF!,#REF!,#REF!,#REF!,#REF!,#REF!,#REF!,#REF!,#REF!,#REF!,#REF!,#REF!),"")</f>
        <v/>
      </c>
      <c r="F173" s="148" t="str">
        <f>IFERROR(AVERAGE('1'!I174,#REF!,#REF!,#REF!,#REF!,#REF!,#REF!,#REF!,#REF!,#REF!,#REF!,#REF!,#REF!,#REF!,#REF!,#REF!,#REF!,#REF!,#REF!,#REF!,#REF!,#REF!,#REF!,#REF!,#REF!,#REF!,#REF!,#REF!,#REF!,#REF!,#REF!,#REF!,#REF!,#REF!,#REF!,#REF!,#REF!,#REF!,#REF!,#REF!),"")</f>
        <v/>
      </c>
      <c r="G173" s="148" t="str">
        <f>IFERROR(AVERAGE('1'!O174,#REF!,#REF!,#REF!,#REF!,#REF!,#REF!,#REF!,#REF!,#REF!,#REF!,#REF!,#REF!,#REF!,#REF!,#REF!,#REF!,#REF!,#REF!,#REF!,#REF!,#REF!,#REF!,#REF!,#REF!,#REF!,#REF!,#REF!,#REF!,#REF!,#REF!,#REF!,#REF!,#REF!,#REF!,#REF!,#REF!,#REF!,#REF!,#REF!),"")</f>
        <v/>
      </c>
      <c r="H173" s="148" t="str">
        <f>IFERROR(AVERAGE('1'!U174,#REF!,#REF!,#REF!,#REF!,#REF!,#REF!,#REF!,#REF!,#REF!,#REF!,#REF!,#REF!,#REF!,#REF!,#REF!,#REF!,#REF!,#REF!,#REF!,#REF!,#REF!,#REF!,#REF!,#REF!,#REF!,#REF!,#REF!,#REF!,#REF!,#REF!,#REF!,#REF!,#REF!,#REF!,#REF!,#REF!,#REF!,#REF!,#REF!),"")</f>
        <v/>
      </c>
      <c r="I173" s="148" t="str">
        <f>IFERROR(AVERAGE('1'!AA174,#REF!,#REF!,#REF!,#REF!,#REF!,#REF!,#REF!,#REF!,#REF!,#REF!,#REF!,#REF!,#REF!,#REF!,#REF!,#REF!,#REF!,#REF!,#REF!,#REF!,#REF!,#REF!,#REF!,#REF!,#REF!,#REF!,#REF!,#REF!,#REF!,#REF!,#REF!,#REF!,#REF!,#REF!,#REF!,#REF!,#REF!,#REF!,#REF!),"")</f>
        <v/>
      </c>
    </row>
    <row r="174" spans="2:9" ht="18" hidden="1">
      <c r="C174" s="155">
        <f>Référentiel!B168</f>
        <v>0</v>
      </c>
      <c r="D174" s="148" t="str">
        <f t="shared" si="9"/>
        <v/>
      </c>
      <c r="E174" s="148" t="str">
        <f>IFERROR(AVERAGE('1'!D175,#REF!,#REF!,#REF!,#REF!,#REF!,#REF!,#REF!,#REF!,#REF!,#REF!,#REF!,#REF!,#REF!,#REF!,#REF!,#REF!,#REF!,#REF!,#REF!,#REF!,#REF!,#REF!,#REF!,#REF!,#REF!,#REF!,#REF!,#REF!,#REF!,#REF!,#REF!,#REF!,#REF!,#REF!,#REF!,#REF!,#REF!,#REF!,#REF!),"")</f>
        <v/>
      </c>
      <c r="F174" s="148" t="str">
        <f>IFERROR(AVERAGE('1'!I175,#REF!,#REF!,#REF!,#REF!,#REF!,#REF!,#REF!,#REF!,#REF!,#REF!,#REF!,#REF!,#REF!,#REF!,#REF!,#REF!,#REF!,#REF!,#REF!,#REF!,#REF!,#REF!,#REF!,#REF!,#REF!,#REF!,#REF!,#REF!,#REF!,#REF!,#REF!,#REF!,#REF!,#REF!,#REF!,#REF!,#REF!,#REF!,#REF!),"")</f>
        <v/>
      </c>
      <c r="G174" s="148" t="str">
        <f>IFERROR(AVERAGE('1'!O175,#REF!,#REF!,#REF!,#REF!,#REF!,#REF!,#REF!,#REF!,#REF!,#REF!,#REF!,#REF!,#REF!,#REF!,#REF!,#REF!,#REF!,#REF!,#REF!,#REF!,#REF!,#REF!,#REF!,#REF!,#REF!,#REF!,#REF!,#REF!,#REF!,#REF!,#REF!,#REF!,#REF!,#REF!,#REF!,#REF!,#REF!,#REF!,#REF!),"")</f>
        <v/>
      </c>
      <c r="H174" s="148" t="str">
        <f>IFERROR(AVERAGE('1'!U175,#REF!,#REF!,#REF!,#REF!,#REF!,#REF!,#REF!,#REF!,#REF!,#REF!,#REF!,#REF!,#REF!,#REF!,#REF!,#REF!,#REF!,#REF!,#REF!,#REF!,#REF!,#REF!,#REF!,#REF!,#REF!,#REF!,#REF!,#REF!,#REF!,#REF!,#REF!,#REF!,#REF!,#REF!,#REF!,#REF!,#REF!,#REF!,#REF!),"")</f>
        <v/>
      </c>
      <c r="I174" s="148" t="str">
        <f>IFERROR(AVERAGE('1'!AA175,#REF!,#REF!,#REF!,#REF!,#REF!,#REF!,#REF!,#REF!,#REF!,#REF!,#REF!,#REF!,#REF!,#REF!,#REF!,#REF!,#REF!,#REF!,#REF!,#REF!,#REF!,#REF!,#REF!,#REF!,#REF!,#REF!,#REF!,#REF!,#REF!,#REF!,#REF!,#REF!,#REF!,#REF!,#REF!,#REF!,#REF!,#REF!,#REF!),"")</f>
        <v/>
      </c>
    </row>
    <row r="175" spans="2:9" ht="18" hidden="1">
      <c r="C175" s="155">
        <f>Référentiel!B169</f>
        <v>0</v>
      </c>
      <c r="D175" s="148" t="str">
        <f t="shared" si="9"/>
        <v/>
      </c>
      <c r="E175" s="148" t="str">
        <f>IFERROR(AVERAGE('1'!D176,#REF!,#REF!,#REF!,#REF!,#REF!,#REF!,#REF!,#REF!,#REF!,#REF!,#REF!,#REF!,#REF!,#REF!,#REF!,#REF!,#REF!,#REF!,#REF!,#REF!,#REF!,#REF!,#REF!,#REF!,#REF!,#REF!,#REF!,#REF!,#REF!,#REF!,#REF!,#REF!,#REF!,#REF!,#REF!,#REF!,#REF!,#REF!,#REF!),"")</f>
        <v/>
      </c>
      <c r="F175" s="148" t="str">
        <f>IFERROR(AVERAGE('1'!I176,#REF!,#REF!,#REF!,#REF!,#REF!,#REF!,#REF!,#REF!,#REF!,#REF!,#REF!,#REF!,#REF!,#REF!,#REF!,#REF!,#REF!,#REF!,#REF!,#REF!,#REF!,#REF!,#REF!,#REF!,#REF!,#REF!,#REF!,#REF!,#REF!,#REF!,#REF!,#REF!,#REF!,#REF!,#REF!,#REF!,#REF!,#REF!,#REF!),"")</f>
        <v/>
      </c>
      <c r="G175" s="148" t="str">
        <f>IFERROR(AVERAGE('1'!O176,#REF!,#REF!,#REF!,#REF!,#REF!,#REF!,#REF!,#REF!,#REF!,#REF!,#REF!,#REF!,#REF!,#REF!,#REF!,#REF!,#REF!,#REF!,#REF!,#REF!,#REF!,#REF!,#REF!,#REF!,#REF!,#REF!,#REF!,#REF!,#REF!,#REF!,#REF!,#REF!,#REF!,#REF!,#REF!,#REF!,#REF!,#REF!,#REF!),"")</f>
        <v/>
      </c>
      <c r="H175" s="148" t="str">
        <f>IFERROR(AVERAGE('1'!U176,#REF!,#REF!,#REF!,#REF!,#REF!,#REF!,#REF!,#REF!,#REF!,#REF!,#REF!,#REF!,#REF!,#REF!,#REF!,#REF!,#REF!,#REF!,#REF!,#REF!,#REF!,#REF!,#REF!,#REF!,#REF!,#REF!,#REF!,#REF!,#REF!,#REF!,#REF!,#REF!,#REF!,#REF!,#REF!,#REF!,#REF!,#REF!,#REF!),"")</f>
        <v/>
      </c>
      <c r="I175" s="148" t="str">
        <f>IFERROR(AVERAGE('1'!AA176,#REF!,#REF!,#REF!,#REF!,#REF!,#REF!,#REF!,#REF!,#REF!,#REF!,#REF!,#REF!,#REF!,#REF!,#REF!,#REF!,#REF!,#REF!,#REF!,#REF!,#REF!,#REF!,#REF!,#REF!,#REF!,#REF!,#REF!,#REF!,#REF!,#REF!,#REF!,#REF!,#REF!,#REF!,#REF!,#REF!,#REF!,#REF!,#REF!),"")</f>
        <v/>
      </c>
    </row>
    <row r="176" spans="2:9" ht="18" hidden="1">
      <c r="C176" s="155">
        <f>Référentiel!B170</f>
        <v>0</v>
      </c>
      <c r="D176" s="148" t="str">
        <f t="shared" si="9"/>
        <v/>
      </c>
      <c r="E176" s="148" t="str">
        <f>IFERROR(AVERAGE('1'!D177,#REF!,#REF!,#REF!,#REF!,#REF!,#REF!,#REF!,#REF!,#REF!,#REF!,#REF!,#REF!,#REF!,#REF!,#REF!,#REF!,#REF!,#REF!,#REF!,#REF!,#REF!,#REF!,#REF!,#REF!,#REF!,#REF!,#REF!,#REF!,#REF!,#REF!,#REF!,#REF!,#REF!,#REF!,#REF!,#REF!,#REF!,#REF!,#REF!),"")</f>
        <v/>
      </c>
      <c r="F176" s="148" t="str">
        <f>IFERROR(AVERAGE('1'!I177,#REF!,#REF!,#REF!,#REF!,#REF!,#REF!,#REF!,#REF!,#REF!,#REF!,#REF!,#REF!,#REF!,#REF!,#REF!,#REF!,#REF!,#REF!,#REF!,#REF!,#REF!,#REF!,#REF!,#REF!,#REF!,#REF!,#REF!,#REF!,#REF!,#REF!,#REF!,#REF!,#REF!,#REF!,#REF!,#REF!,#REF!,#REF!,#REF!),"")</f>
        <v/>
      </c>
      <c r="G176" s="148" t="str">
        <f>IFERROR(AVERAGE('1'!O177,#REF!,#REF!,#REF!,#REF!,#REF!,#REF!,#REF!,#REF!,#REF!,#REF!,#REF!,#REF!,#REF!,#REF!,#REF!,#REF!,#REF!,#REF!,#REF!,#REF!,#REF!,#REF!,#REF!,#REF!,#REF!,#REF!,#REF!,#REF!,#REF!,#REF!,#REF!,#REF!,#REF!,#REF!,#REF!,#REF!,#REF!,#REF!,#REF!),"")</f>
        <v/>
      </c>
      <c r="H176" s="148" t="str">
        <f>IFERROR(AVERAGE('1'!U177,#REF!,#REF!,#REF!,#REF!,#REF!,#REF!,#REF!,#REF!,#REF!,#REF!,#REF!,#REF!,#REF!,#REF!,#REF!,#REF!,#REF!,#REF!,#REF!,#REF!,#REF!,#REF!,#REF!,#REF!,#REF!,#REF!,#REF!,#REF!,#REF!,#REF!,#REF!,#REF!,#REF!,#REF!,#REF!,#REF!,#REF!,#REF!,#REF!),"")</f>
        <v/>
      </c>
      <c r="I176" s="148" t="str">
        <f>IFERROR(AVERAGE('1'!AA177,#REF!,#REF!,#REF!,#REF!,#REF!,#REF!,#REF!,#REF!,#REF!,#REF!,#REF!,#REF!,#REF!,#REF!,#REF!,#REF!,#REF!,#REF!,#REF!,#REF!,#REF!,#REF!,#REF!,#REF!,#REF!,#REF!,#REF!,#REF!,#REF!,#REF!,#REF!,#REF!,#REF!,#REF!,#REF!,#REF!,#REF!,#REF!,#REF!),"")</f>
        <v/>
      </c>
    </row>
    <row r="177" spans="2:9" ht="18" hidden="1">
      <c r="C177" s="155">
        <f>Référentiel!B171</f>
        <v>0</v>
      </c>
      <c r="D177" s="148" t="str">
        <f t="shared" si="9"/>
        <v/>
      </c>
      <c r="E177" s="148" t="str">
        <f>IFERROR(AVERAGE('1'!D178,#REF!,#REF!,#REF!,#REF!,#REF!,#REF!,#REF!,#REF!,#REF!,#REF!,#REF!,#REF!,#REF!,#REF!,#REF!,#REF!,#REF!,#REF!,#REF!,#REF!,#REF!,#REF!,#REF!,#REF!,#REF!,#REF!,#REF!,#REF!,#REF!,#REF!,#REF!,#REF!,#REF!,#REF!,#REF!,#REF!,#REF!,#REF!,#REF!),"")</f>
        <v/>
      </c>
      <c r="F177" s="148" t="str">
        <f>IFERROR(AVERAGE('1'!I178,#REF!,#REF!,#REF!,#REF!,#REF!,#REF!,#REF!,#REF!,#REF!,#REF!,#REF!,#REF!,#REF!,#REF!,#REF!,#REF!,#REF!,#REF!,#REF!,#REF!,#REF!,#REF!,#REF!,#REF!,#REF!,#REF!,#REF!,#REF!,#REF!,#REF!,#REF!,#REF!,#REF!,#REF!,#REF!,#REF!,#REF!,#REF!,#REF!),"")</f>
        <v/>
      </c>
      <c r="G177" s="148" t="str">
        <f>IFERROR(AVERAGE('1'!O178,#REF!,#REF!,#REF!,#REF!,#REF!,#REF!,#REF!,#REF!,#REF!,#REF!,#REF!,#REF!,#REF!,#REF!,#REF!,#REF!,#REF!,#REF!,#REF!,#REF!,#REF!,#REF!,#REF!,#REF!,#REF!,#REF!,#REF!,#REF!,#REF!,#REF!,#REF!,#REF!,#REF!,#REF!,#REF!,#REF!,#REF!,#REF!,#REF!),"")</f>
        <v/>
      </c>
      <c r="H177" s="148" t="str">
        <f>IFERROR(AVERAGE('1'!U178,#REF!,#REF!,#REF!,#REF!,#REF!,#REF!,#REF!,#REF!,#REF!,#REF!,#REF!,#REF!,#REF!,#REF!,#REF!,#REF!,#REF!,#REF!,#REF!,#REF!,#REF!,#REF!,#REF!,#REF!,#REF!,#REF!,#REF!,#REF!,#REF!,#REF!,#REF!,#REF!,#REF!,#REF!,#REF!,#REF!,#REF!,#REF!,#REF!),"")</f>
        <v/>
      </c>
      <c r="I177" s="148" t="str">
        <f>IFERROR(AVERAGE('1'!AA178,#REF!,#REF!,#REF!,#REF!,#REF!,#REF!,#REF!,#REF!,#REF!,#REF!,#REF!,#REF!,#REF!,#REF!,#REF!,#REF!,#REF!,#REF!,#REF!,#REF!,#REF!,#REF!,#REF!,#REF!,#REF!,#REF!,#REF!,#REF!,#REF!,#REF!,#REF!,#REF!,#REF!,#REF!,#REF!,#REF!,#REF!,#REF!,#REF!),"")</f>
        <v/>
      </c>
    </row>
    <row r="178" spans="2:9" ht="18" hidden="1">
      <c r="C178" s="155">
        <f>Référentiel!B172</f>
        <v>0</v>
      </c>
      <c r="D178" s="148" t="str">
        <f t="shared" si="9"/>
        <v/>
      </c>
      <c r="E178" s="148" t="str">
        <f>IFERROR(AVERAGE('1'!D179,#REF!,#REF!,#REF!,#REF!,#REF!,#REF!,#REF!,#REF!,#REF!,#REF!,#REF!,#REF!,#REF!,#REF!,#REF!,#REF!,#REF!,#REF!,#REF!,#REF!,#REF!,#REF!,#REF!,#REF!,#REF!,#REF!,#REF!,#REF!,#REF!,#REF!,#REF!,#REF!,#REF!,#REF!,#REF!,#REF!,#REF!,#REF!,#REF!),"")</f>
        <v/>
      </c>
      <c r="F178" s="148" t="str">
        <f>IFERROR(AVERAGE('1'!I179,#REF!,#REF!,#REF!,#REF!,#REF!,#REF!,#REF!,#REF!,#REF!,#REF!,#REF!,#REF!,#REF!,#REF!,#REF!,#REF!,#REF!,#REF!,#REF!,#REF!,#REF!,#REF!,#REF!,#REF!,#REF!,#REF!,#REF!,#REF!,#REF!,#REF!,#REF!,#REF!,#REF!,#REF!,#REF!,#REF!,#REF!,#REF!,#REF!),"")</f>
        <v/>
      </c>
      <c r="G178" s="148" t="str">
        <f>IFERROR(AVERAGE('1'!O179,#REF!,#REF!,#REF!,#REF!,#REF!,#REF!,#REF!,#REF!,#REF!,#REF!,#REF!,#REF!,#REF!,#REF!,#REF!,#REF!,#REF!,#REF!,#REF!,#REF!,#REF!,#REF!,#REF!,#REF!,#REF!,#REF!,#REF!,#REF!,#REF!,#REF!,#REF!,#REF!,#REF!,#REF!,#REF!,#REF!,#REF!,#REF!,#REF!),"")</f>
        <v/>
      </c>
      <c r="H178" s="148" t="str">
        <f>IFERROR(AVERAGE('1'!U179,#REF!,#REF!,#REF!,#REF!,#REF!,#REF!,#REF!,#REF!,#REF!,#REF!,#REF!,#REF!,#REF!,#REF!,#REF!,#REF!,#REF!,#REF!,#REF!,#REF!,#REF!,#REF!,#REF!,#REF!,#REF!,#REF!,#REF!,#REF!,#REF!,#REF!,#REF!,#REF!,#REF!,#REF!,#REF!,#REF!,#REF!,#REF!,#REF!),"")</f>
        <v/>
      </c>
      <c r="I178" s="148" t="str">
        <f>IFERROR(AVERAGE('1'!AA179,#REF!,#REF!,#REF!,#REF!,#REF!,#REF!,#REF!,#REF!,#REF!,#REF!,#REF!,#REF!,#REF!,#REF!,#REF!,#REF!,#REF!,#REF!,#REF!,#REF!,#REF!,#REF!,#REF!,#REF!,#REF!,#REF!,#REF!,#REF!,#REF!,#REF!,#REF!,#REF!,#REF!,#REF!,#REF!,#REF!,#REF!,#REF!,#REF!),"")</f>
        <v/>
      </c>
    </row>
    <row r="179" spans="2:9" ht="18" hidden="1">
      <c r="C179" s="155">
        <f>Référentiel!B173</f>
        <v>0</v>
      </c>
      <c r="D179" s="148" t="str">
        <f t="shared" si="9"/>
        <v/>
      </c>
      <c r="E179" s="148" t="str">
        <f>IFERROR(AVERAGE('1'!D180,#REF!,#REF!,#REF!,#REF!,#REF!,#REF!,#REF!,#REF!,#REF!,#REF!,#REF!,#REF!,#REF!,#REF!,#REF!,#REF!,#REF!,#REF!,#REF!,#REF!,#REF!,#REF!,#REF!,#REF!,#REF!,#REF!,#REF!,#REF!,#REF!,#REF!,#REF!,#REF!,#REF!,#REF!,#REF!,#REF!,#REF!,#REF!,#REF!),"")</f>
        <v/>
      </c>
      <c r="F179" s="148" t="str">
        <f>IFERROR(AVERAGE('1'!I180,#REF!,#REF!,#REF!,#REF!,#REF!,#REF!,#REF!,#REF!,#REF!,#REF!,#REF!,#REF!,#REF!,#REF!,#REF!,#REF!,#REF!,#REF!,#REF!,#REF!,#REF!,#REF!,#REF!,#REF!,#REF!,#REF!,#REF!,#REF!,#REF!,#REF!,#REF!,#REF!,#REF!,#REF!,#REF!,#REF!,#REF!,#REF!,#REF!),"")</f>
        <v/>
      </c>
      <c r="G179" s="148" t="str">
        <f>IFERROR(AVERAGE('1'!O180,#REF!,#REF!,#REF!,#REF!,#REF!,#REF!,#REF!,#REF!,#REF!,#REF!,#REF!,#REF!,#REF!,#REF!,#REF!,#REF!,#REF!,#REF!,#REF!,#REF!,#REF!,#REF!,#REF!,#REF!,#REF!,#REF!,#REF!,#REF!,#REF!,#REF!,#REF!,#REF!,#REF!,#REF!,#REF!,#REF!,#REF!,#REF!,#REF!),"")</f>
        <v/>
      </c>
      <c r="H179" s="148" t="str">
        <f>IFERROR(AVERAGE('1'!U180,#REF!,#REF!,#REF!,#REF!,#REF!,#REF!,#REF!,#REF!,#REF!,#REF!,#REF!,#REF!,#REF!,#REF!,#REF!,#REF!,#REF!,#REF!,#REF!,#REF!,#REF!,#REF!,#REF!,#REF!,#REF!,#REF!,#REF!,#REF!,#REF!,#REF!,#REF!,#REF!,#REF!,#REF!,#REF!,#REF!,#REF!,#REF!,#REF!),"")</f>
        <v/>
      </c>
      <c r="I179" s="148" t="str">
        <f>IFERROR(AVERAGE('1'!AA180,#REF!,#REF!,#REF!,#REF!,#REF!,#REF!,#REF!,#REF!,#REF!,#REF!,#REF!,#REF!,#REF!,#REF!,#REF!,#REF!,#REF!,#REF!,#REF!,#REF!,#REF!,#REF!,#REF!,#REF!,#REF!,#REF!,#REF!,#REF!,#REF!,#REF!,#REF!,#REF!,#REF!,#REF!,#REF!,#REF!,#REF!,#REF!,#REF!),"")</f>
        <v/>
      </c>
    </row>
    <row r="180" spans="2:9" ht="18" hidden="1">
      <c r="C180" s="155">
        <f>Référentiel!B174</f>
        <v>0</v>
      </c>
      <c r="D180" s="148" t="str">
        <f t="shared" si="9"/>
        <v/>
      </c>
      <c r="E180" s="148" t="str">
        <f>IFERROR(AVERAGE('1'!D181,#REF!,#REF!,#REF!,#REF!,#REF!,#REF!,#REF!,#REF!,#REF!,#REF!,#REF!,#REF!,#REF!,#REF!,#REF!,#REF!,#REF!,#REF!,#REF!,#REF!,#REF!,#REF!,#REF!,#REF!,#REF!,#REF!,#REF!,#REF!,#REF!,#REF!,#REF!,#REF!,#REF!,#REF!,#REF!,#REF!,#REF!,#REF!,#REF!),"")</f>
        <v/>
      </c>
      <c r="F180" s="148" t="str">
        <f>IFERROR(AVERAGE('1'!I181,#REF!,#REF!,#REF!,#REF!,#REF!,#REF!,#REF!,#REF!,#REF!,#REF!,#REF!,#REF!,#REF!,#REF!,#REF!,#REF!,#REF!,#REF!,#REF!,#REF!,#REF!,#REF!,#REF!,#REF!,#REF!,#REF!,#REF!,#REF!,#REF!,#REF!,#REF!,#REF!,#REF!,#REF!,#REF!,#REF!,#REF!,#REF!,#REF!),"")</f>
        <v/>
      </c>
      <c r="G180" s="148" t="str">
        <f>IFERROR(AVERAGE('1'!O181,#REF!,#REF!,#REF!,#REF!,#REF!,#REF!,#REF!,#REF!,#REF!,#REF!,#REF!,#REF!,#REF!,#REF!,#REF!,#REF!,#REF!,#REF!,#REF!,#REF!,#REF!,#REF!,#REF!,#REF!,#REF!,#REF!,#REF!,#REF!,#REF!,#REF!,#REF!,#REF!,#REF!,#REF!,#REF!,#REF!,#REF!,#REF!,#REF!),"")</f>
        <v/>
      </c>
      <c r="H180" s="148" t="str">
        <f>IFERROR(AVERAGE('1'!U181,#REF!,#REF!,#REF!,#REF!,#REF!,#REF!,#REF!,#REF!,#REF!,#REF!,#REF!,#REF!,#REF!,#REF!,#REF!,#REF!,#REF!,#REF!,#REF!,#REF!,#REF!,#REF!,#REF!,#REF!,#REF!,#REF!,#REF!,#REF!,#REF!,#REF!,#REF!,#REF!,#REF!,#REF!,#REF!,#REF!,#REF!,#REF!,#REF!),"")</f>
        <v/>
      </c>
      <c r="I180" s="148" t="str">
        <f>IFERROR(AVERAGE('1'!AA181,#REF!,#REF!,#REF!,#REF!,#REF!,#REF!,#REF!,#REF!,#REF!,#REF!,#REF!,#REF!,#REF!,#REF!,#REF!,#REF!,#REF!,#REF!,#REF!,#REF!,#REF!,#REF!,#REF!,#REF!,#REF!,#REF!,#REF!,#REF!,#REF!,#REF!,#REF!,#REF!,#REF!,#REF!,#REF!,#REF!,#REF!,#REF!,#REF!),"")</f>
        <v/>
      </c>
    </row>
    <row r="181" spans="2:9" ht="18" hidden="1">
      <c r="C181" s="155">
        <f>Référentiel!B175</f>
        <v>0</v>
      </c>
      <c r="D181" s="148" t="str">
        <f t="shared" si="9"/>
        <v/>
      </c>
      <c r="E181" s="148" t="str">
        <f>IFERROR(AVERAGE('1'!D182,#REF!,#REF!,#REF!,#REF!,#REF!,#REF!,#REF!,#REF!,#REF!,#REF!,#REF!,#REF!,#REF!,#REF!,#REF!,#REF!,#REF!,#REF!,#REF!,#REF!,#REF!,#REF!,#REF!,#REF!,#REF!,#REF!,#REF!,#REF!,#REF!,#REF!,#REF!,#REF!,#REF!,#REF!,#REF!,#REF!,#REF!,#REF!,#REF!),"")</f>
        <v/>
      </c>
      <c r="F181" s="148" t="str">
        <f>IFERROR(AVERAGE('1'!I182,#REF!,#REF!,#REF!,#REF!,#REF!,#REF!,#REF!,#REF!,#REF!,#REF!,#REF!,#REF!,#REF!,#REF!,#REF!,#REF!,#REF!,#REF!,#REF!,#REF!,#REF!,#REF!,#REF!,#REF!,#REF!,#REF!,#REF!,#REF!,#REF!,#REF!,#REF!,#REF!,#REF!,#REF!,#REF!,#REF!,#REF!,#REF!,#REF!),"")</f>
        <v/>
      </c>
      <c r="G181" s="148" t="str">
        <f>IFERROR(AVERAGE('1'!O182,#REF!,#REF!,#REF!,#REF!,#REF!,#REF!,#REF!,#REF!,#REF!,#REF!,#REF!,#REF!,#REF!,#REF!,#REF!,#REF!,#REF!,#REF!,#REF!,#REF!,#REF!,#REF!,#REF!,#REF!,#REF!,#REF!,#REF!,#REF!,#REF!,#REF!,#REF!,#REF!,#REF!,#REF!,#REF!,#REF!,#REF!,#REF!,#REF!),"")</f>
        <v/>
      </c>
      <c r="H181" s="148" t="str">
        <f>IFERROR(AVERAGE('1'!U182,#REF!,#REF!,#REF!,#REF!,#REF!,#REF!,#REF!,#REF!,#REF!,#REF!,#REF!,#REF!,#REF!,#REF!,#REF!,#REF!,#REF!,#REF!,#REF!,#REF!,#REF!,#REF!,#REF!,#REF!,#REF!,#REF!,#REF!,#REF!,#REF!,#REF!,#REF!,#REF!,#REF!,#REF!,#REF!,#REF!,#REF!,#REF!,#REF!),"")</f>
        <v/>
      </c>
      <c r="I181" s="148" t="str">
        <f>IFERROR(AVERAGE('1'!AA182,#REF!,#REF!,#REF!,#REF!,#REF!,#REF!,#REF!,#REF!,#REF!,#REF!,#REF!,#REF!,#REF!,#REF!,#REF!,#REF!,#REF!,#REF!,#REF!,#REF!,#REF!,#REF!,#REF!,#REF!,#REF!,#REF!,#REF!,#REF!,#REF!,#REF!,#REF!,#REF!,#REF!,#REF!,#REF!,#REF!,#REF!,#REF!,#REF!),"")</f>
        <v/>
      </c>
    </row>
    <row r="182" spans="2:9" ht="18" hidden="1">
      <c r="C182" s="155">
        <f>Référentiel!B176</f>
        <v>0</v>
      </c>
      <c r="D182" s="148" t="str">
        <f t="shared" si="9"/>
        <v/>
      </c>
      <c r="E182" s="148" t="str">
        <f>IFERROR(AVERAGE('1'!D183,#REF!,#REF!,#REF!,#REF!,#REF!,#REF!,#REF!,#REF!,#REF!,#REF!,#REF!,#REF!,#REF!,#REF!,#REF!,#REF!,#REF!,#REF!,#REF!,#REF!,#REF!,#REF!,#REF!,#REF!,#REF!,#REF!,#REF!,#REF!,#REF!,#REF!,#REF!,#REF!,#REF!,#REF!,#REF!,#REF!,#REF!,#REF!,#REF!),"")</f>
        <v/>
      </c>
      <c r="F182" s="148" t="str">
        <f>IFERROR(AVERAGE('1'!I183,#REF!,#REF!,#REF!,#REF!,#REF!,#REF!,#REF!,#REF!,#REF!,#REF!,#REF!,#REF!,#REF!,#REF!,#REF!,#REF!,#REF!,#REF!,#REF!,#REF!,#REF!,#REF!,#REF!,#REF!,#REF!,#REF!,#REF!,#REF!,#REF!,#REF!,#REF!,#REF!,#REF!,#REF!,#REF!,#REF!,#REF!,#REF!,#REF!),"")</f>
        <v/>
      </c>
      <c r="G182" s="148" t="str">
        <f>IFERROR(AVERAGE('1'!O183,#REF!,#REF!,#REF!,#REF!,#REF!,#REF!,#REF!,#REF!,#REF!,#REF!,#REF!,#REF!,#REF!,#REF!,#REF!,#REF!,#REF!,#REF!,#REF!,#REF!,#REF!,#REF!,#REF!,#REF!,#REF!,#REF!,#REF!,#REF!,#REF!,#REF!,#REF!,#REF!,#REF!,#REF!,#REF!,#REF!,#REF!,#REF!,#REF!),"")</f>
        <v/>
      </c>
      <c r="H182" s="148" t="str">
        <f>IFERROR(AVERAGE('1'!U183,#REF!,#REF!,#REF!,#REF!,#REF!,#REF!,#REF!,#REF!,#REF!,#REF!,#REF!,#REF!,#REF!,#REF!,#REF!,#REF!,#REF!,#REF!,#REF!,#REF!,#REF!,#REF!,#REF!,#REF!,#REF!,#REF!,#REF!,#REF!,#REF!,#REF!,#REF!,#REF!,#REF!,#REF!,#REF!,#REF!,#REF!,#REF!,#REF!),"")</f>
        <v/>
      </c>
      <c r="I182" s="148" t="str">
        <f>IFERROR(AVERAGE('1'!AA183,#REF!,#REF!,#REF!,#REF!,#REF!,#REF!,#REF!,#REF!,#REF!,#REF!,#REF!,#REF!,#REF!,#REF!,#REF!,#REF!,#REF!,#REF!,#REF!,#REF!,#REF!,#REF!,#REF!,#REF!,#REF!,#REF!,#REF!,#REF!,#REF!,#REF!,#REF!,#REF!,#REF!,#REF!,#REF!,#REF!,#REF!,#REF!,#REF!),"")</f>
        <v/>
      </c>
    </row>
    <row r="183" spans="2:9" ht="18" hidden="1">
      <c r="C183" s="166">
        <f>Référentiel!B177</f>
        <v>0</v>
      </c>
      <c r="D183" s="148" t="str">
        <f t="shared" si="9"/>
        <v/>
      </c>
      <c r="E183" s="148" t="str">
        <f>IFERROR(AVERAGE('1'!D184,#REF!,#REF!,#REF!,#REF!,#REF!,#REF!,#REF!,#REF!,#REF!,#REF!,#REF!,#REF!,#REF!,#REF!,#REF!,#REF!,#REF!,#REF!,#REF!,#REF!,#REF!,#REF!,#REF!,#REF!,#REF!,#REF!,#REF!,#REF!,#REF!,#REF!,#REF!,#REF!,#REF!,#REF!,#REF!,#REF!,#REF!,#REF!,#REF!),"")</f>
        <v/>
      </c>
      <c r="F183" s="148" t="str">
        <f>IFERROR(AVERAGE('1'!I184,#REF!,#REF!,#REF!,#REF!,#REF!,#REF!,#REF!,#REF!,#REF!,#REF!,#REF!,#REF!,#REF!,#REF!,#REF!,#REF!,#REF!,#REF!,#REF!,#REF!,#REF!,#REF!,#REF!,#REF!,#REF!,#REF!,#REF!,#REF!,#REF!,#REF!,#REF!,#REF!,#REF!,#REF!,#REF!,#REF!,#REF!,#REF!,#REF!),"")</f>
        <v/>
      </c>
      <c r="G183" s="148" t="str">
        <f>IFERROR(AVERAGE('1'!O184,#REF!,#REF!,#REF!,#REF!,#REF!,#REF!,#REF!,#REF!,#REF!,#REF!,#REF!,#REF!,#REF!,#REF!,#REF!,#REF!,#REF!,#REF!,#REF!,#REF!,#REF!,#REF!,#REF!,#REF!,#REF!,#REF!,#REF!,#REF!,#REF!,#REF!,#REF!,#REF!,#REF!,#REF!,#REF!,#REF!,#REF!,#REF!,#REF!),"")</f>
        <v/>
      </c>
      <c r="H183" s="148" t="str">
        <f>IFERROR(AVERAGE('1'!U184,#REF!,#REF!,#REF!,#REF!,#REF!,#REF!,#REF!,#REF!,#REF!,#REF!,#REF!,#REF!,#REF!,#REF!,#REF!,#REF!,#REF!,#REF!,#REF!,#REF!,#REF!,#REF!,#REF!,#REF!,#REF!,#REF!,#REF!,#REF!,#REF!,#REF!,#REF!,#REF!,#REF!,#REF!,#REF!,#REF!,#REF!,#REF!,#REF!),"")</f>
        <v/>
      </c>
      <c r="I183" s="148" t="str">
        <f>IFERROR(AVERAGE('1'!AA184,#REF!,#REF!,#REF!,#REF!,#REF!,#REF!,#REF!,#REF!,#REF!,#REF!,#REF!,#REF!,#REF!,#REF!,#REF!,#REF!,#REF!,#REF!,#REF!,#REF!,#REF!,#REF!,#REF!,#REF!,#REF!,#REF!,#REF!,#REF!,#REF!,#REF!,#REF!,#REF!,#REF!,#REF!,#REF!,#REF!,#REF!,#REF!,#REF!),"")</f>
        <v/>
      </c>
    </row>
    <row r="184" spans="2:9" s="9" customFormat="1" ht="15.75" hidden="1">
      <c r="B184" s="10"/>
      <c r="C184" s="167"/>
      <c r="D184" s="153"/>
      <c r="E184" s="153"/>
      <c r="F184" s="153"/>
      <c r="G184" s="153"/>
      <c r="H184" s="153"/>
      <c r="I184" s="153"/>
    </row>
    <row r="185" spans="2:9" ht="15.75" hidden="1">
      <c r="D185" s="149"/>
      <c r="E185" s="149"/>
      <c r="F185" s="149"/>
      <c r="G185" s="149"/>
      <c r="H185" s="149"/>
      <c r="I185" s="149"/>
    </row>
    <row r="186" spans="2:9" ht="15.75" hidden="1">
      <c r="D186" s="149"/>
      <c r="E186" s="149"/>
      <c r="F186" s="149"/>
      <c r="G186" s="149"/>
      <c r="H186" s="149"/>
      <c r="I186" s="149"/>
    </row>
    <row r="187" spans="2:9" ht="15.75" hidden="1">
      <c r="D187" s="149"/>
      <c r="E187" s="149"/>
      <c r="F187" s="149"/>
      <c r="G187" s="149"/>
      <c r="H187" s="149"/>
      <c r="I187" s="149"/>
    </row>
    <row r="188" spans="2:9" ht="15.75" hidden="1">
      <c r="D188" s="149"/>
      <c r="E188" s="149"/>
      <c r="F188" s="149"/>
      <c r="G188" s="149"/>
      <c r="H188" s="149"/>
      <c r="I188" s="149"/>
    </row>
    <row r="189" spans="2:9" ht="15.75" hidden="1">
      <c r="D189" s="149"/>
      <c r="E189" s="149"/>
      <c r="F189" s="149"/>
      <c r="G189" s="149"/>
      <c r="H189" s="149"/>
      <c r="I189" s="149"/>
    </row>
    <row r="190" spans="2:9" ht="15.75" hidden="1">
      <c r="D190" s="149"/>
      <c r="E190" s="149"/>
      <c r="F190" s="149"/>
      <c r="G190" s="149"/>
      <c r="H190" s="149"/>
      <c r="I190" s="149"/>
    </row>
    <row r="191" spans="2:9" ht="15.75" hidden="1">
      <c r="D191" s="149"/>
      <c r="E191" s="149"/>
      <c r="F191" s="149"/>
      <c r="G191" s="149"/>
      <c r="H191" s="149"/>
      <c r="I191" s="149"/>
    </row>
    <row r="192" spans="2:9" ht="15.75" hidden="1">
      <c r="D192" s="149"/>
      <c r="E192" s="149"/>
      <c r="F192" s="149"/>
      <c r="G192" s="149"/>
      <c r="H192" s="149"/>
      <c r="I192" s="149"/>
    </row>
    <row r="193" spans="4:9" ht="15.75" hidden="1">
      <c r="D193" s="149"/>
      <c r="E193" s="149"/>
      <c r="F193" s="149"/>
      <c r="G193" s="149"/>
      <c r="H193" s="149"/>
      <c r="I193" s="149"/>
    </row>
    <row r="194" spans="4:9" ht="15.75">
      <c r="D194" s="149"/>
      <c r="E194" s="198"/>
      <c r="F194" s="154"/>
      <c r="G194" s="196"/>
      <c r="H194" s="196"/>
      <c r="I194" s="196"/>
    </row>
    <row r="195" spans="4:9" ht="15.75">
      <c r="D195" s="149"/>
      <c r="E195" s="198"/>
      <c r="F195" s="154"/>
      <c r="G195" s="196"/>
      <c r="H195" s="196"/>
      <c r="I195" s="196"/>
    </row>
    <row r="196" spans="4:9" ht="15.75">
      <c r="D196" s="149"/>
      <c r="E196" s="198"/>
      <c r="F196" s="154"/>
      <c r="G196" s="196"/>
      <c r="H196" s="196"/>
      <c r="I196" s="196"/>
    </row>
    <row r="197" spans="4:9" ht="15.75">
      <c r="D197" s="149"/>
      <c r="E197" s="198"/>
      <c r="F197" s="154"/>
      <c r="G197" s="196"/>
      <c r="H197" s="196"/>
      <c r="I197" s="196"/>
    </row>
    <row r="198" spans="4:9" ht="15.75">
      <c r="D198" s="149"/>
      <c r="E198" s="198"/>
      <c r="F198" s="154"/>
      <c r="G198" s="196"/>
      <c r="H198" s="196"/>
      <c r="I198" s="196"/>
    </row>
    <row r="199" spans="4:9" ht="15.75">
      <c r="D199" s="149"/>
      <c r="E199" s="198"/>
      <c r="F199" s="154"/>
      <c r="G199" s="196"/>
      <c r="H199" s="196"/>
      <c r="I199" s="196"/>
    </row>
    <row r="200" spans="4:9" ht="15.75">
      <c r="D200" s="149"/>
      <c r="E200" s="198"/>
      <c r="F200" s="154"/>
      <c r="G200" s="196"/>
      <c r="H200" s="196"/>
      <c r="I200" s="196"/>
    </row>
    <row r="201" spans="4:9" ht="15.75">
      <c r="D201" s="149"/>
      <c r="E201" s="198"/>
      <c r="F201" s="154"/>
      <c r="G201" s="196"/>
      <c r="H201" s="196"/>
      <c r="I201" s="196"/>
    </row>
    <row r="202" spans="4:9" ht="15.75">
      <c r="D202" s="149"/>
      <c r="E202" s="198"/>
      <c r="F202" s="154"/>
      <c r="G202" s="196"/>
      <c r="H202" s="196"/>
      <c r="I202" s="196"/>
    </row>
    <row r="203" spans="4:9" ht="15.75">
      <c r="D203" s="149"/>
      <c r="E203" s="198"/>
      <c r="F203" s="154"/>
      <c r="G203" s="196"/>
      <c r="H203" s="196"/>
      <c r="I203" s="196"/>
    </row>
    <row r="204" spans="4:9" ht="15.75">
      <c r="D204" s="149"/>
      <c r="E204" s="198"/>
      <c r="F204" s="154"/>
      <c r="G204" s="196"/>
      <c r="H204" s="196"/>
      <c r="I204" s="196"/>
    </row>
    <row r="205" spans="4:9" ht="15.75">
      <c r="D205" s="149"/>
      <c r="E205" s="198"/>
      <c r="F205" s="154"/>
      <c r="G205" s="196"/>
      <c r="H205" s="196"/>
      <c r="I205" s="196"/>
    </row>
    <row r="206" spans="4:9" ht="15.75">
      <c r="D206" s="149"/>
      <c r="E206" s="198"/>
      <c r="F206" s="154"/>
      <c r="G206" s="196"/>
      <c r="H206" s="196"/>
      <c r="I206" s="196"/>
    </row>
    <row r="207" spans="4:9" ht="15.75">
      <c r="D207" s="149"/>
      <c r="E207" s="198"/>
      <c r="F207" s="154"/>
      <c r="G207" s="196"/>
      <c r="H207" s="196"/>
      <c r="I207" s="196"/>
    </row>
    <row r="208" spans="4:9" ht="15.75">
      <c r="D208" s="149"/>
      <c r="E208" s="198"/>
      <c r="F208" s="154"/>
      <c r="G208" s="196"/>
      <c r="H208" s="196"/>
      <c r="I208" s="196"/>
    </row>
    <row r="209" spans="4:9" ht="15.75">
      <c r="D209" s="149"/>
      <c r="E209" s="198"/>
      <c r="F209" s="154"/>
      <c r="G209" s="196"/>
      <c r="H209" s="196"/>
      <c r="I209" s="196"/>
    </row>
    <row r="210" spans="4:9" ht="15.75">
      <c r="D210" s="149"/>
      <c r="E210" s="198"/>
      <c r="F210" s="154"/>
      <c r="G210" s="196"/>
      <c r="H210" s="196"/>
      <c r="I210" s="196"/>
    </row>
    <row r="211" spans="4:9" ht="15.75">
      <c r="D211" s="149"/>
      <c r="E211" s="198"/>
      <c r="F211" s="154"/>
      <c r="G211" s="196"/>
      <c r="H211" s="196"/>
      <c r="I211" s="196"/>
    </row>
    <row r="212" spans="4:9" ht="15.75">
      <c r="D212" s="149"/>
      <c r="E212" s="198"/>
      <c r="F212" s="154"/>
      <c r="G212" s="196"/>
      <c r="H212" s="196"/>
      <c r="I212" s="196"/>
    </row>
    <row r="213" spans="4:9" ht="15.75">
      <c r="D213" s="149"/>
      <c r="E213" s="198"/>
      <c r="F213" s="154"/>
      <c r="G213" s="196"/>
      <c r="H213" s="196"/>
      <c r="I213" s="196"/>
    </row>
    <row r="214" spans="4:9" ht="15.75">
      <c r="D214" s="149"/>
      <c r="E214" s="198"/>
      <c r="F214" s="154"/>
      <c r="G214" s="196"/>
      <c r="H214" s="196"/>
      <c r="I214" s="196"/>
    </row>
    <row r="215" spans="4:9" ht="15.75">
      <c r="D215" s="149"/>
      <c r="E215" s="198"/>
      <c r="F215" s="154"/>
      <c r="G215" s="196"/>
      <c r="H215" s="196"/>
      <c r="I215" s="196"/>
    </row>
    <row r="216" spans="4:9" ht="15.75">
      <c r="D216" s="149"/>
      <c r="E216" s="198"/>
      <c r="F216" s="154"/>
      <c r="G216" s="196"/>
      <c r="H216" s="196"/>
      <c r="I216" s="196"/>
    </row>
    <row r="217" spans="4:9" ht="15.75">
      <c r="D217" s="149"/>
      <c r="E217" s="198"/>
      <c r="F217" s="154"/>
      <c r="G217" s="196"/>
      <c r="H217" s="196"/>
    </row>
    <row r="218" spans="4:9" ht="15.75">
      <c r="D218" s="149"/>
      <c r="E218" s="198"/>
      <c r="F218" s="154"/>
      <c r="G218" s="196"/>
      <c r="H218" s="196"/>
    </row>
    <row r="219" spans="4:9" ht="15.75">
      <c r="D219" s="149"/>
      <c r="E219" s="198"/>
      <c r="F219" s="154"/>
      <c r="G219" s="196"/>
      <c r="H219" s="196"/>
    </row>
    <row r="220" spans="4:9" ht="15.75">
      <c r="D220" s="149"/>
      <c r="E220" s="198"/>
      <c r="F220" s="154"/>
      <c r="G220" s="196"/>
      <c r="H220" s="196"/>
    </row>
    <row r="221" spans="4:9" ht="15.75">
      <c r="D221" s="149"/>
      <c r="E221" s="198"/>
      <c r="F221" s="154"/>
      <c r="G221" s="196"/>
      <c r="H221" s="196"/>
    </row>
    <row r="222" spans="4:9" ht="15.75">
      <c r="D222" s="149"/>
      <c r="E222" s="198"/>
      <c r="F222" s="154"/>
      <c r="G222" s="196"/>
      <c r="H222" s="196"/>
    </row>
    <row r="223" spans="4:9" ht="15.75">
      <c r="D223" s="149"/>
      <c r="E223" s="198"/>
      <c r="F223" s="154"/>
      <c r="G223" s="196"/>
      <c r="H223" s="196"/>
    </row>
    <row r="224" spans="4:9" ht="15.75">
      <c r="D224" s="149"/>
      <c r="E224" s="198"/>
      <c r="F224" s="154"/>
      <c r="G224" s="196"/>
      <c r="H224" s="196"/>
    </row>
    <row r="225" spans="4:8" ht="15.75">
      <c r="D225" s="149"/>
      <c r="E225" s="198"/>
      <c r="F225" s="154"/>
      <c r="G225" s="196"/>
      <c r="H225" s="196"/>
    </row>
    <row r="226" spans="4:8" ht="15.75">
      <c r="D226" s="149"/>
      <c r="E226" s="198"/>
      <c r="F226" s="154"/>
      <c r="G226" s="196"/>
      <c r="H226" s="196"/>
    </row>
    <row r="227" spans="4:8" ht="15.75">
      <c r="D227" s="149"/>
      <c r="E227" s="198"/>
      <c r="F227" s="154"/>
      <c r="G227" s="196"/>
      <c r="H227" s="196"/>
    </row>
    <row r="228" spans="4:8" ht="15.75">
      <c r="D228" s="149"/>
      <c r="E228" s="198"/>
      <c r="F228" s="154"/>
      <c r="G228" s="196"/>
      <c r="H228" s="196"/>
    </row>
    <row r="229" spans="4:8" ht="15.75">
      <c r="D229" s="149"/>
      <c r="E229" s="198"/>
      <c r="F229" s="154"/>
      <c r="G229" s="196"/>
      <c r="H229" s="196"/>
    </row>
    <row r="230" spans="4:8" ht="15.75">
      <c r="D230" s="149"/>
      <c r="E230" s="198"/>
      <c r="F230" s="154"/>
      <c r="G230" s="196"/>
      <c r="H230" s="196"/>
    </row>
    <row r="231" spans="4:8" ht="15.75">
      <c r="D231" s="149"/>
      <c r="E231" s="198"/>
      <c r="F231" s="154"/>
      <c r="G231" s="196"/>
      <c r="H231" s="196"/>
    </row>
    <row r="232" spans="4:8" ht="15.75">
      <c r="D232" s="149"/>
      <c r="E232" s="198"/>
      <c r="F232" s="154"/>
      <c r="G232" s="196"/>
      <c r="H232" s="196"/>
    </row>
    <row r="233" spans="4:8" ht="15.75">
      <c r="D233" s="149"/>
      <c r="E233" s="198"/>
      <c r="F233" s="154"/>
      <c r="G233" s="196"/>
      <c r="H233" s="196"/>
    </row>
    <row r="234" spans="4:8" ht="15.75">
      <c r="D234" s="149"/>
      <c r="E234" s="198"/>
      <c r="F234" s="154"/>
      <c r="G234" s="196"/>
      <c r="H234" s="196"/>
    </row>
    <row r="235" spans="4:8" ht="15.75">
      <c r="D235" s="149"/>
      <c r="E235" s="198"/>
      <c r="F235" s="154"/>
      <c r="G235" s="196"/>
      <c r="H235" s="196"/>
    </row>
    <row r="236" spans="4:8" ht="15.75">
      <c r="D236" s="149"/>
      <c r="E236" s="198"/>
      <c r="F236" s="154"/>
      <c r="G236" s="196"/>
      <c r="H236" s="196"/>
    </row>
    <row r="237" spans="4:8" ht="15.75">
      <c r="D237" s="149"/>
      <c r="E237" s="198"/>
      <c r="F237" s="154"/>
      <c r="G237" s="196"/>
      <c r="H237" s="196"/>
    </row>
    <row r="238" spans="4:8" ht="15.75">
      <c r="D238" s="149"/>
      <c r="E238" s="198"/>
      <c r="F238" s="154"/>
      <c r="G238" s="196"/>
      <c r="H238" s="196"/>
    </row>
    <row r="239" spans="4:8" ht="15.75">
      <c r="D239" s="149"/>
      <c r="E239" s="198"/>
      <c r="F239" s="154"/>
      <c r="G239" s="196"/>
      <c r="H239" s="196"/>
    </row>
    <row r="240" spans="4:8" ht="15.75">
      <c r="D240" s="149"/>
      <c r="E240" s="198"/>
      <c r="F240" s="154"/>
      <c r="G240" s="196"/>
      <c r="H240" s="196"/>
    </row>
    <row r="241" spans="4:8" ht="15.75">
      <c r="D241" s="149"/>
      <c r="E241" s="198"/>
      <c r="F241" s="154"/>
      <c r="G241" s="196"/>
      <c r="H241" s="196"/>
    </row>
    <row r="242" spans="4:8" ht="15.75">
      <c r="D242" s="149"/>
      <c r="E242" s="198"/>
      <c r="F242" s="154"/>
      <c r="G242" s="196"/>
      <c r="H242" s="196"/>
    </row>
    <row r="243" spans="4:8" ht="15.75">
      <c r="D243" s="149"/>
      <c r="E243" s="198"/>
      <c r="F243" s="154"/>
      <c r="G243" s="196"/>
      <c r="H243" s="196"/>
    </row>
    <row r="244" spans="4:8" ht="15.75">
      <c r="D244" s="149"/>
      <c r="E244" s="198"/>
      <c r="F244" s="154"/>
      <c r="G244" s="196"/>
      <c r="H244" s="196"/>
    </row>
    <row r="245" spans="4:8" ht="15.75">
      <c r="D245" s="149"/>
      <c r="E245" s="198"/>
      <c r="F245" s="154"/>
      <c r="G245" s="196"/>
      <c r="H245" s="196"/>
    </row>
    <row r="246" spans="4:8" ht="15.75">
      <c r="D246" s="149"/>
      <c r="E246" s="198"/>
      <c r="F246" s="154"/>
      <c r="G246" s="196"/>
      <c r="H246" s="196"/>
    </row>
    <row r="247" spans="4:8" ht="15.75">
      <c r="D247" s="149"/>
      <c r="E247" s="198"/>
      <c r="F247" s="154"/>
      <c r="G247" s="196"/>
      <c r="H247" s="196"/>
    </row>
    <row r="248" spans="4:8" ht="15.75">
      <c r="D248" s="149"/>
      <c r="E248" s="198"/>
      <c r="F248" s="154"/>
      <c r="G248" s="196"/>
      <c r="H248" s="196"/>
    </row>
    <row r="249" spans="4:8" ht="15.75">
      <c r="D249" s="149"/>
      <c r="E249" s="198"/>
      <c r="F249" s="154"/>
      <c r="G249" s="196"/>
      <c r="H249" s="196"/>
    </row>
    <row r="250" spans="4:8" ht="15.75">
      <c r="D250" s="149"/>
      <c r="E250" s="198"/>
      <c r="F250" s="154"/>
      <c r="G250" s="196"/>
      <c r="H250" s="196"/>
    </row>
    <row r="251" spans="4:8" ht="15.75">
      <c r="D251" s="149"/>
      <c r="E251" s="198"/>
      <c r="F251" s="154"/>
      <c r="G251" s="196"/>
      <c r="H251" s="196"/>
    </row>
    <row r="252" spans="4:8" ht="15.75">
      <c r="D252" s="149"/>
      <c r="E252" s="198"/>
      <c r="F252" s="154"/>
      <c r="G252" s="196"/>
      <c r="H252" s="196"/>
    </row>
    <row r="253" spans="4:8" ht="15.75">
      <c r="D253" s="149"/>
      <c r="E253" s="198"/>
      <c r="F253" s="154"/>
      <c r="G253" s="196"/>
      <c r="H253" s="196"/>
    </row>
    <row r="254" spans="4:8" ht="15.75">
      <c r="D254" s="149"/>
      <c r="E254" s="198"/>
      <c r="F254" s="154"/>
      <c r="G254" s="196"/>
      <c r="H254" s="196"/>
    </row>
    <row r="255" spans="4:8" ht="15.75">
      <c r="D255" s="149"/>
      <c r="E255" s="198"/>
      <c r="F255" s="154"/>
      <c r="G255" s="196"/>
      <c r="H255" s="196"/>
    </row>
    <row r="256" spans="4:8" ht="15.75">
      <c r="D256" s="149"/>
      <c r="E256" s="198"/>
      <c r="F256" s="154"/>
      <c r="G256" s="196"/>
      <c r="H256" s="196"/>
    </row>
    <row r="257" spans="4:8" ht="15.75">
      <c r="D257" s="149"/>
      <c r="E257" s="198"/>
      <c r="F257" s="154"/>
      <c r="G257" s="196"/>
      <c r="H257" s="196"/>
    </row>
    <row r="258" spans="4:8" ht="15.75">
      <c r="D258" s="149"/>
      <c r="E258" s="198"/>
      <c r="F258" s="154"/>
      <c r="G258" s="196"/>
      <c r="H258" s="196"/>
    </row>
    <row r="259" spans="4:8" ht="15.75">
      <c r="D259" s="149"/>
      <c r="E259" s="198"/>
      <c r="F259" s="154"/>
      <c r="G259" s="196"/>
      <c r="H259" s="196"/>
    </row>
    <row r="260" spans="4:8" ht="15.75">
      <c r="D260" s="149"/>
      <c r="E260" s="198"/>
      <c r="F260" s="154"/>
      <c r="G260" s="196"/>
      <c r="H260" s="196"/>
    </row>
    <row r="261" spans="4:8" ht="15.75">
      <c r="D261" s="149"/>
      <c r="E261" s="198"/>
      <c r="F261" s="154"/>
      <c r="G261" s="196"/>
      <c r="H261" s="196"/>
    </row>
    <row r="262" spans="4:8" ht="15.75">
      <c r="D262" s="149"/>
      <c r="E262" s="198"/>
      <c r="F262" s="154"/>
      <c r="G262" s="196"/>
      <c r="H262" s="196"/>
    </row>
    <row r="263" spans="4:8" ht="15.75">
      <c r="D263" s="149"/>
      <c r="E263" s="198"/>
      <c r="F263" s="154"/>
      <c r="G263" s="196"/>
      <c r="H263" s="196"/>
    </row>
    <row r="264" spans="4:8" ht="15.75">
      <c r="D264" s="149"/>
      <c r="E264" s="198"/>
      <c r="F264" s="154"/>
      <c r="G264" s="196"/>
      <c r="H264" s="196"/>
    </row>
    <row r="265" spans="4:8" ht="15.75">
      <c r="D265" s="149"/>
      <c r="E265" s="198"/>
      <c r="F265" s="154"/>
      <c r="G265" s="196"/>
      <c r="H265" s="196"/>
    </row>
    <row r="266" spans="4:8" ht="15.75">
      <c r="D266" s="149"/>
      <c r="E266" s="198"/>
      <c r="F266" s="154"/>
      <c r="G266" s="196"/>
      <c r="H266" s="196"/>
    </row>
    <row r="267" spans="4:8" ht="15.75">
      <c r="D267" s="149"/>
      <c r="E267" s="198"/>
      <c r="F267" s="154"/>
      <c r="G267" s="196"/>
      <c r="H267" s="196"/>
    </row>
    <row r="268" spans="4:8" ht="15.75">
      <c r="D268" s="149"/>
      <c r="E268" s="198"/>
      <c r="F268" s="154"/>
      <c r="G268" s="196"/>
      <c r="H268" s="196"/>
    </row>
    <row r="269" spans="4:8" ht="15.75">
      <c r="D269" s="149"/>
      <c r="E269" s="198"/>
      <c r="F269" s="154"/>
      <c r="G269" s="196"/>
      <c r="H269" s="196"/>
    </row>
    <row r="270" spans="4:8" ht="15.75">
      <c r="D270" s="149"/>
      <c r="E270" s="198"/>
      <c r="F270" s="154"/>
      <c r="G270" s="196"/>
      <c r="H270" s="196"/>
    </row>
    <row r="271" spans="4:8" ht="15.75">
      <c r="D271" s="149"/>
      <c r="E271" s="198"/>
      <c r="F271" s="154"/>
      <c r="G271" s="196"/>
      <c r="H271" s="196"/>
    </row>
    <row r="272" spans="4:8" ht="15.75">
      <c r="D272" s="149"/>
      <c r="E272" s="198"/>
      <c r="F272" s="154"/>
      <c r="G272" s="196"/>
      <c r="H272" s="196"/>
    </row>
    <row r="273" spans="4:8" ht="15.75">
      <c r="D273" s="149"/>
      <c r="E273" s="198"/>
      <c r="F273" s="154"/>
      <c r="G273" s="196"/>
      <c r="H273" s="196"/>
    </row>
    <row r="274" spans="4:8" ht="15.75">
      <c r="D274" s="149"/>
      <c r="E274" s="198"/>
      <c r="F274" s="154"/>
      <c r="G274" s="196"/>
      <c r="H274" s="196"/>
    </row>
    <row r="275" spans="4:8" ht="15.75">
      <c r="D275" s="149"/>
      <c r="E275" s="198"/>
      <c r="F275" s="154"/>
      <c r="G275" s="196"/>
      <c r="H275" s="196"/>
    </row>
    <row r="276" spans="4:8" ht="15.75">
      <c r="D276" s="149"/>
      <c r="E276" s="198"/>
      <c r="F276" s="154"/>
      <c r="G276" s="196"/>
      <c r="H276" s="196"/>
    </row>
    <row r="277" spans="4:8" ht="15.75">
      <c r="D277" s="149"/>
      <c r="E277" s="198"/>
      <c r="F277" s="154"/>
      <c r="G277" s="196"/>
      <c r="H277" s="196"/>
    </row>
    <row r="278" spans="4:8" ht="15.75">
      <c r="D278" s="149"/>
      <c r="E278" s="198"/>
      <c r="F278" s="154"/>
      <c r="G278" s="196"/>
      <c r="H278" s="196"/>
    </row>
    <row r="279" spans="4:8" ht="15.75">
      <c r="D279" s="149"/>
      <c r="E279" s="198"/>
      <c r="F279" s="154"/>
      <c r="G279" s="196"/>
      <c r="H279" s="196"/>
    </row>
    <row r="280" spans="4:8" ht="15.75">
      <c r="D280" s="149"/>
      <c r="E280" s="198"/>
      <c r="F280" s="154"/>
      <c r="G280" s="196"/>
      <c r="H280" s="196"/>
    </row>
    <row r="281" spans="4:8" ht="15.75">
      <c r="D281" s="149"/>
      <c r="E281" s="198"/>
      <c r="F281" s="154"/>
      <c r="G281" s="196"/>
      <c r="H281" s="196"/>
    </row>
    <row r="282" spans="4:8" ht="15.75">
      <c r="D282" s="149"/>
      <c r="E282" s="198"/>
      <c r="F282" s="154"/>
      <c r="G282" s="196"/>
      <c r="H282" s="196"/>
    </row>
    <row r="283" spans="4:8" ht="15.75">
      <c r="D283" s="149"/>
      <c r="E283" s="198"/>
      <c r="F283" s="154"/>
      <c r="G283" s="196"/>
      <c r="H283" s="196"/>
    </row>
    <row r="284" spans="4:8" ht="15.75">
      <c r="D284" s="149"/>
      <c r="E284" s="198"/>
      <c r="F284" s="154"/>
      <c r="G284" s="196"/>
      <c r="H284" s="196"/>
    </row>
    <row r="285" spans="4:8" ht="15.75">
      <c r="D285" s="149"/>
      <c r="E285" s="198"/>
      <c r="F285" s="154"/>
      <c r="G285" s="196"/>
      <c r="H285" s="196"/>
    </row>
    <row r="286" spans="4:8" ht="15.75">
      <c r="D286" s="149"/>
      <c r="E286" s="198"/>
      <c r="F286" s="154"/>
      <c r="G286" s="196"/>
      <c r="H286" s="196"/>
    </row>
    <row r="287" spans="4:8" ht="15.75">
      <c r="D287" s="149"/>
      <c r="E287" s="198"/>
      <c r="F287" s="154"/>
      <c r="G287" s="196"/>
      <c r="H287" s="196"/>
    </row>
    <row r="288" spans="4:8" ht="15.75">
      <c r="D288" s="149"/>
      <c r="E288" s="198"/>
      <c r="F288" s="154"/>
      <c r="G288" s="196"/>
      <c r="H288" s="196"/>
    </row>
    <row r="289" spans="4:8" ht="15.75">
      <c r="D289" s="149"/>
      <c r="E289" s="198"/>
      <c r="F289" s="154"/>
      <c r="G289" s="196"/>
      <c r="H289" s="196"/>
    </row>
    <row r="290" spans="4:8" ht="15.75">
      <c r="D290" s="149"/>
      <c r="E290" s="198"/>
      <c r="F290" s="154"/>
      <c r="G290" s="196"/>
      <c r="H290" s="196"/>
    </row>
    <row r="291" spans="4:8" ht="15.75">
      <c r="D291" s="149"/>
      <c r="E291" s="198"/>
      <c r="F291" s="154"/>
      <c r="G291" s="196"/>
      <c r="H291" s="196"/>
    </row>
    <row r="292" spans="4:8" ht="15.75">
      <c r="D292" s="149"/>
      <c r="E292" s="198"/>
      <c r="F292" s="154"/>
      <c r="G292" s="196"/>
      <c r="H292" s="196"/>
    </row>
    <row r="293" spans="4:8" ht="15.75">
      <c r="D293" s="149"/>
      <c r="E293" s="198"/>
      <c r="F293" s="154"/>
      <c r="G293" s="196"/>
      <c r="H293" s="196"/>
    </row>
    <row r="294" spans="4:8" ht="15.75">
      <c r="D294" s="149"/>
      <c r="E294" s="198"/>
      <c r="F294" s="154"/>
      <c r="G294" s="196"/>
      <c r="H294" s="196"/>
    </row>
    <row r="295" spans="4:8" ht="15.75">
      <c r="D295" s="149"/>
      <c r="E295" s="198"/>
      <c r="F295" s="154"/>
      <c r="G295" s="196"/>
      <c r="H295" s="196"/>
    </row>
    <row r="296" spans="4:8" ht="15.75">
      <c r="D296" s="149"/>
      <c r="E296" s="198"/>
      <c r="F296" s="154"/>
      <c r="G296" s="196"/>
      <c r="H296" s="196"/>
    </row>
    <row r="297" spans="4:8" ht="15.75">
      <c r="D297" s="149"/>
      <c r="E297" s="198"/>
      <c r="F297" s="154"/>
      <c r="G297" s="196"/>
      <c r="H297" s="196"/>
    </row>
    <row r="298" spans="4:8" ht="15.75">
      <c r="D298" s="149"/>
      <c r="E298" s="198"/>
      <c r="F298" s="154"/>
      <c r="G298" s="196"/>
      <c r="H298" s="196"/>
    </row>
    <row r="299" spans="4:8" ht="15.75">
      <c r="D299" s="149"/>
      <c r="E299" s="198"/>
      <c r="F299" s="154"/>
      <c r="G299" s="196"/>
      <c r="H299" s="196"/>
    </row>
    <row r="300" spans="4:8" ht="15.75">
      <c r="D300" s="149"/>
      <c r="E300" s="198"/>
      <c r="F300" s="154"/>
      <c r="G300" s="196"/>
      <c r="H300" s="196"/>
    </row>
    <row r="301" spans="4:8" ht="15.75">
      <c r="D301" s="149"/>
      <c r="E301" s="198"/>
      <c r="F301" s="154"/>
      <c r="G301" s="196"/>
      <c r="H301" s="196"/>
    </row>
    <row r="302" spans="4:8" ht="15.75">
      <c r="D302" s="149"/>
      <c r="E302" s="198"/>
      <c r="F302" s="154"/>
      <c r="G302" s="196"/>
      <c r="H302" s="196"/>
    </row>
    <row r="303" spans="4:8" ht="15.75">
      <c r="D303" s="149"/>
      <c r="E303" s="198"/>
      <c r="F303" s="154"/>
      <c r="G303" s="196"/>
      <c r="H303" s="196"/>
    </row>
    <row r="304" spans="4:8" ht="15.75">
      <c r="D304" s="149"/>
      <c r="E304" s="198"/>
      <c r="F304" s="154"/>
      <c r="G304" s="196"/>
      <c r="H304" s="196"/>
    </row>
    <row r="305" spans="4:8" ht="15.75">
      <c r="D305" s="149"/>
      <c r="E305" s="198"/>
      <c r="F305" s="154"/>
      <c r="G305" s="196"/>
      <c r="H305" s="196"/>
    </row>
    <row r="306" spans="4:8" ht="15.75">
      <c r="D306" s="149"/>
      <c r="E306" s="198"/>
      <c r="F306" s="154"/>
      <c r="G306" s="196"/>
      <c r="H306" s="196"/>
    </row>
    <row r="307" spans="4:8" ht="15.75">
      <c r="D307" s="149"/>
      <c r="E307" s="198"/>
      <c r="F307" s="154"/>
      <c r="G307" s="196"/>
      <c r="H307" s="196"/>
    </row>
    <row r="308" spans="4:8" ht="15.75">
      <c r="D308" s="149"/>
      <c r="E308" s="198"/>
      <c r="F308" s="154"/>
      <c r="G308" s="196"/>
      <c r="H308" s="196"/>
    </row>
    <row r="309" spans="4:8" ht="15.75">
      <c r="D309" s="149"/>
      <c r="E309" s="198"/>
      <c r="F309" s="154"/>
      <c r="G309" s="196"/>
      <c r="H309" s="196"/>
    </row>
    <row r="310" spans="4:8" ht="15.75">
      <c r="D310" s="149"/>
      <c r="E310" s="198"/>
      <c r="F310" s="154"/>
      <c r="G310" s="196"/>
      <c r="H310" s="196"/>
    </row>
    <row r="311" spans="4:8" ht="15.75">
      <c r="D311" s="149"/>
      <c r="E311" s="198"/>
      <c r="F311" s="154"/>
      <c r="G311" s="196"/>
      <c r="H311" s="196"/>
    </row>
    <row r="312" spans="4:8" ht="15.75">
      <c r="D312" s="149"/>
      <c r="E312" s="198"/>
      <c r="F312" s="154"/>
      <c r="G312" s="196"/>
      <c r="H312" s="196"/>
    </row>
    <row r="313" spans="4:8" ht="15.75">
      <c r="D313" s="149"/>
      <c r="E313" s="198"/>
      <c r="F313" s="154"/>
      <c r="G313" s="196"/>
      <c r="H313" s="196"/>
    </row>
    <row r="314" spans="4:8" ht="15.75">
      <c r="D314" s="149"/>
      <c r="E314" s="198"/>
      <c r="F314" s="154"/>
      <c r="G314" s="196"/>
      <c r="H314" s="196"/>
    </row>
    <row r="315" spans="4:8" ht="15.75">
      <c r="D315" s="149"/>
      <c r="E315" s="198"/>
      <c r="F315" s="154"/>
      <c r="G315" s="196"/>
      <c r="H315" s="196"/>
    </row>
    <row r="316" spans="4:8" ht="15.75">
      <c r="D316" s="149"/>
      <c r="E316" s="198"/>
      <c r="F316" s="154"/>
      <c r="G316" s="196"/>
      <c r="H316" s="196"/>
    </row>
    <row r="317" spans="4:8" ht="15.75">
      <c r="D317" s="149"/>
      <c r="E317" s="198"/>
      <c r="F317" s="154"/>
      <c r="G317" s="196"/>
      <c r="H317" s="196"/>
    </row>
    <row r="318" spans="4:8" ht="15.75">
      <c r="D318" s="149"/>
      <c r="E318" s="198"/>
      <c r="F318" s="154"/>
      <c r="G318" s="196"/>
      <c r="H318" s="196"/>
    </row>
    <row r="319" spans="4:8" ht="15.75">
      <c r="D319" s="149"/>
      <c r="E319" s="198"/>
      <c r="F319" s="154"/>
      <c r="G319" s="196"/>
      <c r="H319" s="196"/>
    </row>
    <row r="320" spans="4:8" ht="15.75">
      <c r="D320" s="149"/>
      <c r="E320" s="198"/>
      <c r="F320" s="154"/>
      <c r="G320" s="196"/>
      <c r="H320" s="196"/>
    </row>
    <row r="321" spans="4:8" ht="15.75">
      <c r="D321" s="149"/>
      <c r="E321" s="198"/>
      <c r="F321" s="154"/>
      <c r="G321" s="196"/>
      <c r="H321" s="196"/>
    </row>
    <row r="322" spans="4:8" ht="15.75">
      <c r="D322" s="149"/>
      <c r="E322" s="198"/>
      <c r="F322" s="154"/>
      <c r="G322" s="196"/>
      <c r="H322" s="196"/>
    </row>
    <row r="323" spans="4:8" ht="15.75">
      <c r="D323" s="149"/>
      <c r="E323" s="198"/>
      <c r="F323" s="154"/>
      <c r="G323" s="196"/>
      <c r="H323" s="196"/>
    </row>
    <row r="324" spans="4:8" ht="15.75">
      <c r="D324" s="149"/>
      <c r="E324" s="198"/>
      <c r="F324" s="154"/>
      <c r="G324" s="196"/>
      <c r="H324" s="196"/>
    </row>
    <row r="325" spans="4:8" ht="15.75">
      <c r="D325" s="149"/>
      <c r="E325" s="198"/>
      <c r="F325" s="154"/>
      <c r="G325" s="196"/>
      <c r="H325" s="196"/>
    </row>
    <row r="326" spans="4:8" ht="15.75">
      <c r="D326" s="149"/>
      <c r="E326" s="198"/>
      <c r="F326" s="154"/>
      <c r="G326" s="196"/>
      <c r="H326" s="196"/>
    </row>
    <row r="327" spans="4:8" ht="15.75">
      <c r="D327" s="149"/>
      <c r="E327" s="198"/>
      <c r="F327" s="154"/>
      <c r="G327" s="196"/>
      <c r="H327" s="196"/>
    </row>
    <row r="328" spans="4:8" ht="15.75">
      <c r="D328" s="149"/>
      <c r="E328" s="198"/>
      <c r="F328" s="154"/>
      <c r="G328" s="196"/>
      <c r="H328" s="196"/>
    </row>
    <row r="329" spans="4:8" ht="15.75">
      <c r="D329" s="149"/>
      <c r="E329" s="198"/>
      <c r="F329" s="154"/>
      <c r="G329" s="196"/>
      <c r="H329" s="196"/>
    </row>
    <row r="330" spans="4:8" ht="15.75">
      <c r="D330" s="149"/>
      <c r="E330" s="198"/>
      <c r="F330" s="154"/>
      <c r="G330" s="196"/>
      <c r="H330" s="196"/>
    </row>
    <row r="331" spans="4:8" ht="15.75">
      <c r="D331" s="149"/>
      <c r="E331" s="198"/>
      <c r="F331" s="154"/>
      <c r="G331" s="196"/>
      <c r="H331" s="196"/>
    </row>
    <row r="332" spans="4:8" ht="15.75">
      <c r="D332" s="149"/>
      <c r="E332" s="198"/>
      <c r="F332" s="154"/>
      <c r="G332" s="196"/>
      <c r="H332" s="196"/>
    </row>
    <row r="333" spans="4:8" ht="15.75">
      <c r="D333" s="149"/>
      <c r="E333" s="198"/>
      <c r="F333" s="154"/>
      <c r="G333" s="196"/>
      <c r="H333" s="196"/>
    </row>
    <row r="334" spans="4:8" ht="15.75">
      <c r="D334" s="149"/>
      <c r="E334" s="198"/>
      <c r="F334" s="154"/>
      <c r="G334" s="196"/>
      <c r="H334" s="196"/>
    </row>
    <row r="335" spans="4:8" ht="15.75">
      <c r="D335" s="149"/>
      <c r="E335" s="198"/>
      <c r="F335" s="154"/>
      <c r="G335" s="196"/>
      <c r="H335" s="196"/>
    </row>
    <row r="336" spans="4:8" ht="15.75">
      <c r="D336" s="149"/>
      <c r="E336" s="198"/>
      <c r="F336" s="154"/>
      <c r="G336" s="196"/>
      <c r="H336" s="196"/>
    </row>
    <row r="337" spans="4:8" ht="15.75">
      <c r="D337" s="149"/>
      <c r="E337" s="198"/>
      <c r="F337" s="154"/>
      <c r="G337" s="196"/>
      <c r="H337" s="196"/>
    </row>
    <row r="338" spans="4:8" ht="15.75">
      <c r="D338" s="149"/>
      <c r="E338" s="198"/>
      <c r="F338" s="154"/>
      <c r="G338" s="196"/>
      <c r="H338" s="196"/>
    </row>
    <row r="339" spans="4:8" ht="15.75">
      <c r="D339" s="149"/>
      <c r="E339" s="198"/>
      <c r="F339" s="154"/>
      <c r="G339" s="196"/>
      <c r="H339" s="196"/>
    </row>
    <row r="340" spans="4:8" ht="15.75">
      <c r="D340" s="149"/>
      <c r="E340" s="198"/>
      <c r="F340" s="154"/>
      <c r="G340" s="196"/>
      <c r="H340" s="196"/>
    </row>
    <row r="341" spans="4:8" ht="15.75">
      <c r="D341" s="149"/>
      <c r="E341" s="198"/>
      <c r="F341" s="154"/>
      <c r="G341" s="196"/>
      <c r="H341" s="196"/>
    </row>
    <row r="342" spans="4:8" ht="15.75">
      <c r="D342" s="149"/>
      <c r="E342" s="198"/>
      <c r="F342" s="154"/>
      <c r="G342" s="196"/>
      <c r="H342" s="196"/>
    </row>
    <row r="343" spans="4:8" ht="15.75">
      <c r="D343" s="149"/>
      <c r="E343" s="198"/>
      <c r="F343" s="154"/>
      <c r="G343" s="196"/>
      <c r="H343" s="196"/>
    </row>
    <row r="344" spans="4:8" ht="15.75">
      <c r="D344" s="149"/>
      <c r="E344" s="198"/>
      <c r="F344" s="154"/>
      <c r="G344" s="196"/>
      <c r="H344" s="196"/>
    </row>
    <row r="345" spans="4:8" ht="15.75">
      <c r="D345" s="149"/>
      <c r="E345" s="198"/>
      <c r="F345" s="154"/>
      <c r="G345" s="196"/>
      <c r="H345" s="196"/>
    </row>
    <row r="346" spans="4:8" ht="15.75">
      <c r="D346" s="149"/>
      <c r="E346" s="198"/>
      <c r="F346" s="154"/>
      <c r="G346" s="196"/>
      <c r="H346" s="196"/>
    </row>
    <row r="347" spans="4:8" ht="15.75">
      <c r="D347" s="149"/>
      <c r="E347" s="198"/>
      <c r="F347" s="154"/>
      <c r="G347" s="196"/>
      <c r="H347" s="196"/>
    </row>
    <row r="348" spans="4:8" ht="15.75">
      <c r="D348" s="149"/>
      <c r="E348" s="198"/>
      <c r="F348" s="154"/>
      <c r="G348" s="196"/>
      <c r="H348" s="196"/>
    </row>
    <row r="349" spans="4:8" ht="15.75">
      <c r="D349" s="149"/>
      <c r="E349" s="198"/>
      <c r="F349" s="154"/>
      <c r="G349" s="196"/>
      <c r="H349" s="196"/>
    </row>
    <row r="350" spans="4:8" ht="15.75">
      <c r="D350" s="149"/>
      <c r="E350" s="198"/>
      <c r="F350" s="154"/>
      <c r="G350" s="196"/>
      <c r="H350" s="196"/>
    </row>
    <row r="351" spans="4:8" ht="15.75">
      <c r="D351" s="149"/>
      <c r="E351" s="198"/>
      <c r="F351" s="154"/>
      <c r="G351" s="196"/>
      <c r="H351" s="196"/>
    </row>
    <row r="352" spans="4:8" ht="15.75">
      <c r="D352" s="149"/>
      <c r="E352" s="198"/>
      <c r="F352" s="154"/>
      <c r="G352" s="196"/>
      <c r="H352" s="196"/>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6951" priority="9" stopIfTrue="1" operator="lessThan">
      <formula>#REF!</formula>
    </cfRule>
  </conditionalFormatting>
  <conditionalFormatting sqref="E36:I36">
    <cfRule type="cellIs" dxfId="6950"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Données!$E$14:$E$43</xm:f>
          </x14:formula1>
          <xm:sqref>C11:D11</xm:sqref>
        </x14:dataValidation>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Données!$G$14:$G$17</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3"/>
  <sheetViews>
    <sheetView showGridLines="0" topLeftCell="A74" zoomScale="80" zoomScaleNormal="80" workbookViewId="0">
      <pane xSplit="4" topLeftCell="E1" activePane="topRight" state="frozen"/>
      <selection pane="topRight" activeCell="A113" sqref="A113:XFD261"/>
    </sheetView>
  </sheetViews>
  <sheetFormatPr baseColWidth="10" defaultColWidth="25.7109375" defaultRowHeight="15"/>
  <cols>
    <col min="1" max="1" width="1.7109375" style="2" customWidth="1"/>
    <col min="2" max="2" width="23.5703125" style="1" bestFit="1" customWidth="1"/>
    <col min="3" max="3" width="49.7109375" style="156" customWidth="1"/>
    <col min="4" max="4" width="17.85546875" style="133" bestFit="1" customWidth="1"/>
    <col min="5" max="5" width="24.85546875" style="182" customWidth="1"/>
    <col min="6" max="6" width="22.28515625" style="1" bestFit="1" customWidth="1"/>
    <col min="7" max="7" width="25.7109375" style="184" customWidth="1"/>
    <col min="8" max="8" width="24" style="184" customWidth="1"/>
    <col min="9" max="9" width="27.28515625" style="184"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c r="A1" s="2">
        <v>1</v>
      </c>
      <c r="G1" s="183"/>
    </row>
    <row r="2" spans="1:45" ht="12.75" customHeight="1">
      <c r="A2" s="508" t="s">
        <v>99</v>
      </c>
      <c r="B2" s="509"/>
      <c r="C2" s="514" t="s">
        <v>60</v>
      </c>
      <c r="D2" s="515"/>
      <c r="E2" s="515"/>
      <c r="F2" s="515"/>
      <c r="G2" s="515"/>
      <c r="H2" s="515"/>
      <c r="I2" s="515"/>
      <c r="J2" s="515"/>
      <c r="K2" s="515"/>
      <c r="L2" s="515"/>
      <c r="M2" s="515"/>
      <c r="N2" s="515"/>
      <c r="O2" s="515"/>
      <c r="P2" s="515"/>
      <c r="Q2" s="515"/>
      <c r="R2" s="515"/>
      <c r="S2" s="515"/>
      <c r="T2" s="515"/>
      <c r="U2" s="515"/>
      <c r="V2" s="515"/>
      <c r="W2" s="515"/>
      <c r="X2" s="515"/>
      <c r="Y2" s="515"/>
      <c r="Z2" s="515"/>
      <c r="AA2" s="515"/>
      <c r="AB2" s="515"/>
      <c r="AC2" s="515"/>
      <c r="AD2" s="515"/>
      <c r="AE2" s="515"/>
      <c r="AF2" s="515"/>
      <c r="AG2" s="515"/>
      <c r="AH2" s="515"/>
      <c r="AI2" s="515"/>
      <c r="AJ2" s="515"/>
      <c r="AK2" s="515"/>
      <c r="AL2" s="515"/>
      <c r="AM2" s="515"/>
      <c r="AN2" s="515"/>
      <c r="AO2" s="515"/>
      <c r="AP2" s="515"/>
      <c r="AQ2" s="515"/>
      <c r="AR2" s="515"/>
      <c r="AS2" s="515"/>
    </row>
    <row r="3" spans="1:45" ht="12.75" customHeight="1">
      <c r="A3" s="510"/>
      <c r="B3" s="511"/>
      <c r="C3" s="514"/>
      <c r="D3" s="515"/>
      <c r="E3" s="515"/>
      <c r="F3" s="515"/>
      <c r="G3" s="515"/>
      <c r="H3" s="515"/>
      <c r="I3" s="515"/>
      <c r="J3" s="515"/>
      <c r="K3" s="515"/>
      <c r="L3" s="515"/>
      <c r="M3" s="515"/>
      <c r="N3" s="515"/>
      <c r="O3" s="515"/>
      <c r="P3" s="515"/>
      <c r="Q3" s="515"/>
      <c r="R3" s="515"/>
      <c r="S3" s="515"/>
      <c r="T3" s="515"/>
      <c r="U3" s="515"/>
      <c r="V3" s="515"/>
      <c r="W3" s="515"/>
      <c r="X3" s="515"/>
      <c r="Y3" s="515"/>
      <c r="Z3" s="515"/>
      <c r="AA3" s="515"/>
      <c r="AB3" s="515"/>
      <c r="AC3" s="515"/>
      <c r="AD3" s="515"/>
      <c r="AE3" s="515"/>
      <c r="AF3" s="515"/>
      <c r="AG3" s="515"/>
      <c r="AH3" s="515"/>
      <c r="AI3" s="515"/>
      <c r="AJ3" s="515"/>
      <c r="AK3" s="515"/>
      <c r="AL3" s="515"/>
      <c r="AM3" s="515"/>
      <c r="AN3" s="515"/>
      <c r="AO3" s="515"/>
      <c r="AP3" s="515"/>
      <c r="AQ3" s="515"/>
      <c r="AR3" s="515"/>
      <c r="AS3" s="515"/>
    </row>
    <row r="4" spans="1:45" ht="12.75" customHeight="1">
      <c r="A4" s="510"/>
      <c r="B4" s="511"/>
      <c r="C4" s="514"/>
      <c r="D4" s="515"/>
      <c r="E4" s="515"/>
      <c r="F4" s="515"/>
      <c r="G4" s="515"/>
      <c r="H4" s="515"/>
      <c r="I4" s="515"/>
      <c r="J4" s="515"/>
      <c r="K4" s="515"/>
      <c r="L4" s="515"/>
      <c r="M4" s="515"/>
      <c r="N4" s="515"/>
      <c r="O4" s="515"/>
      <c r="P4" s="515"/>
      <c r="Q4" s="515"/>
      <c r="R4" s="515"/>
      <c r="S4" s="515"/>
      <c r="T4" s="515"/>
      <c r="U4" s="515"/>
      <c r="V4" s="515"/>
      <c r="W4" s="515"/>
      <c r="X4" s="515"/>
      <c r="Y4" s="515"/>
      <c r="Z4" s="515"/>
      <c r="AA4" s="515"/>
      <c r="AB4" s="515"/>
      <c r="AC4" s="515"/>
      <c r="AD4" s="515"/>
      <c r="AE4" s="515"/>
      <c r="AF4" s="515"/>
      <c r="AG4" s="515"/>
      <c r="AH4" s="515"/>
      <c r="AI4" s="515"/>
      <c r="AJ4" s="515"/>
      <c r="AK4" s="515"/>
      <c r="AL4" s="515"/>
      <c r="AM4" s="515"/>
      <c r="AN4" s="515"/>
      <c r="AO4" s="515"/>
      <c r="AP4" s="515"/>
      <c r="AQ4" s="515"/>
      <c r="AR4" s="515"/>
      <c r="AS4" s="515"/>
    </row>
    <row r="5" spans="1:45" ht="12.75" customHeight="1">
      <c r="A5" s="510"/>
      <c r="B5" s="511"/>
      <c r="C5" s="514"/>
      <c r="D5" s="515"/>
      <c r="E5" s="515"/>
      <c r="F5" s="515"/>
      <c r="G5" s="515"/>
      <c r="H5" s="515"/>
      <c r="I5" s="515"/>
      <c r="J5" s="515"/>
      <c r="K5" s="515"/>
      <c r="L5" s="515"/>
      <c r="M5" s="515"/>
      <c r="N5" s="515"/>
      <c r="O5" s="515"/>
      <c r="P5" s="515"/>
      <c r="Q5" s="515"/>
      <c r="R5" s="515"/>
      <c r="S5" s="515"/>
      <c r="T5" s="515"/>
      <c r="U5" s="515"/>
      <c r="V5" s="515"/>
      <c r="W5" s="515"/>
      <c r="X5" s="515"/>
      <c r="Y5" s="515"/>
      <c r="Z5" s="515"/>
      <c r="AA5" s="515"/>
      <c r="AB5" s="515"/>
      <c r="AC5" s="515"/>
      <c r="AD5" s="515"/>
      <c r="AE5" s="515"/>
      <c r="AF5" s="515"/>
      <c r="AG5" s="515"/>
      <c r="AH5" s="515"/>
      <c r="AI5" s="515"/>
      <c r="AJ5" s="515"/>
      <c r="AK5" s="515"/>
      <c r="AL5" s="515"/>
      <c r="AM5" s="515"/>
      <c r="AN5" s="515"/>
      <c r="AO5" s="515"/>
      <c r="AP5" s="515"/>
      <c r="AQ5" s="515"/>
      <c r="AR5" s="515"/>
      <c r="AS5" s="515"/>
    </row>
    <row r="6" spans="1:45" s="11" customFormat="1" ht="30" customHeight="1" thickBot="1">
      <c r="A6" s="512"/>
      <c r="B6" s="513"/>
      <c r="C6" s="514"/>
      <c r="D6" s="515"/>
      <c r="E6" s="515"/>
      <c r="F6" s="515"/>
      <c r="G6" s="515"/>
      <c r="H6" s="515"/>
      <c r="I6" s="515"/>
      <c r="J6" s="515"/>
      <c r="K6" s="515"/>
      <c r="L6" s="515"/>
      <c r="M6" s="515"/>
      <c r="N6" s="515"/>
      <c r="O6" s="515"/>
      <c r="P6" s="515"/>
      <c r="Q6" s="515"/>
      <c r="R6" s="515"/>
      <c r="S6" s="515"/>
      <c r="T6" s="515"/>
      <c r="U6" s="515"/>
      <c r="V6" s="515"/>
      <c r="W6" s="515"/>
      <c r="X6" s="515"/>
      <c r="Y6" s="515"/>
      <c r="Z6" s="515"/>
      <c r="AA6" s="515"/>
      <c r="AB6" s="515"/>
      <c r="AC6" s="515"/>
      <c r="AD6" s="515"/>
      <c r="AE6" s="515"/>
      <c r="AF6" s="515"/>
      <c r="AG6" s="515"/>
      <c r="AH6" s="515"/>
      <c r="AI6" s="515"/>
      <c r="AJ6" s="515"/>
      <c r="AK6" s="515"/>
      <c r="AL6" s="515"/>
      <c r="AM6" s="515"/>
      <c r="AN6" s="515"/>
      <c r="AO6" s="515"/>
      <c r="AP6" s="515"/>
      <c r="AQ6" s="515"/>
      <c r="AR6" s="515"/>
      <c r="AS6" s="515"/>
    </row>
    <row r="7" spans="1:45" s="11" customFormat="1" ht="36" customHeight="1" thickTop="1" thickBot="1">
      <c r="B7" s="48"/>
      <c r="C7" s="157"/>
      <c r="D7" s="229" t="s">
        <v>77</v>
      </c>
      <c r="E7" s="209">
        <f>COUNTIF('1'!R9:R13,"OK")</f>
        <v>0</v>
      </c>
      <c r="F7" s="209">
        <f>COUNTIF('2'!R9:R13,"OK")</f>
        <v>0</v>
      </c>
      <c r="G7" s="209">
        <f>COUNTIF('3'!R9:R13,"OK")</f>
        <v>0</v>
      </c>
      <c r="H7" s="209">
        <f>COUNTIF('4'!R9:R13,"OK")</f>
        <v>0</v>
      </c>
      <c r="I7" s="209">
        <f>COUNTIF('5'!R9:R13,"OK")</f>
        <v>0</v>
      </c>
      <c r="J7" s="209">
        <f>COUNTIF('6'!R9:R13,"OK")</f>
        <v>0</v>
      </c>
      <c r="K7" s="209">
        <f>COUNTIF('7'!R9:R13,"OK")</f>
        <v>0</v>
      </c>
      <c r="L7" s="209">
        <f>COUNTIF('8'!R9:R13,"OK")</f>
        <v>0</v>
      </c>
      <c r="M7" s="209">
        <f>COUNTIF('9'!R9:R13,"OK")</f>
        <v>0</v>
      </c>
      <c r="N7" s="209">
        <f>COUNTIF('10'!R9:R13,"OK")</f>
        <v>0</v>
      </c>
      <c r="O7" s="209">
        <f>COUNTIF('11'!R9:R13,"OK")</f>
        <v>0</v>
      </c>
      <c r="P7" s="209">
        <f>COUNTIF('12'!R9:R13,"OK")</f>
        <v>0</v>
      </c>
      <c r="Q7" s="209">
        <f>COUNTIF('13'!R9:R13,"OK")</f>
        <v>0</v>
      </c>
      <c r="R7" s="209">
        <f>COUNTIF('14'!R9:R13,"OK")</f>
        <v>0</v>
      </c>
      <c r="S7" s="209">
        <f>COUNTIF('15'!R9:R13,"OK")</f>
        <v>0</v>
      </c>
      <c r="T7" s="209">
        <f>COUNTIF('16'!R9:R13,"OK")</f>
        <v>0</v>
      </c>
      <c r="U7" s="209">
        <f>COUNTIF('17'!R9:R13,"OK")</f>
        <v>0</v>
      </c>
      <c r="V7" s="209">
        <f>COUNTIF('18'!R9:R13,"OK")</f>
        <v>0</v>
      </c>
      <c r="W7" s="209">
        <f>COUNTIF('19'!R9:R13,"OK")</f>
        <v>0</v>
      </c>
      <c r="X7" s="209">
        <f>COUNTIF('20'!R9:R13,"OK")</f>
        <v>0</v>
      </c>
      <c r="Y7" s="209">
        <f>COUNTIF('21'!R9:R13,"OK")</f>
        <v>0</v>
      </c>
      <c r="Z7" s="209">
        <f>COUNTIF('22'!R9:R13,"OK")</f>
        <v>0</v>
      </c>
      <c r="AA7" s="209">
        <f>COUNTIF('23'!R9:R13,"OK")</f>
        <v>0</v>
      </c>
      <c r="AB7" s="209">
        <f>COUNTIF('24'!R9:R13,"OK")</f>
        <v>0</v>
      </c>
      <c r="AC7" s="209">
        <f>COUNTIF('25'!R9:R13,"OK")</f>
        <v>0</v>
      </c>
      <c r="AD7" s="209">
        <f>COUNTIF('26'!R9:R13,"OK")</f>
        <v>0</v>
      </c>
      <c r="AE7" s="209">
        <f>COUNTIF('27'!R9:R13,"OK")</f>
        <v>0</v>
      </c>
      <c r="AF7" s="209">
        <f>COUNTIF('28'!R9:R13,"OK")</f>
        <v>0</v>
      </c>
      <c r="AG7" s="209">
        <f>COUNTIF('29'!R9:R13,"OK")</f>
        <v>0</v>
      </c>
      <c r="AH7" s="209">
        <f>COUNTIF('30'!R9:R13,"OK")</f>
        <v>0</v>
      </c>
      <c r="AI7" s="209">
        <f>COUNTIF('31'!R9:R13,"OK")</f>
        <v>0</v>
      </c>
      <c r="AJ7" s="209">
        <f>COUNTIF('32'!R9:R13,"OK")</f>
        <v>0</v>
      </c>
      <c r="AK7" s="209">
        <f>COUNTIF('33'!R9:R13,"OK")</f>
        <v>0</v>
      </c>
      <c r="AL7" s="209">
        <f>COUNTIF('34'!R9:R13,"OK")</f>
        <v>0</v>
      </c>
      <c r="AM7" s="209">
        <f>COUNTIF('35'!R9:R13,"OK")</f>
        <v>0</v>
      </c>
      <c r="AN7" s="209">
        <f>COUNTIF('36'!R9:R13,"OK")</f>
        <v>0</v>
      </c>
      <c r="AO7" s="209">
        <f>COUNTIF('37'!R9:R13,"OK")</f>
        <v>0</v>
      </c>
      <c r="AP7" s="209">
        <f>COUNTIF('38'!R9:R13,"OK")</f>
        <v>0</v>
      </c>
      <c r="AQ7" s="209">
        <f>COUNTIF('39'!R9:R13,"OK")</f>
        <v>0</v>
      </c>
      <c r="AR7" s="209">
        <f>COUNTIF('40'!R9:R13,"OK")</f>
        <v>0</v>
      </c>
    </row>
    <row r="8" spans="1:45" s="11" customFormat="1" ht="12.75" hidden="1" customHeight="1">
      <c r="B8" s="48"/>
      <c r="C8" s="157"/>
      <c r="D8" s="229"/>
      <c r="E8" s="30"/>
      <c r="F8" s="30"/>
      <c r="G8" s="31"/>
      <c r="H8" s="30"/>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row>
    <row r="9" spans="1:45" s="11" customFormat="1" ht="12.75" hidden="1" customHeight="1">
      <c r="B9" s="48"/>
      <c r="C9" s="157"/>
      <c r="D9" s="229"/>
      <c r="E9" s="30"/>
      <c r="F9" s="30"/>
      <c r="G9" s="31"/>
      <c r="H9" s="30"/>
      <c r="I9" s="185"/>
      <c r="J9" s="185"/>
      <c r="K9" s="185"/>
      <c r="L9" s="185"/>
      <c r="M9" s="185"/>
      <c r="N9" s="185"/>
      <c r="O9" s="185"/>
      <c r="P9" s="185"/>
      <c r="Q9" s="185"/>
      <c r="R9" s="185"/>
      <c r="S9" s="185"/>
      <c r="T9" s="185"/>
      <c r="U9" s="185"/>
      <c r="V9" s="185"/>
      <c r="W9" s="185"/>
      <c r="X9" s="185"/>
      <c r="Y9" s="185"/>
      <c r="Z9" s="185"/>
      <c r="AA9" s="185"/>
      <c r="AB9" s="185"/>
      <c r="AC9" s="185"/>
      <c r="AD9" s="185"/>
      <c r="AE9" s="185"/>
      <c r="AF9" s="185"/>
      <c r="AG9" s="185"/>
      <c r="AH9" s="185"/>
    </row>
    <row r="10" spans="1:45" s="11" customFormat="1" ht="12.75" hidden="1" customHeight="1" thickBot="1">
      <c r="B10" s="48"/>
      <c r="C10" s="157"/>
      <c r="D10" s="229"/>
      <c r="E10" s="30"/>
      <c r="F10" s="30"/>
      <c r="G10" s="31"/>
      <c r="H10" s="30"/>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row>
    <row r="11" spans="1:45" s="11" customFormat="1" ht="12.75" hidden="1" customHeight="1">
      <c r="B11" s="42"/>
      <c r="C11" s="157"/>
      <c r="D11" s="229"/>
      <c r="E11" s="43"/>
      <c r="F11" s="43"/>
      <c r="G11" s="44"/>
      <c r="H11" s="43"/>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row>
    <row r="12" spans="1:45" ht="18" hidden="1" customHeight="1">
      <c r="B12" s="123"/>
      <c r="C12" s="158"/>
      <c r="D12" s="230"/>
      <c r="E12" s="124"/>
      <c r="F12" s="126"/>
      <c r="G12" s="124"/>
      <c r="H12" s="126"/>
      <c r="I12" s="1"/>
    </row>
    <row r="13" spans="1:45" ht="18" hidden="1" customHeight="1">
      <c r="B13" s="123"/>
      <c r="C13" s="158"/>
      <c r="D13" s="230"/>
      <c r="E13" s="124"/>
      <c r="F13" s="186"/>
      <c r="G13" s="187"/>
      <c r="H13" s="186"/>
      <c r="I13" s="1"/>
    </row>
    <row r="14" spans="1:45" ht="18.75" hidden="1" customHeight="1" thickBot="1">
      <c r="B14" s="123"/>
      <c r="C14" s="158"/>
      <c r="D14" s="230"/>
      <c r="E14" s="124"/>
      <c r="F14" s="186"/>
      <c r="G14" s="187"/>
      <c r="H14" s="186"/>
      <c r="I14" s="1"/>
    </row>
    <row r="15" spans="1:45" ht="18.75" hidden="1" customHeight="1" thickBot="1">
      <c r="B15" s="123"/>
      <c r="C15" s="158"/>
      <c r="D15" s="230"/>
      <c r="E15" s="124"/>
      <c r="F15" s="186"/>
      <c r="G15" s="187"/>
      <c r="H15" s="186"/>
      <c r="I15" s="1"/>
    </row>
    <row r="16" spans="1:45" ht="24.75" hidden="1" thickTop="1" thickBot="1">
      <c r="B16" s="123"/>
      <c r="C16" s="158"/>
      <c r="D16" s="230"/>
      <c r="E16" s="124"/>
      <c r="F16" s="186"/>
      <c r="G16" s="188"/>
      <c r="H16" s="186"/>
      <c r="I16" s="1"/>
    </row>
    <row r="17" spans="1:44" ht="24.75" hidden="1" thickTop="1" thickBot="1">
      <c r="B17" s="125"/>
      <c r="C17" s="159"/>
      <c r="D17" s="230"/>
      <c r="E17" s="188"/>
      <c r="F17" s="10"/>
      <c r="G17" s="188"/>
      <c r="H17" s="10"/>
      <c r="I17" s="1"/>
    </row>
    <row r="18" spans="1:44" s="210" customFormat="1" ht="30.75" customHeight="1" thickTop="1" thickBot="1">
      <c r="B18" s="211"/>
      <c r="C18" s="211"/>
      <c r="D18" s="229" t="s">
        <v>76</v>
      </c>
      <c r="E18" s="209">
        <f>(5-(COUNTBLANK('1'!L9:L13)))</f>
        <v>1</v>
      </c>
      <c r="F18" s="209">
        <f>(5-(COUNTBLANK('2'!L9:L13)))</f>
        <v>1</v>
      </c>
      <c r="G18" s="209">
        <f>(5-(COUNTBLANK('3'!L9:L13)))</f>
        <v>1</v>
      </c>
      <c r="H18" s="209">
        <f>(5-(COUNTBLANK('4'!L9:L13)))</f>
        <v>1</v>
      </c>
      <c r="I18" s="209">
        <f>(5-(COUNTBLANK('5'!L9:L13)))</f>
        <v>1</v>
      </c>
      <c r="J18" s="209">
        <f>(5-(COUNTBLANK('6'!L9:L13)))</f>
        <v>1</v>
      </c>
      <c r="K18" s="209">
        <f>(5-(COUNTBLANK('7'!L9:L13)))</f>
        <v>1</v>
      </c>
      <c r="L18" s="209">
        <f>(5-(COUNTBLANK('8'!L9:L13)))</f>
        <v>0</v>
      </c>
      <c r="M18" s="209">
        <f>(5-(COUNTBLANK('9'!L9:L13)))</f>
        <v>1</v>
      </c>
      <c r="N18" s="209">
        <f>(5-(COUNTBLANK('10'!L9:L13)))</f>
        <v>1</v>
      </c>
      <c r="O18" s="209">
        <f>(5-(COUNTBLANK('11'!L9:L13)))</f>
        <v>0</v>
      </c>
      <c r="P18" s="209">
        <f>(5-(COUNTBLANK('12'!L9:L13)))</f>
        <v>0</v>
      </c>
      <c r="Q18" s="209">
        <f>(5-(COUNTBLANK('13'!L9:L13)))</f>
        <v>0</v>
      </c>
      <c r="R18" s="209">
        <f>(5-(COUNTBLANK('14'!L9:L13)))</f>
        <v>0</v>
      </c>
      <c r="S18" s="209">
        <f>(5-(COUNTBLANK('15'!L9:L13)))</f>
        <v>0</v>
      </c>
      <c r="T18" s="209">
        <f>(5-(COUNTBLANK('16'!L9:L13)))</f>
        <v>0</v>
      </c>
      <c r="U18" s="209">
        <f>(5-(COUNTBLANK('17'!L9:L13)))</f>
        <v>0</v>
      </c>
      <c r="V18" s="209">
        <f>(5-(COUNTBLANK('18'!L9:L13)))</f>
        <v>0</v>
      </c>
      <c r="W18" s="209">
        <f>(5-(COUNTBLANK('19'!L9:L13)))</f>
        <v>0</v>
      </c>
      <c r="X18" s="209">
        <f>(5-(COUNTBLANK('20'!L9:L13)))</f>
        <v>0</v>
      </c>
      <c r="Y18" s="209">
        <f>(5-(COUNTBLANK('21'!L9:L13)))</f>
        <v>0</v>
      </c>
      <c r="Z18" s="209">
        <f>(5-(COUNTBLANK('22'!L9:L13)))</f>
        <v>0</v>
      </c>
      <c r="AA18" s="209">
        <f>(5-(COUNTBLANK('23'!L9:L13)))</f>
        <v>0</v>
      </c>
      <c r="AB18" s="209">
        <f>(5-(COUNTBLANK('24'!L9:L13)))</f>
        <v>0</v>
      </c>
      <c r="AC18" s="209">
        <f>(5-(COUNTBLANK('25'!L9:L13)))</f>
        <v>0</v>
      </c>
      <c r="AD18" s="209">
        <f>(5-(COUNTBLANK('26'!L9:L13)))</f>
        <v>0</v>
      </c>
      <c r="AE18" s="209">
        <f>(5-(COUNTBLANK('27'!L9:L13)))</f>
        <v>0</v>
      </c>
      <c r="AF18" s="209">
        <f>(5-(COUNTBLANK('28'!L9:L13)))</f>
        <v>0</v>
      </c>
      <c r="AG18" s="209">
        <f>(5-(COUNTBLANK('29'!L9:L13)))</f>
        <v>0</v>
      </c>
      <c r="AH18" s="209">
        <f>(5-(COUNTBLANK('30'!L9:L13)))</f>
        <v>0</v>
      </c>
      <c r="AI18" s="209">
        <f>(5-(COUNTBLANK('31'!L9:L13)))</f>
        <v>0</v>
      </c>
      <c r="AJ18" s="209">
        <f>(5-(COUNTBLANK('32'!L9:L13)))</f>
        <v>0</v>
      </c>
      <c r="AK18" s="209">
        <f>(5-(COUNTBLANK('33'!L9:L13)))</f>
        <v>0</v>
      </c>
      <c r="AL18" s="209">
        <f>(5-(COUNTBLANK('34'!L9:L13)))</f>
        <v>0</v>
      </c>
      <c r="AM18" s="209">
        <f>(5-(COUNTBLANK('35'!L9:L13)))</f>
        <v>0</v>
      </c>
      <c r="AN18" s="209">
        <f>(5-(COUNTBLANK('36'!L9:L13)))</f>
        <v>0</v>
      </c>
      <c r="AO18" s="209">
        <f>(5-(COUNTBLANK('37'!L9:L13)))</f>
        <v>0</v>
      </c>
      <c r="AP18" s="209">
        <f>(5-(COUNTBLANK('38'!L9:L13)))</f>
        <v>0</v>
      </c>
      <c r="AQ18" s="209">
        <f>(5-(COUNTBLANK('39'!L9:L13)))</f>
        <v>0</v>
      </c>
      <c r="AR18" s="209">
        <f>(5-(COUNTBLANK('40'!L9:L13)))</f>
        <v>0</v>
      </c>
    </row>
    <row r="19" spans="1:44" s="172" customFormat="1" ht="84" customHeight="1" thickTop="1">
      <c r="B19" s="173"/>
      <c r="C19" s="156"/>
      <c r="D19" s="138"/>
      <c r="E19" s="174">
        <f>'1'!B11</f>
        <v>0</v>
      </c>
      <c r="F19" s="174">
        <f>'2'!B11</f>
        <v>0</v>
      </c>
      <c r="G19" s="174">
        <f>'3'!B11</f>
        <v>0</v>
      </c>
      <c r="H19" s="174">
        <f>'4'!B11</f>
        <v>0</v>
      </c>
      <c r="I19" s="174">
        <f>'5'!B11</f>
        <v>0</v>
      </c>
      <c r="J19" s="174">
        <f>'6'!B11</f>
        <v>0</v>
      </c>
      <c r="K19" s="174">
        <f>'7'!B11</f>
        <v>0</v>
      </c>
      <c r="L19" s="174">
        <f>'8'!B11</f>
        <v>0</v>
      </c>
      <c r="M19" s="174">
        <f>'9'!B11</f>
        <v>0</v>
      </c>
      <c r="N19" s="174">
        <f>'10'!B11</f>
        <v>0</v>
      </c>
      <c r="O19" s="174">
        <f>'11'!B11</f>
        <v>0</v>
      </c>
      <c r="P19" s="174">
        <f>'12'!B11</f>
        <v>0</v>
      </c>
      <c r="Q19" s="174">
        <f>'13'!B11</f>
        <v>0</v>
      </c>
      <c r="R19" s="174">
        <f>'14'!B11</f>
        <v>0</v>
      </c>
      <c r="S19" s="174">
        <f>'15'!B11</f>
        <v>0</v>
      </c>
      <c r="T19" s="174">
        <f>'16'!B11</f>
        <v>0</v>
      </c>
      <c r="U19" s="174">
        <f>'17'!B11</f>
        <v>0</v>
      </c>
      <c r="V19" s="174">
        <f>'18'!B11</f>
        <v>0</v>
      </c>
      <c r="W19" s="174">
        <f>'19'!B11</f>
        <v>0</v>
      </c>
      <c r="X19" s="174">
        <f>'20'!B11</f>
        <v>0</v>
      </c>
      <c r="Y19" s="174">
        <f>'21'!B11</f>
        <v>0</v>
      </c>
      <c r="Z19" s="174">
        <f>'22'!B11</f>
        <v>0</v>
      </c>
      <c r="AA19" s="174">
        <f>'23'!B11</f>
        <v>0</v>
      </c>
      <c r="AB19" s="174">
        <f>'24'!B11</f>
        <v>0</v>
      </c>
      <c r="AC19" s="174">
        <f>'25'!B11</f>
        <v>0</v>
      </c>
      <c r="AD19" s="174">
        <f>'26'!B11</f>
        <v>0</v>
      </c>
      <c r="AE19" s="174">
        <f>'27'!B11</f>
        <v>0</v>
      </c>
      <c r="AF19" s="174">
        <f>'28'!B11</f>
        <v>0</v>
      </c>
      <c r="AG19" s="174">
        <f>'29'!B11</f>
        <v>0</v>
      </c>
      <c r="AH19" s="174">
        <f>'30'!B11</f>
        <v>0</v>
      </c>
      <c r="AI19" s="174">
        <f>'31'!B11</f>
        <v>0</v>
      </c>
      <c r="AJ19" s="174">
        <f>'32'!B11</f>
        <v>0</v>
      </c>
      <c r="AK19" s="174">
        <f>'33'!B11</f>
        <v>0</v>
      </c>
      <c r="AL19" s="174">
        <f>'34'!B11</f>
        <v>0</v>
      </c>
      <c r="AM19" s="174">
        <f>'35'!B11</f>
        <v>0</v>
      </c>
      <c r="AN19" s="174">
        <f>'36'!B11</f>
        <v>0</v>
      </c>
      <c r="AO19" s="174">
        <f>'37'!B11</f>
        <v>0</v>
      </c>
      <c r="AP19" s="174">
        <f>'38'!B11</f>
        <v>0</v>
      </c>
      <c r="AQ19" s="174">
        <f>'39'!B11</f>
        <v>0</v>
      </c>
      <c r="AR19" s="174">
        <f>'40'!B11</f>
        <v>0</v>
      </c>
    </row>
    <row r="20" spans="1:44" s="131" customFormat="1" ht="24" customHeight="1">
      <c r="B20" s="45"/>
      <c r="C20" s="156"/>
      <c r="D20" s="139" t="s">
        <v>35</v>
      </c>
      <c r="E20" s="191" t="str">
        <f>'1'!B15</f>
        <v xml:space="preserve"> </v>
      </c>
      <c r="F20" s="191" t="str">
        <f>'2'!B15</f>
        <v xml:space="preserve"> </v>
      </c>
      <c r="G20" s="191" t="str">
        <f>'3'!B15</f>
        <v xml:space="preserve"> </v>
      </c>
      <c r="H20" s="191" t="str">
        <f>'4'!B15</f>
        <v xml:space="preserve"> </v>
      </c>
      <c r="I20" s="191" t="str">
        <f>'5'!B15</f>
        <v xml:space="preserve"> </v>
      </c>
      <c r="J20" s="191" t="str">
        <f>'6'!B15</f>
        <v xml:space="preserve"> </v>
      </c>
      <c r="K20" s="191" t="str">
        <f>'7'!B15</f>
        <v xml:space="preserve"> </v>
      </c>
      <c r="L20" s="191" t="str">
        <f>'8'!B15</f>
        <v xml:space="preserve"> </v>
      </c>
      <c r="M20" s="191" t="str">
        <f>'9'!B15</f>
        <v xml:space="preserve"> </v>
      </c>
      <c r="N20" s="191" t="str">
        <f>'10'!B15</f>
        <v xml:space="preserve"> </v>
      </c>
      <c r="O20" s="191" t="str">
        <f>'11'!B15</f>
        <v xml:space="preserve"> </v>
      </c>
      <c r="P20" s="191" t="str">
        <f>'12'!B15</f>
        <v xml:space="preserve"> </v>
      </c>
      <c r="Q20" s="191" t="str">
        <f>'13'!B15</f>
        <v xml:space="preserve"> </v>
      </c>
      <c r="R20" s="191" t="str">
        <f>'14'!B15</f>
        <v xml:space="preserve"> </v>
      </c>
      <c r="S20" s="191" t="str">
        <f>'15'!B15</f>
        <v xml:space="preserve"> </v>
      </c>
      <c r="T20" s="191" t="str">
        <f>'16'!B15</f>
        <v xml:space="preserve"> </v>
      </c>
      <c r="U20" s="191" t="str">
        <f>'17'!B15</f>
        <v xml:space="preserve"> </v>
      </c>
      <c r="V20" s="191" t="str">
        <f>'18'!B15</f>
        <v xml:space="preserve"> </v>
      </c>
      <c r="W20" s="191" t="str">
        <f>'19'!B15</f>
        <v xml:space="preserve"> </v>
      </c>
      <c r="X20" s="191" t="str">
        <f>'20'!B15</f>
        <v xml:space="preserve"> </v>
      </c>
      <c r="Y20" s="191" t="str">
        <f>'21'!B15</f>
        <v xml:space="preserve"> </v>
      </c>
      <c r="Z20" s="191" t="str">
        <f>'22'!B15</f>
        <v xml:space="preserve"> </v>
      </c>
      <c r="AA20" s="191" t="str">
        <f>'23'!B15</f>
        <v xml:space="preserve"> </v>
      </c>
      <c r="AB20" s="191" t="str">
        <f>'24'!B15</f>
        <v xml:space="preserve"> </v>
      </c>
      <c r="AC20" s="191" t="str">
        <f>'25'!B15</f>
        <v xml:space="preserve"> </v>
      </c>
      <c r="AD20" s="191" t="str">
        <f>'26'!B15</f>
        <v xml:space="preserve"> </v>
      </c>
      <c r="AE20" s="191" t="str">
        <f>'27'!B15</f>
        <v xml:space="preserve"> </v>
      </c>
      <c r="AF20" s="191" t="str">
        <f>'28'!B15</f>
        <v xml:space="preserve"> </v>
      </c>
      <c r="AG20" s="191" t="str">
        <f>'29'!B15</f>
        <v xml:space="preserve"> </v>
      </c>
      <c r="AH20" s="191" t="str">
        <f>'30'!B15</f>
        <v xml:space="preserve"> </v>
      </c>
      <c r="AI20" s="191" t="str">
        <f>'31'!B15</f>
        <v xml:space="preserve"> </v>
      </c>
      <c r="AJ20" s="191" t="str">
        <f>'32'!B15</f>
        <v xml:space="preserve"> </v>
      </c>
      <c r="AK20" s="191" t="str">
        <f>'33'!B15</f>
        <v xml:space="preserve"> </v>
      </c>
      <c r="AL20" s="191" t="str">
        <f>'34'!B15</f>
        <v xml:space="preserve"> </v>
      </c>
      <c r="AM20" s="191" t="str">
        <f>'35'!B15</f>
        <v xml:space="preserve"> </v>
      </c>
      <c r="AN20" s="191" t="str">
        <f>'36'!B15</f>
        <v xml:space="preserve"> </v>
      </c>
      <c r="AO20" s="191" t="str">
        <f>'37'!B15</f>
        <v xml:space="preserve"> </v>
      </c>
      <c r="AP20" s="191" t="str">
        <f>'38'!B15</f>
        <v xml:space="preserve"> </v>
      </c>
      <c r="AQ20" s="191" t="str">
        <f>'39'!B15</f>
        <v xml:space="preserve"> </v>
      </c>
      <c r="AR20" s="191" t="str">
        <f>'40'!B15</f>
        <v xml:space="preserve"> </v>
      </c>
    </row>
    <row r="21" spans="1:44" s="3" customFormat="1" ht="15.75">
      <c r="A21" s="2"/>
      <c r="B21" s="54"/>
      <c r="C21" s="161" t="str">
        <f>Référentiel!B14</f>
        <v>Accueil</v>
      </c>
      <c r="D21" s="140" t="str">
        <f t="shared" ref="D21:D36" si="0">IFERROR(AVERAGE(E21:AR21),"")</f>
        <v/>
      </c>
      <c r="E21" s="132" t="str">
        <f>'1'!AH21</f>
        <v/>
      </c>
      <c r="F21" s="132" t="str">
        <f>'2'!AH21</f>
        <v/>
      </c>
      <c r="G21" s="132" t="str">
        <f>'3'!AH21</f>
        <v/>
      </c>
      <c r="H21" s="132" t="str">
        <f>'4'!AH21</f>
        <v/>
      </c>
      <c r="I21" s="132" t="str">
        <f>'5'!AH21</f>
        <v/>
      </c>
      <c r="J21" s="132" t="str">
        <f>'6'!AH21</f>
        <v/>
      </c>
      <c r="K21" s="132" t="str">
        <f>'7'!AH21</f>
        <v/>
      </c>
      <c r="L21" s="132" t="str">
        <f>'8'!AH21</f>
        <v/>
      </c>
      <c r="M21" s="132" t="str">
        <f>'9'!AH21</f>
        <v/>
      </c>
      <c r="N21" s="132" t="str">
        <f>'10'!AH21</f>
        <v/>
      </c>
      <c r="O21" s="132" t="str">
        <f>'11'!AH21</f>
        <v/>
      </c>
      <c r="P21" s="132" t="str">
        <f>'12'!AH21</f>
        <v/>
      </c>
      <c r="Q21" s="132" t="str">
        <f>'13'!AH21</f>
        <v/>
      </c>
      <c r="R21" s="132" t="str">
        <f>'14'!AH21</f>
        <v/>
      </c>
      <c r="S21" s="132" t="str">
        <f>'15'!AH21</f>
        <v/>
      </c>
      <c r="T21" s="132" t="str">
        <f>'16'!AH21</f>
        <v/>
      </c>
      <c r="U21" s="132" t="str">
        <f>'17'!AH21</f>
        <v/>
      </c>
      <c r="V21" s="132" t="str">
        <f>'18'!AH21</f>
        <v/>
      </c>
      <c r="W21" s="132" t="str">
        <f>'19'!AH21</f>
        <v/>
      </c>
      <c r="X21" s="132" t="str">
        <f>'20'!AH21</f>
        <v/>
      </c>
      <c r="Y21" s="132" t="str">
        <f>'21'!AH21</f>
        <v/>
      </c>
      <c r="Z21" s="132" t="str">
        <f>'22'!AH21</f>
        <v/>
      </c>
      <c r="AA21" s="132" t="str">
        <f>'23'!AH21</f>
        <v/>
      </c>
      <c r="AB21" s="132" t="str">
        <f>'24'!AH21</f>
        <v/>
      </c>
      <c r="AC21" s="132" t="str">
        <f>'25'!AH21</f>
        <v/>
      </c>
      <c r="AD21" s="132" t="str">
        <f>'26'!AH21</f>
        <v/>
      </c>
      <c r="AE21" s="132" t="str">
        <f>'27'!AH21</f>
        <v/>
      </c>
      <c r="AF21" s="132" t="str">
        <f>'28'!AH21</f>
        <v/>
      </c>
      <c r="AG21" s="132" t="str">
        <f>'29'!AH21</f>
        <v/>
      </c>
      <c r="AH21" s="132" t="str">
        <f>'30'!AH21</f>
        <v/>
      </c>
      <c r="AI21" s="132" t="str">
        <f>'31'!AH21</f>
        <v/>
      </c>
      <c r="AJ21" s="132" t="str">
        <f>'32'!AH21</f>
        <v/>
      </c>
      <c r="AK21" s="132" t="str">
        <f>'33'!AH21</f>
        <v/>
      </c>
      <c r="AL21" s="132" t="str">
        <f>'34'!AH21</f>
        <v/>
      </c>
      <c r="AM21" s="132" t="str">
        <f>'35'!AH21</f>
        <v/>
      </c>
      <c r="AN21" s="132" t="str">
        <f>'36'!AH21</f>
        <v/>
      </c>
      <c r="AO21" s="132" t="str">
        <f>'37'!AH21</f>
        <v/>
      </c>
      <c r="AP21" s="132" t="str">
        <f>'38'!AH21</f>
        <v/>
      </c>
      <c r="AQ21" s="132" t="str">
        <f>'39'!AH21</f>
        <v/>
      </c>
      <c r="AR21" s="132" t="str">
        <f>'40'!AH21</f>
        <v/>
      </c>
    </row>
    <row r="22" spans="1:44" s="3" customFormat="1" ht="18">
      <c r="A22" s="2"/>
      <c r="B22" s="55"/>
      <c r="C22" s="155" t="str">
        <f>Référentiel!B15</f>
        <v>Accueil du client</v>
      </c>
      <c r="D22" s="148" t="str">
        <f t="shared" si="0"/>
        <v/>
      </c>
      <c r="E22" s="192" t="str">
        <f>'1'!AI22</f>
        <v/>
      </c>
      <c r="F22" s="192" t="str">
        <f>'2'!AI22</f>
        <v/>
      </c>
      <c r="G22" s="192" t="str">
        <f>'3'!AI22</f>
        <v/>
      </c>
      <c r="H22" s="192" t="str">
        <f>'4'!AI22</f>
        <v/>
      </c>
      <c r="I22" s="192" t="str">
        <f>'5'!AI22</f>
        <v/>
      </c>
      <c r="J22" s="192" t="str">
        <f>'6'!AI22</f>
        <v/>
      </c>
      <c r="K22" s="192" t="str">
        <f>'7'!AI22</f>
        <v/>
      </c>
      <c r="L22" s="192" t="str">
        <f>'8'!AI22</f>
        <v/>
      </c>
      <c r="M22" s="192" t="str">
        <f>'9'!AI22</f>
        <v/>
      </c>
      <c r="N22" s="192" t="str">
        <f>'10'!AI22</f>
        <v/>
      </c>
      <c r="O22" s="192" t="str">
        <f>'11'!AI22</f>
        <v/>
      </c>
      <c r="P22" s="192" t="str">
        <f>'12'!AI22</f>
        <v/>
      </c>
      <c r="Q22" s="192" t="str">
        <f>'13'!AI22</f>
        <v/>
      </c>
      <c r="R22" s="192" t="str">
        <f>'14'!AI22</f>
        <v/>
      </c>
      <c r="S22" s="192" t="str">
        <f>'15'!AI22</f>
        <v/>
      </c>
      <c r="T22" s="192" t="str">
        <f>'16'!AI22</f>
        <v/>
      </c>
      <c r="U22" s="192" t="str">
        <f>'17'!AI22</f>
        <v/>
      </c>
      <c r="V22" s="192" t="str">
        <f>'18'!AI22</f>
        <v/>
      </c>
      <c r="W22" s="192" t="str">
        <f>'19'!AI22</f>
        <v/>
      </c>
      <c r="X22" s="192" t="str">
        <f>'20'!AI22</f>
        <v/>
      </c>
      <c r="Y22" s="192" t="str">
        <f>'21'!AI22</f>
        <v/>
      </c>
      <c r="Z22" s="192" t="str">
        <f>'22'!AI22</f>
        <v/>
      </c>
      <c r="AA22" s="192" t="str">
        <f>'23'!AI22</f>
        <v/>
      </c>
      <c r="AB22" s="192" t="str">
        <f>'24'!AI22</f>
        <v/>
      </c>
      <c r="AC22" s="192" t="str">
        <f>'25'!AI22</f>
        <v/>
      </c>
      <c r="AD22" s="192" t="str">
        <f>'26'!AI22</f>
        <v/>
      </c>
      <c r="AE22" s="192" t="str">
        <f>'27'!AI22</f>
        <v/>
      </c>
      <c r="AF22" s="192" t="str">
        <f>'28'!AI22</f>
        <v/>
      </c>
      <c r="AG22" s="192" t="str">
        <f>'29'!AI22</f>
        <v/>
      </c>
      <c r="AH22" s="192" t="str">
        <f>'30'!AI22</f>
        <v/>
      </c>
      <c r="AI22" s="192" t="str">
        <f>'31'!AI22</f>
        <v/>
      </c>
      <c r="AJ22" s="192" t="str">
        <f>'32'!AI22</f>
        <v/>
      </c>
      <c r="AK22" s="192" t="str">
        <f>'33'!AI22</f>
        <v/>
      </c>
      <c r="AL22" s="192" t="str">
        <f>'34'!AI22</f>
        <v/>
      </c>
      <c r="AM22" s="192" t="str">
        <f>'35'!AI22</f>
        <v/>
      </c>
      <c r="AN22" s="192" t="str">
        <f>'36'!AI22</f>
        <v/>
      </c>
      <c r="AO22" s="192" t="str">
        <f>'37'!AI22</f>
        <v/>
      </c>
      <c r="AP22" s="192" t="str">
        <f>'38'!AI22</f>
        <v/>
      </c>
      <c r="AQ22" s="192" t="str">
        <f>'39'!AI22</f>
        <v/>
      </c>
      <c r="AR22" s="192" t="str">
        <f>'40'!AI22</f>
        <v/>
      </c>
    </row>
    <row r="23" spans="1:44" s="3" customFormat="1" ht="18">
      <c r="A23" s="2"/>
      <c r="B23" s="54"/>
      <c r="C23" s="155" t="str">
        <f>Référentiel!B16</f>
        <v>Présentation</v>
      </c>
      <c r="D23" s="148" t="str">
        <f t="shared" si="0"/>
        <v/>
      </c>
      <c r="E23" s="192" t="str">
        <f>'1'!AI23</f>
        <v/>
      </c>
      <c r="F23" s="192" t="str">
        <f>'2'!AI23</f>
        <v/>
      </c>
      <c r="G23" s="192" t="str">
        <f>'3'!AI23</f>
        <v/>
      </c>
      <c r="H23" s="192" t="str">
        <f>'4'!AI23</f>
        <v/>
      </c>
      <c r="I23" s="192" t="str">
        <f>'5'!AI23</f>
        <v/>
      </c>
      <c r="J23" s="192" t="str">
        <f>'6'!AI23</f>
        <v/>
      </c>
      <c r="K23" s="192" t="str">
        <f>'7'!AI23</f>
        <v/>
      </c>
      <c r="L23" s="192" t="str">
        <f>'8'!AI23</f>
        <v/>
      </c>
      <c r="M23" s="192" t="str">
        <f>'9'!AI23</f>
        <v/>
      </c>
      <c r="N23" s="192" t="str">
        <f>'10'!AI23</f>
        <v/>
      </c>
      <c r="O23" s="192" t="str">
        <f>'11'!AI23</f>
        <v/>
      </c>
      <c r="P23" s="192" t="str">
        <f>'12'!AI23</f>
        <v/>
      </c>
      <c r="Q23" s="192" t="str">
        <f>'13'!AI23</f>
        <v/>
      </c>
      <c r="R23" s="192" t="str">
        <f>'14'!AI23</f>
        <v/>
      </c>
      <c r="S23" s="192" t="str">
        <f>'15'!AI23</f>
        <v/>
      </c>
      <c r="T23" s="192" t="str">
        <f>'16'!AI23</f>
        <v/>
      </c>
      <c r="U23" s="192" t="str">
        <f>'17'!AI23</f>
        <v/>
      </c>
      <c r="V23" s="192" t="str">
        <f>'18'!AI23</f>
        <v/>
      </c>
      <c r="W23" s="192" t="str">
        <f>'19'!AI23</f>
        <v/>
      </c>
      <c r="X23" s="192" t="str">
        <f>'20'!AI23</f>
        <v/>
      </c>
      <c r="Y23" s="192" t="str">
        <f>'21'!AI23</f>
        <v/>
      </c>
      <c r="Z23" s="192" t="str">
        <f>'22'!AI23</f>
        <v/>
      </c>
      <c r="AA23" s="192" t="str">
        <f>'23'!AI23</f>
        <v/>
      </c>
      <c r="AB23" s="192" t="str">
        <f>'24'!AI23</f>
        <v/>
      </c>
      <c r="AC23" s="192" t="str">
        <f>'25'!AI23</f>
        <v/>
      </c>
      <c r="AD23" s="192" t="str">
        <f>'26'!AI23</f>
        <v/>
      </c>
      <c r="AE23" s="192" t="str">
        <f>'27'!AI23</f>
        <v/>
      </c>
      <c r="AF23" s="192" t="str">
        <f>'28'!AI23</f>
        <v/>
      </c>
      <c r="AG23" s="192" t="str">
        <f>'29'!AI23</f>
        <v/>
      </c>
      <c r="AH23" s="192" t="str">
        <f>'30'!AI23</f>
        <v/>
      </c>
      <c r="AI23" s="192" t="str">
        <f>'31'!AI23</f>
        <v/>
      </c>
      <c r="AJ23" s="192" t="str">
        <f>'32'!AI23</f>
        <v/>
      </c>
      <c r="AK23" s="192" t="str">
        <f>'33'!AI23</f>
        <v/>
      </c>
      <c r="AL23" s="192" t="str">
        <f>'34'!AI23</f>
        <v/>
      </c>
      <c r="AM23" s="192" t="str">
        <f>'35'!AI23</f>
        <v/>
      </c>
      <c r="AN23" s="192" t="str">
        <f>'36'!AI23</f>
        <v/>
      </c>
      <c r="AO23" s="192" t="str">
        <f>'37'!AI23</f>
        <v/>
      </c>
      <c r="AP23" s="192" t="str">
        <f>'38'!AI23</f>
        <v/>
      </c>
      <c r="AQ23" s="192" t="str">
        <f>'39'!AI23</f>
        <v/>
      </c>
      <c r="AR23" s="192" t="str">
        <f>'40'!AI23</f>
        <v/>
      </c>
    </row>
    <row r="24" spans="1:44" s="3" customFormat="1" ht="18">
      <c r="A24" s="2"/>
      <c r="B24" s="54"/>
      <c r="C24" s="155" t="str">
        <f>Référentiel!B17</f>
        <v>Identification</v>
      </c>
      <c r="D24" s="148" t="str">
        <f t="shared" si="0"/>
        <v/>
      </c>
      <c r="E24" s="192" t="str">
        <f>'1'!AI24</f>
        <v/>
      </c>
      <c r="F24" s="192" t="str">
        <f>'2'!AI24</f>
        <v/>
      </c>
      <c r="G24" s="192" t="str">
        <f>'3'!AI24</f>
        <v/>
      </c>
      <c r="H24" s="192" t="str">
        <f>'4'!AI24</f>
        <v/>
      </c>
      <c r="I24" s="192" t="str">
        <f>'5'!AI24</f>
        <v/>
      </c>
      <c r="J24" s="192" t="str">
        <f>'6'!AI24</f>
        <v/>
      </c>
      <c r="K24" s="192" t="str">
        <f>'7'!AI24</f>
        <v/>
      </c>
      <c r="L24" s="192" t="str">
        <f>'8'!AI24</f>
        <v/>
      </c>
      <c r="M24" s="192" t="str">
        <f>'9'!AI24</f>
        <v/>
      </c>
      <c r="N24" s="192" t="str">
        <f>'10'!AI24</f>
        <v/>
      </c>
      <c r="O24" s="192" t="str">
        <f>'11'!AI24</f>
        <v/>
      </c>
      <c r="P24" s="192" t="str">
        <f>'12'!AI24</f>
        <v/>
      </c>
      <c r="Q24" s="192" t="str">
        <f>'13'!AI24</f>
        <v/>
      </c>
      <c r="R24" s="192" t="str">
        <f>'14'!AI24</f>
        <v/>
      </c>
      <c r="S24" s="192" t="str">
        <f>'15'!AI24</f>
        <v/>
      </c>
      <c r="T24" s="192" t="str">
        <f>'16'!AI24</f>
        <v/>
      </c>
      <c r="U24" s="192" t="str">
        <f>'17'!AI24</f>
        <v/>
      </c>
      <c r="V24" s="192" t="str">
        <f>'18'!AI24</f>
        <v/>
      </c>
      <c r="W24" s="192" t="str">
        <f>'19'!AI24</f>
        <v/>
      </c>
      <c r="X24" s="192" t="str">
        <f>'20'!AI24</f>
        <v/>
      </c>
      <c r="Y24" s="192" t="str">
        <f>'21'!AI24</f>
        <v/>
      </c>
      <c r="Z24" s="192" t="str">
        <f>'22'!AI24</f>
        <v/>
      </c>
      <c r="AA24" s="192" t="str">
        <f>'23'!AI24</f>
        <v/>
      </c>
      <c r="AB24" s="192" t="str">
        <f>'24'!AI24</f>
        <v/>
      </c>
      <c r="AC24" s="192" t="str">
        <f>'25'!AI24</f>
        <v/>
      </c>
      <c r="AD24" s="192" t="str">
        <f>'26'!AI24</f>
        <v/>
      </c>
      <c r="AE24" s="192" t="str">
        <f>'27'!AI24</f>
        <v/>
      </c>
      <c r="AF24" s="192" t="str">
        <f>'28'!AI24</f>
        <v/>
      </c>
      <c r="AG24" s="192" t="str">
        <f>'29'!AI24</f>
        <v/>
      </c>
      <c r="AH24" s="192" t="str">
        <f>'30'!AI24</f>
        <v/>
      </c>
      <c r="AI24" s="192" t="str">
        <f>'31'!AI24</f>
        <v/>
      </c>
      <c r="AJ24" s="192" t="str">
        <f>'32'!AI24</f>
        <v/>
      </c>
      <c r="AK24" s="192" t="str">
        <f>'33'!AI24</f>
        <v/>
      </c>
      <c r="AL24" s="192" t="str">
        <f>'34'!AI24</f>
        <v/>
      </c>
      <c r="AM24" s="192" t="str">
        <f>'35'!AI24</f>
        <v/>
      </c>
      <c r="AN24" s="192" t="str">
        <f>'36'!AI24</f>
        <v/>
      </c>
      <c r="AO24" s="192" t="str">
        <f>'37'!AI24</f>
        <v/>
      </c>
      <c r="AP24" s="192" t="str">
        <f>'38'!AI24</f>
        <v/>
      </c>
      <c r="AQ24" s="192" t="str">
        <f>'39'!AI24</f>
        <v/>
      </c>
      <c r="AR24" s="192" t="str">
        <f>'40'!AI24</f>
        <v/>
      </c>
    </row>
    <row r="25" spans="1:44" s="3" customFormat="1" ht="36">
      <c r="A25" s="2"/>
      <c r="B25" s="56"/>
      <c r="C25" s="155" t="str">
        <f>Référentiel!B18</f>
        <v>Disponibilité 
Passage des barrages / Prise de RDV</v>
      </c>
      <c r="D25" s="148" t="str">
        <f t="shared" si="0"/>
        <v/>
      </c>
      <c r="E25" s="192" t="str">
        <f>'1'!AI25</f>
        <v/>
      </c>
      <c r="F25" s="192" t="str">
        <f>'2'!AI25</f>
        <v/>
      </c>
      <c r="G25" s="192" t="str">
        <f>'3'!AI25</f>
        <v/>
      </c>
      <c r="H25" s="192" t="str">
        <f>'4'!AI25</f>
        <v/>
      </c>
      <c r="I25" s="192" t="str">
        <f>'5'!AI25</f>
        <v/>
      </c>
      <c r="J25" s="192" t="str">
        <f>'6'!AI25</f>
        <v/>
      </c>
      <c r="K25" s="192" t="str">
        <f>'7'!AI25</f>
        <v/>
      </c>
      <c r="L25" s="192" t="str">
        <f>'8'!AI25</f>
        <v/>
      </c>
      <c r="M25" s="192" t="str">
        <f>'9'!AI25</f>
        <v/>
      </c>
      <c r="N25" s="192" t="str">
        <f>'10'!AI25</f>
        <v/>
      </c>
      <c r="O25" s="192" t="str">
        <f>'11'!AI25</f>
        <v/>
      </c>
      <c r="P25" s="192" t="str">
        <f>'12'!AI25</f>
        <v/>
      </c>
      <c r="Q25" s="192" t="str">
        <f>'13'!AI25</f>
        <v/>
      </c>
      <c r="R25" s="192" t="str">
        <f>'14'!AI25</f>
        <v/>
      </c>
      <c r="S25" s="192" t="str">
        <f>'15'!AI25</f>
        <v/>
      </c>
      <c r="T25" s="192" t="str">
        <f>'16'!AI25</f>
        <v/>
      </c>
      <c r="U25" s="192" t="str">
        <f>'17'!AI25</f>
        <v/>
      </c>
      <c r="V25" s="192" t="str">
        <f>'18'!AI25</f>
        <v/>
      </c>
      <c r="W25" s="192" t="str">
        <f>'19'!AI25</f>
        <v/>
      </c>
      <c r="X25" s="192" t="str">
        <f>'20'!AI25</f>
        <v/>
      </c>
      <c r="Y25" s="192" t="str">
        <f>'21'!AI25</f>
        <v/>
      </c>
      <c r="Z25" s="192" t="str">
        <f>'22'!AI25</f>
        <v/>
      </c>
      <c r="AA25" s="192" t="str">
        <f>'23'!AI25</f>
        <v/>
      </c>
      <c r="AB25" s="192" t="str">
        <f>'24'!AI25</f>
        <v/>
      </c>
      <c r="AC25" s="192" t="str">
        <f>'25'!AI25</f>
        <v/>
      </c>
      <c r="AD25" s="192" t="str">
        <f>'26'!AI25</f>
        <v/>
      </c>
      <c r="AE25" s="192" t="str">
        <f>'27'!AI25</f>
        <v/>
      </c>
      <c r="AF25" s="192" t="str">
        <f>'28'!AI25</f>
        <v/>
      </c>
      <c r="AG25" s="192" t="str">
        <f>'29'!AI25</f>
        <v/>
      </c>
      <c r="AH25" s="192" t="str">
        <f>'30'!AI25</f>
        <v/>
      </c>
      <c r="AI25" s="192" t="str">
        <f>'31'!AI25</f>
        <v/>
      </c>
      <c r="AJ25" s="192" t="str">
        <f>'32'!AI25</f>
        <v/>
      </c>
      <c r="AK25" s="192" t="str">
        <f>'33'!AI25</f>
        <v/>
      </c>
      <c r="AL25" s="192" t="str">
        <f>'34'!AI25</f>
        <v/>
      </c>
      <c r="AM25" s="192" t="str">
        <f>'35'!AI25</f>
        <v/>
      </c>
      <c r="AN25" s="192" t="str">
        <f>'36'!AI25</f>
        <v/>
      </c>
      <c r="AO25" s="192" t="str">
        <f>'37'!AI25</f>
        <v/>
      </c>
      <c r="AP25" s="192" t="str">
        <f>'38'!AI25</f>
        <v/>
      </c>
      <c r="AQ25" s="192" t="str">
        <f>'39'!AI25</f>
        <v/>
      </c>
      <c r="AR25" s="192" t="str">
        <f>'40'!AI25</f>
        <v/>
      </c>
    </row>
    <row r="26" spans="1:44" s="3" customFormat="1" ht="36">
      <c r="A26" s="2"/>
      <c r="B26" s="6"/>
      <c r="C26" s="155" t="str">
        <f>Référentiel!B19</f>
        <v>Présentation de l'objet de l'appel 
Rappel du contexte</v>
      </c>
      <c r="D26" s="148" t="str">
        <f t="shared" si="0"/>
        <v/>
      </c>
      <c r="E26" s="192" t="str">
        <f>'1'!AI26</f>
        <v/>
      </c>
      <c r="F26" s="192" t="str">
        <f>'2'!AI26</f>
        <v/>
      </c>
      <c r="G26" s="192" t="str">
        <f>'3'!AI26</f>
        <v/>
      </c>
      <c r="H26" s="192" t="str">
        <f>'4'!AI26</f>
        <v/>
      </c>
      <c r="I26" s="192" t="str">
        <f>'5'!AI26</f>
        <v/>
      </c>
      <c r="J26" s="192" t="str">
        <f>'6'!AI26</f>
        <v/>
      </c>
      <c r="K26" s="192" t="str">
        <f>'7'!AI26</f>
        <v/>
      </c>
      <c r="L26" s="192" t="str">
        <f>'8'!AI26</f>
        <v/>
      </c>
      <c r="M26" s="192" t="str">
        <f>'9'!AI26</f>
        <v/>
      </c>
      <c r="N26" s="192" t="str">
        <f>'10'!AI26</f>
        <v/>
      </c>
      <c r="O26" s="192" t="str">
        <f>'11'!AI26</f>
        <v/>
      </c>
      <c r="P26" s="192" t="str">
        <f>'12'!AI26</f>
        <v/>
      </c>
      <c r="Q26" s="192" t="str">
        <f>'13'!AI26</f>
        <v/>
      </c>
      <c r="R26" s="192" t="str">
        <f>'14'!AI26</f>
        <v/>
      </c>
      <c r="S26" s="192" t="str">
        <f>'15'!AI26</f>
        <v/>
      </c>
      <c r="T26" s="192" t="str">
        <f>'16'!AI26</f>
        <v/>
      </c>
      <c r="U26" s="192" t="str">
        <f>'17'!AI26</f>
        <v/>
      </c>
      <c r="V26" s="192" t="str">
        <f>'18'!AI26</f>
        <v/>
      </c>
      <c r="W26" s="192" t="str">
        <f>'19'!AI26</f>
        <v/>
      </c>
      <c r="X26" s="192" t="str">
        <f>'20'!AI26</f>
        <v/>
      </c>
      <c r="Y26" s="192" t="str">
        <f>'21'!AI26</f>
        <v/>
      </c>
      <c r="Z26" s="192" t="str">
        <f>'22'!AI26</f>
        <v/>
      </c>
      <c r="AA26" s="192" t="str">
        <f>'23'!AI26</f>
        <v/>
      </c>
      <c r="AB26" s="192" t="str">
        <f>'24'!AI26</f>
        <v/>
      </c>
      <c r="AC26" s="192" t="str">
        <f>'25'!AI26</f>
        <v/>
      </c>
      <c r="AD26" s="192" t="str">
        <f>'26'!AI26</f>
        <v/>
      </c>
      <c r="AE26" s="192" t="str">
        <f>'27'!AI26</f>
        <v/>
      </c>
      <c r="AF26" s="192" t="str">
        <f>'28'!AI26</f>
        <v/>
      </c>
      <c r="AG26" s="192" t="str">
        <f>'29'!AI26</f>
        <v/>
      </c>
      <c r="AH26" s="192" t="str">
        <f>'30'!AI26</f>
        <v/>
      </c>
      <c r="AI26" s="192" t="str">
        <f>'31'!AI26</f>
        <v/>
      </c>
      <c r="AJ26" s="192" t="str">
        <f>'32'!AI26</f>
        <v/>
      </c>
      <c r="AK26" s="192" t="str">
        <f>'33'!AI26</f>
        <v/>
      </c>
      <c r="AL26" s="192" t="str">
        <f>'34'!AI26</f>
        <v/>
      </c>
      <c r="AM26" s="192" t="str">
        <f>'35'!AI26</f>
        <v/>
      </c>
      <c r="AN26" s="192" t="str">
        <f>'36'!AI26</f>
        <v/>
      </c>
      <c r="AO26" s="192" t="str">
        <f>'37'!AI26</f>
        <v/>
      </c>
      <c r="AP26" s="192" t="str">
        <f>'38'!AI26</f>
        <v/>
      </c>
      <c r="AQ26" s="192" t="str">
        <f>'39'!AI26</f>
        <v/>
      </c>
      <c r="AR26" s="192" t="str">
        <f>'40'!AI26</f>
        <v/>
      </c>
    </row>
    <row r="27" spans="1:44" s="3" customFormat="1" ht="18" hidden="1">
      <c r="A27" s="2"/>
      <c r="B27" s="6"/>
      <c r="C27" s="155">
        <f>Référentiel!B20</f>
        <v>0</v>
      </c>
      <c r="D27" s="148" t="str">
        <f t="shared" si="0"/>
        <v/>
      </c>
      <c r="E27" s="192" t="str">
        <f>'1'!AI27</f>
        <v/>
      </c>
      <c r="F27" s="192" t="str">
        <f>'2'!AI27</f>
        <v/>
      </c>
      <c r="G27" s="192" t="str">
        <f>'3'!AI27</f>
        <v/>
      </c>
      <c r="H27" s="192" t="str">
        <f>'4'!AI27</f>
        <v/>
      </c>
      <c r="I27" s="192" t="str">
        <f>'5'!AI27</f>
        <v/>
      </c>
      <c r="J27" s="192" t="str">
        <f>'6'!AI27</f>
        <v/>
      </c>
      <c r="K27" s="192" t="str">
        <f>'7'!AI27</f>
        <v/>
      </c>
      <c r="L27" s="192" t="str">
        <f>'8'!AI27</f>
        <v/>
      </c>
      <c r="M27" s="192" t="str">
        <f>'9'!AI27</f>
        <v/>
      </c>
      <c r="N27" s="192" t="str">
        <f>'10'!AI27</f>
        <v/>
      </c>
      <c r="O27" s="192" t="str">
        <f>'11'!AI27</f>
        <v/>
      </c>
      <c r="P27" s="192" t="str">
        <f>'12'!AI27</f>
        <v/>
      </c>
      <c r="Q27" s="192" t="str">
        <f>'13'!AI27</f>
        <v/>
      </c>
      <c r="R27" s="192" t="str">
        <f>'14'!AI27</f>
        <v/>
      </c>
      <c r="S27" s="192" t="str">
        <f>'15'!AI27</f>
        <v/>
      </c>
      <c r="T27" s="192" t="str">
        <f>'16'!AI27</f>
        <v/>
      </c>
      <c r="U27" s="192" t="str">
        <f>'17'!AI27</f>
        <v/>
      </c>
      <c r="V27" s="192" t="str">
        <f>'18'!AI27</f>
        <v/>
      </c>
      <c r="W27" s="192" t="str">
        <f>'19'!AI27</f>
        <v/>
      </c>
      <c r="X27" s="192" t="str">
        <f>'20'!AI27</f>
        <v/>
      </c>
      <c r="Y27" s="192" t="str">
        <f>'21'!AI27</f>
        <v/>
      </c>
      <c r="Z27" s="192" t="str">
        <f>'22'!AI27</f>
        <v/>
      </c>
      <c r="AA27" s="192" t="str">
        <f>'23'!AI27</f>
        <v/>
      </c>
      <c r="AB27" s="192" t="str">
        <f>'24'!AI27</f>
        <v/>
      </c>
      <c r="AC27" s="192" t="str">
        <f>'25'!AI27</f>
        <v/>
      </c>
      <c r="AD27" s="192" t="str">
        <f>'26'!AI27</f>
        <v/>
      </c>
      <c r="AE27" s="192" t="str">
        <f>'27'!AI27</f>
        <v/>
      </c>
      <c r="AF27" s="192" t="str">
        <f>'28'!AI27</f>
        <v/>
      </c>
      <c r="AG27" s="192" t="str">
        <f>'29'!AI27</f>
        <v/>
      </c>
      <c r="AH27" s="192" t="str">
        <f>'30'!AI27</f>
        <v/>
      </c>
      <c r="AI27" s="192" t="str">
        <f>'31'!AI27</f>
        <v/>
      </c>
      <c r="AJ27" s="192" t="str">
        <f>'32'!AI27</f>
        <v/>
      </c>
      <c r="AK27" s="192" t="str">
        <f>'33'!AI27</f>
        <v/>
      </c>
      <c r="AL27" s="192" t="str">
        <f>'34'!AI27</f>
        <v/>
      </c>
      <c r="AM27" s="192" t="str">
        <f>'35'!AI27</f>
        <v/>
      </c>
      <c r="AN27" s="192" t="str">
        <f>'36'!AI27</f>
        <v/>
      </c>
      <c r="AO27" s="192" t="str">
        <f>'37'!AI27</f>
        <v/>
      </c>
      <c r="AP27" s="192" t="str">
        <f>'38'!AI27</f>
        <v/>
      </c>
      <c r="AQ27" s="192" t="str">
        <f>'39'!AI27</f>
        <v/>
      </c>
      <c r="AR27" s="192" t="str">
        <f>'40'!AI27</f>
        <v/>
      </c>
    </row>
    <row r="28" spans="1:44" s="3" customFormat="1" ht="18" hidden="1">
      <c r="A28" s="2"/>
      <c r="B28" s="6"/>
      <c r="C28" s="155">
        <f>Référentiel!B21</f>
        <v>0</v>
      </c>
      <c r="D28" s="148" t="str">
        <f t="shared" si="0"/>
        <v/>
      </c>
      <c r="E28" s="192" t="str">
        <f>'1'!AI28</f>
        <v/>
      </c>
      <c r="F28" s="192" t="str">
        <f>'2'!AI28</f>
        <v/>
      </c>
      <c r="G28" s="192" t="str">
        <f>'3'!AI28</f>
        <v/>
      </c>
      <c r="H28" s="192" t="str">
        <f>'4'!AI28</f>
        <v/>
      </c>
      <c r="I28" s="192" t="str">
        <f>'5'!AI28</f>
        <v/>
      </c>
      <c r="J28" s="192" t="str">
        <f>'6'!AI28</f>
        <v/>
      </c>
      <c r="K28" s="192" t="str">
        <f>'7'!AI28</f>
        <v/>
      </c>
      <c r="L28" s="192" t="str">
        <f>'8'!AI28</f>
        <v/>
      </c>
      <c r="M28" s="192" t="str">
        <f>'9'!AI28</f>
        <v/>
      </c>
      <c r="N28" s="192" t="str">
        <f>'10'!AI28</f>
        <v/>
      </c>
      <c r="O28" s="192" t="str">
        <f>'11'!AI28</f>
        <v/>
      </c>
      <c r="P28" s="192" t="str">
        <f>'12'!AI28</f>
        <v/>
      </c>
      <c r="Q28" s="192" t="str">
        <f>'13'!AI28</f>
        <v/>
      </c>
      <c r="R28" s="192" t="str">
        <f>'14'!AI28</f>
        <v/>
      </c>
      <c r="S28" s="192" t="str">
        <f>'15'!AI28</f>
        <v/>
      </c>
      <c r="T28" s="192" t="str">
        <f>'16'!AI28</f>
        <v/>
      </c>
      <c r="U28" s="192" t="str">
        <f>'17'!AI28</f>
        <v/>
      </c>
      <c r="V28" s="192" t="str">
        <f>'18'!AI28</f>
        <v/>
      </c>
      <c r="W28" s="192" t="str">
        <f>'19'!AI28</f>
        <v/>
      </c>
      <c r="X28" s="192" t="str">
        <f>'20'!AI28</f>
        <v/>
      </c>
      <c r="Y28" s="192" t="str">
        <f>'21'!AI28</f>
        <v/>
      </c>
      <c r="Z28" s="192" t="str">
        <f>'22'!AI28</f>
        <v/>
      </c>
      <c r="AA28" s="192" t="str">
        <f>'23'!AI28</f>
        <v/>
      </c>
      <c r="AB28" s="192" t="str">
        <f>'24'!AI28</f>
        <v/>
      </c>
      <c r="AC28" s="192" t="str">
        <f>'25'!AI28</f>
        <v/>
      </c>
      <c r="AD28" s="192" t="str">
        <f>'26'!AI28</f>
        <v/>
      </c>
      <c r="AE28" s="192" t="str">
        <f>'27'!AI28</f>
        <v/>
      </c>
      <c r="AF28" s="192" t="str">
        <f>'28'!AI28</f>
        <v/>
      </c>
      <c r="AG28" s="192" t="str">
        <f>'29'!AI28</f>
        <v/>
      </c>
      <c r="AH28" s="192" t="str">
        <f>'30'!AI28</f>
        <v/>
      </c>
      <c r="AI28" s="192" t="str">
        <f>'31'!AI28</f>
        <v/>
      </c>
      <c r="AJ28" s="192" t="str">
        <f>'32'!AI28</f>
        <v/>
      </c>
      <c r="AK28" s="192" t="str">
        <f>'33'!AI28</f>
        <v/>
      </c>
      <c r="AL28" s="192" t="str">
        <f>'34'!AI28</f>
        <v/>
      </c>
      <c r="AM28" s="192" t="str">
        <f>'35'!AI28</f>
        <v/>
      </c>
      <c r="AN28" s="192" t="str">
        <f>'36'!AI28</f>
        <v/>
      </c>
      <c r="AO28" s="192" t="str">
        <f>'37'!AI28</f>
        <v/>
      </c>
      <c r="AP28" s="192" t="str">
        <f>'38'!AI28</f>
        <v/>
      </c>
      <c r="AQ28" s="192" t="str">
        <f>'39'!AI28</f>
        <v/>
      </c>
      <c r="AR28" s="192" t="str">
        <f>'40'!AI28</f>
        <v/>
      </c>
    </row>
    <row r="29" spans="1:44" s="3" customFormat="1" ht="18" hidden="1">
      <c r="A29" s="2"/>
      <c r="B29" s="6"/>
      <c r="C29" s="155">
        <f>Référentiel!B22</f>
        <v>0</v>
      </c>
      <c r="D29" s="148" t="str">
        <f t="shared" si="0"/>
        <v/>
      </c>
      <c r="E29" s="192" t="str">
        <f>'1'!AI29</f>
        <v/>
      </c>
      <c r="F29" s="192" t="str">
        <f>'2'!AI29</f>
        <v/>
      </c>
      <c r="G29" s="192" t="str">
        <f>'3'!AI29</f>
        <v/>
      </c>
      <c r="H29" s="192" t="str">
        <f>'4'!AI29</f>
        <v/>
      </c>
      <c r="I29" s="192" t="str">
        <f>'5'!AI29</f>
        <v/>
      </c>
      <c r="J29" s="192" t="str">
        <f>'6'!AI29</f>
        <v/>
      </c>
      <c r="K29" s="192" t="str">
        <f>'7'!AI29</f>
        <v/>
      </c>
      <c r="L29" s="192" t="str">
        <f>'8'!AI29</f>
        <v/>
      </c>
      <c r="M29" s="192" t="str">
        <f>'9'!AI29</f>
        <v/>
      </c>
      <c r="N29" s="192" t="str">
        <f>'10'!AI29</f>
        <v/>
      </c>
      <c r="O29" s="192" t="str">
        <f>'11'!AI29</f>
        <v/>
      </c>
      <c r="P29" s="192" t="str">
        <f>'12'!AI29</f>
        <v/>
      </c>
      <c r="Q29" s="192" t="str">
        <f>'13'!AI29</f>
        <v/>
      </c>
      <c r="R29" s="192" t="str">
        <f>'14'!AI29</f>
        <v/>
      </c>
      <c r="S29" s="192" t="str">
        <f>'15'!AI29</f>
        <v/>
      </c>
      <c r="T29" s="192" t="str">
        <f>'16'!AI29</f>
        <v/>
      </c>
      <c r="U29" s="192" t="str">
        <f>'17'!AI29</f>
        <v/>
      </c>
      <c r="V29" s="192" t="str">
        <f>'18'!AI29</f>
        <v/>
      </c>
      <c r="W29" s="192" t="str">
        <f>'19'!AI29</f>
        <v/>
      </c>
      <c r="X29" s="192" t="str">
        <f>'20'!AI29</f>
        <v/>
      </c>
      <c r="Y29" s="192" t="str">
        <f>'21'!AI29</f>
        <v/>
      </c>
      <c r="Z29" s="192" t="str">
        <f>'22'!AI29</f>
        <v/>
      </c>
      <c r="AA29" s="192" t="str">
        <f>'23'!AI29</f>
        <v/>
      </c>
      <c r="AB29" s="192" t="str">
        <f>'24'!AI29</f>
        <v/>
      </c>
      <c r="AC29" s="192" t="str">
        <f>'25'!AI29</f>
        <v/>
      </c>
      <c r="AD29" s="192" t="str">
        <f>'26'!AI29</f>
        <v/>
      </c>
      <c r="AE29" s="192" t="str">
        <f>'27'!AI29</f>
        <v/>
      </c>
      <c r="AF29" s="192" t="str">
        <f>'28'!AI29</f>
        <v/>
      </c>
      <c r="AG29" s="192" t="str">
        <f>'29'!AI29</f>
        <v/>
      </c>
      <c r="AH29" s="192" t="str">
        <f>'30'!AI29</f>
        <v/>
      </c>
      <c r="AI29" s="192" t="str">
        <f>'31'!AI29</f>
        <v/>
      </c>
      <c r="AJ29" s="192" t="str">
        <f>'32'!AI29</f>
        <v/>
      </c>
      <c r="AK29" s="192" t="str">
        <f>'33'!AI29</f>
        <v/>
      </c>
      <c r="AL29" s="192" t="str">
        <f>'34'!AI29</f>
        <v/>
      </c>
      <c r="AM29" s="192" t="str">
        <f>'35'!AI29</f>
        <v/>
      </c>
      <c r="AN29" s="192" t="str">
        <f>'36'!AI29</f>
        <v/>
      </c>
      <c r="AO29" s="192" t="str">
        <f>'37'!AI29</f>
        <v/>
      </c>
      <c r="AP29" s="192" t="str">
        <f>'38'!AI29</f>
        <v/>
      </c>
      <c r="AQ29" s="192" t="str">
        <f>'39'!AI29</f>
        <v/>
      </c>
      <c r="AR29" s="192" t="str">
        <f>'40'!AI29</f>
        <v/>
      </c>
    </row>
    <row r="30" spans="1:44" s="3" customFormat="1" ht="18" hidden="1">
      <c r="A30" s="2"/>
      <c r="B30" s="6"/>
      <c r="C30" s="155">
        <f>Référentiel!B23</f>
        <v>0</v>
      </c>
      <c r="D30" s="148" t="str">
        <f t="shared" si="0"/>
        <v/>
      </c>
      <c r="E30" s="192" t="str">
        <f>'1'!AI30</f>
        <v/>
      </c>
      <c r="F30" s="192" t="str">
        <f>'2'!AI30</f>
        <v/>
      </c>
      <c r="G30" s="192" t="str">
        <f>'3'!AI30</f>
        <v/>
      </c>
      <c r="H30" s="192" t="str">
        <f>'4'!AI30</f>
        <v/>
      </c>
      <c r="I30" s="192" t="str">
        <f>'5'!AI30</f>
        <v/>
      </c>
      <c r="J30" s="192" t="str">
        <f>'6'!AI30</f>
        <v/>
      </c>
      <c r="K30" s="192" t="str">
        <f>'7'!AI30</f>
        <v/>
      </c>
      <c r="L30" s="192" t="str">
        <f>'8'!AI30</f>
        <v/>
      </c>
      <c r="M30" s="192" t="str">
        <f>'9'!AI30</f>
        <v/>
      </c>
      <c r="N30" s="192" t="str">
        <f>'10'!AI30</f>
        <v/>
      </c>
      <c r="O30" s="192" t="str">
        <f>'11'!AI30</f>
        <v/>
      </c>
      <c r="P30" s="192" t="str">
        <f>'12'!AI30</f>
        <v/>
      </c>
      <c r="Q30" s="192" t="str">
        <f>'13'!AI30</f>
        <v/>
      </c>
      <c r="R30" s="192" t="str">
        <f>'14'!AI30</f>
        <v/>
      </c>
      <c r="S30" s="192" t="str">
        <f>'15'!AI30</f>
        <v/>
      </c>
      <c r="T30" s="192" t="str">
        <f>'16'!AI30</f>
        <v/>
      </c>
      <c r="U30" s="192" t="str">
        <f>'17'!AI30</f>
        <v/>
      </c>
      <c r="V30" s="192" t="str">
        <f>'18'!AI30</f>
        <v/>
      </c>
      <c r="W30" s="192" t="str">
        <f>'19'!AI30</f>
        <v/>
      </c>
      <c r="X30" s="192" t="str">
        <f>'20'!AI30</f>
        <v/>
      </c>
      <c r="Y30" s="192" t="str">
        <f>'21'!AI30</f>
        <v/>
      </c>
      <c r="Z30" s="192" t="str">
        <f>'22'!AI30</f>
        <v/>
      </c>
      <c r="AA30" s="192" t="str">
        <f>'23'!AI30</f>
        <v/>
      </c>
      <c r="AB30" s="192" t="str">
        <f>'24'!AI30</f>
        <v/>
      </c>
      <c r="AC30" s="192" t="str">
        <f>'25'!AI30</f>
        <v/>
      </c>
      <c r="AD30" s="192" t="str">
        <f>'26'!AI30</f>
        <v/>
      </c>
      <c r="AE30" s="192" t="str">
        <f>'27'!AI30</f>
        <v/>
      </c>
      <c r="AF30" s="192" t="str">
        <f>'28'!AI30</f>
        <v/>
      </c>
      <c r="AG30" s="192" t="str">
        <f>'29'!AI30</f>
        <v/>
      </c>
      <c r="AH30" s="192" t="str">
        <f>'30'!AI30</f>
        <v/>
      </c>
      <c r="AI30" s="192" t="str">
        <f>'31'!AI30</f>
        <v/>
      </c>
      <c r="AJ30" s="192" t="str">
        <f>'32'!AI30</f>
        <v/>
      </c>
      <c r="AK30" s="192" t="str">
        <f>'33'!AI30</f>
        <v/>
      </c>
      <c r="AL30" s="192" t="str">
        <f>'34'!AI30</f>
        <v/>
      </c>
      <c r="AM30" s="192" t="str">
        <f>'35'!AI30</f>
        <v/>
      </c>
      <c r="AN30" s="192" t="str">
        <f>'36'!AI30</f>
        <v/>
      </c>
      <c r="AO30" s="192" t="str">
        <f>'37'!AI30</f>
        <v/>
      </c>
      <c r="AP30" s="192" t="str">
        <f>'38'!AI30</f>
        <v/>
      </c>
      <c r="AQ30" s="192" t="str">
        <f>'39'!AI30</f>
        <v/>
      </c>
      <c r="AR30" s="192" t="str">
        <f>'40'!AI30</f>
        <v/>
      </c>
    </row>
    <row r="31" spans="1:44" s="3" customFormat="1" ht="18" hidden="1">
      <c r="A31" s="2"/>
      <c r="B31" s="6"/>
      <c r="C31" s="155">
        <f>Référentiel!B24</f>
        <v>0</v>
      </c>
      <c r="D31" s="148" t="str">
        <f t="shared" si="0"/>
        <v/>
      </c>
      <c r="E31" s="192" t="str">
        <f>'1'!AI31</f>
        <v/>
      </c>
      <c r="F31" s="192" t="str">
        <f>'2'!AI31</f>
        <v/>
      </c>
      <c r="G31" s="192" t="str">
        <f>'3'!AI31</f>
        <v/>
      </c>
      <c r="H31" s="192" t="str">
        <f>'4'!AI31</f>
        <v/>
      </c>
      <c r="I31" s="192" t="str">
        <f>'5'!AI31</f>
        <v/>
      </c>
      <c r="J31" s="192" t="str">
        <f>'6'!AI31</f>
        <v/>
      </c>
      <c r="K31" s="192" t="str">
        <f>'7'!AI31</f>
        <v/>
      </c>
      <c r="L31" s="192" t="str">
        <f>'8'!AI31</f>
        <v/>
      </c>
      <c r="M31" s="192" t="str">
        <f>'9'!AI31</f>
        <v/>
      </c>
      <c r="N31" s="192" t="str">
        <f>'10'!AI31</f>
        <v/>
      </c>
      <c r="O31" s="192" t="str">
        <f>'11'!AI31</f>
        <v/>
      </c>
      <c r="P31" s="192" t="str">
        <f>'12'!AI31</f>
        <v/>
      </c>
      <c r="Q31" s="192" t="str">
        <f>'13'!AI31</f>
        <v/>
      </c>
      <c r="R31" s="192" t="str">
        <f>'14'!AI31</f>
        <v/>
      </c>
      <c r="S31" s="192" t="str">
        <f>'15'!AI31</f>
        <v/>
      </c>
      <c r="T31" s="192" t="str">
        <f>'16'!AI31</f>
        <v/>
      </c>
      <c r="U31" s="192" t="str">
        <f>'17'!AI31</f>
        <v/>
      </c>
      <c r="V31" s="192" t="str">
        <f>'18'!AI31</f>
        <v/>
      </c>
      <c r="W31" s="192" t="str">
        <f>'19'!AI31</f>
        <v/>
      </c>
      <c r="X31" s="192" t="str">
        <f>'20'!AI31</f>
        <v/>
      </c>
      <c r="Y31" s="192" t="str">
        <f>'21'!AI31</f>
        <v/>
      </c>
      <c r="Z31" s="192" t="str">
        <f>'22'!AI31</f>
        <v/>
      </c>
      <c r="AA31" s="192" t="str">
        <f>'23'!AI31</f>
        <v/>
      </c>
      <c r="AB31" s="192" t="str">
        <f>'24'!AI31</f>
        <v/>
      </c>
      <c r="AC31" s="192" t="str">
        <f>'25'!AI31</f>
        <v/>
      </c>
      <c r="AD31" s="192" t="str">
        <f>'26'!AI31</f>
        <v/>
      </c>
      <c r="AE31" s="192" t="str">
        <f>'27'!AI31</f>
        <v/>
      </c>
      <c r="AF31" s="192" t="str">
        <f>'28'!AI31</f>
        <v/>
      </c>
      <c r="AG31" s="192" t="str">
        <f>'29'!AI31</f>
        <v/>
      </c>
      <c r="AH31" s="192" t="str">
        <f>'30'!AI31</f>
        <v/>
      </c>
      <c r="AI31" s="192" t="str">
        <f>'31'!AI31</f>
        <v/>
      </c>
      <c r="AJ31" s="192" t="str">
        <f>'32'!AI31</f>
        <v/>
      </c>
      <c r="AK31" s="192" t="str">
        <f>'33'!AI31</f>
        <v/>
      </c>
      <c r="AL31" s="192" t="str">
        <f>'34'!AI31</f>
        <v/>
      </c>
      <c r="AM31" s="192" t="str">
        <f>'35'!AI31</f>
        <v/>
      </c>
      <c r="AN31" s="192" t="str">
        <f>'36'!AI31</f>
        <v/>
      </c>
      <c r="AO31" s="192" t="str">
        <f>'37'!AI31</f>
        <v/>
      </c>
      <c r="AP31" s="192" t="str">
        <f>'38'!AI31</f>
        <v/>
      </c>
      <c r="AQ31" s="192" t="str">
        <f>'39'!AI31</f>
        <v/>
      </c>
      <c r="AR31" s="192" t="str">
        <f>'40'!AI31</f>
        <v/>
      </c>
    </row>
    <row r="32" spans="1:44" s="3" customFormat="1" ht="18" hidden="1">
      <c r="A32" s="2"/>
      <c r="B32" s="6"/>
      <c r="C32" s="155">
        <f>Référentiel!B25</f>
        <v>0</v>
      </c>
      <c r="D32" s="148" t="str">
        <f t="shared" si="0"/>
        <v/>
      </c>
      <c r="E32" s="192" t="str">
        <f>'1'!AI32</f>
        <v/>
      </c>
      <c r="F32" s="192" t="str">
        <f>'2'!AI32</f>
        <v/>
      </c>
      <c r="G32" s="192" t="str">
        <f>'3'!AI32</f>
        <v/>
      </c>
      <c r="H32" s="192" t="str">
        <f>'4'!AI32</f>
        <v/>
      </c>
      <c r="I32" s="192" t="str">
        <f>'5'!AI32</f>
        <v/>
      </c>
      <c r="J32" s="192" t="str">
        <f>'6'!AI32</f>
        <v/>
      </c>
      <c r="K32" s="192" t="str">
        <f>'7'!AI32</f>
        <v/>
      </c>
      <c r="L32" s="192" t="str">
        <f>'8'!AI32</f>
        <v/>
      </c>
      <c r="M32" s="192" t="str">
        <f>'9'!AI32</f>
        <v/>
      </c>
      <c r="N32" s="192" t="str">
        <f>'10'!AI32</f>
        <v/>
      </c>
      <c r="O32" s="192" t="str">
        <f>'11'!AI32</f>
        <v/>
      </c>
      <c r="P32" s="192" t="str">
        <f>'12'!AI32</f>
        <v/>
      </c>
      <c r="Q32" s="192" t="str">
        <f>'13'!AI32</f>
        <v/>
      </c>
      <c r="R32" s="192" t="str">
        <f>'14'!AI32</f>
        <v/>
      </c>
      <c r="S32" s="192" t="str">
        <f>'15'!AI32</f>
        <v/>
      </c>
      <c r="T32" s="192" t="str">
        <f>'16'!AI32</f>
        <v/>
      </c>
      <c r="U32" s="192" t="str">
        <f>'17'!AI32</f>
        <v/>
      </c>
      <c r="V32" s="192" t="str">
        <f>'18'!AI32</f>
        <v/>
      </c>
      <c r="W32" s="192" t="str">
        <f>'19'!AI32</f>
        <v/>
      </c>
      <c r="X32" s="192" t="str">
        <f>'20'!AI32</f>
        <v/>
      </c>
      <c r="Y32" s="192" t="str">
        <f>'21'!AI32</f>
        <v/>
      </c>
      <c r="Z32" s="192" t="str">
        <f>'22'!AI32</f>
        <v/>
      </c>
      <c r="AA32" s="192" t="str">
        <f>'23'!AI32</f>
        <v/>
      </c>
      <c r="AB32" s="192" t="str">
        <f>'24'!AI32</f>
        <v/>
      </c>
      <c r="AC32" s="192" t="str">
        <f>'25'!AI32</f>
        <v/>
      </c>
      <c r="AD32" s="192" t="str">
        <f>'26'!AI32</f>
        <v/>
      </c>
      <c r="AE32" s="192" t="str">
        <f>'27'!AI32</f>
        <v/>
      </c>
      <c r="AF32" s="192" t="str">
        <f>'28'!AI32</f>
        <v/>
      </c>
      <c r="AG32" s="192" t="str">
        <f>'29'!AI32</f>
        <v/>
      </c>
      <c r="AH32" s="192" t="str">
        <f>'30'!AI32</f>
        <v/>
      </c>
      <c r="AI32" s="192" t="str">
        <f>'31'!AI32</f>
        <v/>
      </c>
      <c r="AJ32" s="192" t="str">
        <f>'32'!AI32</f>
        <v/>
      </c>
      <c r="AK32" s="192" t="str">
        <f>'33'!AI32</f>
        <v/>
      </c>
      <c r="AL32" s="192" t="str">
        <f>'34'!AI32</f>
        <v/>
      </c>
      <c r="AM32" s="192" t="str">
        <f>'35'!AI32</f>
        <v/>
      </c>
      <c r="AN32" s="192" t="str">
        <f>'36'!AI32</f>
        <v/>
      </c>
      <c r="AO32" s="192" t="str">
        <f>'37'!AI32</f>
        <v/>
      </c>
      <c r="AP32" s="192" t="str">
        <f>'38'!AI32</f>
        <v/>
      </c>
      <c r="AQ32" s="192" t="str">
        <f>'39'!AI32</f>
        <v/>
      </c>
      <c r="AR32" s="192" t="str">
        <f>'40'!AI32</f>
        <v/>
      </c>
    </row>
    <row r="33" spans="1:44" s="3" customFormat="1" ht="18" hidden="1">
      <c r="A33" s="2"/>
      <c r="B33" s="6"/>
      <c r="C33" s="155">
        <f>Référentiel!B26</f>
        <v>0</v>
      </c>
      <c r="D33" s="148" t="str">
        <f t="shared" si="0"/>
        <v/>
      </c>
      <c r="E33" s="192" t="str">
        <f>'1'!AI33</f>
        <v/>
      </c>
      <c r="F33" s="192" t="str">
        <f>'2'!AI33</f>
        <v/>
      </c>
      <c r="G33" s="192" t="str">
        <f>'3'!AI33</f>
        <v/>
      </c>
      <c r="H33" s="192" t="str">
        <f>'4'!AI33</f>
        <v/>
      </c>
      <c r="I33" s="192" t="str">
        <f>'5'!AI33</f>
        <v/>
      </c>
      <c r="J33" s="192" t="str">
        <f>'6'!AI33</f>
        <v/>
      </c>
      <c r="K33" s="192" t="str">
        <f>'7'!AI33</f>
        <v/>
      </c>
      <c r="L33" s="192" t="str">
        <f>'8'!AI33</f>
        <v/>
      </c>
      <c r="M33" s="192" t="str">
        <f>'9'!AI33</f>
        <v/>
      </c>
      <c r="N33" s="192" t="str">
        <f>'10'!AI33</f>
        <v/>
      </c>
      <c r="O33" s="192" t="str">
        <f>'11'!AI33</f>
        <v/>
      </c>
      <c r="P33" s="192" t="str">
        <f>'12'!AI33</f>
        <v/>
      </c>
      <c r="Q33" s="192" t="str">
        <f>'13'!AI33</f>
        <v/>
      </c>
      <c r="R33" s="192" t="str">
        <f>'14'!AI33</f>
        <v/>
      </c>
      <c r="S33" s="192" t="str">
        <f>'15'!AI33</f>
        <v/>
      </c>
      <c r="T33" s="192" t="str">
        <f>'16'!AI33</f>
        <v/>
      </c>
      <c r="U33" s="192" t="str">
        <f>'17'!AI33</f>
        <v/>
      </c>
      <c r="V33" s="192" t="str">
        <f>'18'!AI33</f>
        <v/>
      </c>
      <c r="W33" s="192" t="str">
        <f>'19'!AI33</f>
        <v/>
      </c>
      <c r="X33" s="192" t="str">
        <f>'20'!AI33</f>
        <v/>
      </c>
      <c r="Y33" s="192" t="str">
        <f>'21'!AI33</f>
        <v/>
      </c>
      <c r="Z33" s="192" t="str">
        <f>'22'!AI33</f>
        <v/>
      </c>
      <c r="AA33" s="192" t="str">
        <f>'23'!AI33</f>
        <v/>
      </c>
      <c r="AB33" s="192" t="str">
        <f>'24'!AI33</f>
        <v/>
      </c>
      <c r="AC33" s="192" t="str">
        <f>'25'!AI33</f>
        <v/>
      </c>
      <c r="AD33" s="192" t="str">
        <f>'26'!AI33</f>
        <v/>
      </c>
      <c r="AE33" s="192" t="str">
        <f>'27'!AI33</f>
        <v/>
      </c>
      <c r="AF33" s="192" t="str">
        <f>'28'!AI33</f>
        <v/>
      </c>
      <c r="AG33" s="192" t="str">
        <f>'29'!AI33</f>
        <v/>
      </c>
      <c r="AH33" s="192" t="str">
        <f>'30'!AI33</f>
        <v/>
      </c>
      <c r="AI33" s="192" t="str">
        <f>'31'!AI33</f>
        <v/>
      </c>
      <c r="AJ33" s="192" t="str">
        <f>'32'!AI33</f>
        <v/>
      </c>
      <c r="AK33" s="192" t="str">
        <f>'33'!AI33</f>
        <v/>
      </c>
      <c r="AL33" s="192" t="str">
        <f>'34'!AI33</f>
        <v/>
      </c>
      <c r="AM33" s="192" t="str">
        <f>'35'!AI33</f>
        <v/>
      </c>
      <c r="AN33" s="192" t="str">
        <f>'36'!AI33</f>
        <v/>
      </c>
      <c r="AO33" s="192" t="str">
        <f>'37'!AI33</f>
        <v/>
      </c>
      <c r="AP33" s="192" t="str">
        <f>'38'!AI33</f>
        <v/>
      </c>
      <c r="AQ33" s="192" t="str">
        <f>'39'!AI33</f>
        <v/>
      </c>
      <c r="AR33" s="192" t="str">
        <f>'40'!AI33</f>
        <v/>
      </c>
    </row>
    <row r="34" spans="1:44" s="3" customFormat="1" ht="18" hidden="1">
      <c r="A34" s="2"/>
      <c r="B34" s="6"/>
      <c r="C34" s="155">
        <f>Référentiel!B27</f>
        <v>0</v>
      </c>
      <c r="D34" s="148" t="str">
        <f t="shared" si="0"/>
        <v/>
      </c>
      <c r="E34" s="192" t="str">
        <f>'1'!AI34</f>
        <v/>
      </c>
      <c r="F34" s="192" t="str">
        <f>'2'!AI34</f>
        <v/>
      </c>
      <c r="G34" s="192" t="str">
        <f>'3'!AI34</f>
        <v/>
      </c>
      <c r="H34" s="192" t="str">
        <f>'4'!AI34</f>
        <v/>
      </c>
      <c r="I34" s="192" t="str">
        <f>'5'!AI34</f>
        <v/>
      </c>
      <c r="J34" s="192" t="str">
        <f>'6'!AI34</f>
        <v/>
      </c>
      <c r="K34" s="192" t="str">
        <f>'7'!AI34</f>
        <v/>
      </c>
      <c r="L34" s="192" t="str">
        <f>'8'!AI34</f>
        <v/>
      </c>
      <c r="M34" s="192" t="str">
        <f>'9'!AI34</f>
        <v/>
      </c>
      <c r="N34" s="192" t="str">
        <f>'10'!AI34</f>
        <v/>
      </c>
      <c r="O34" s="192" t="str">
        <f>'11'!AI34</f>
        <v/>
      </c>
      <c r="P34" s="192" t="str">
        <f>'12'!AI34</f>
        <v/>
      </c>
      <c r="Q34" s="192" t="str">
        <f>'13'!AI34</f>
        <v/>
      </c>
      <c r="R34" s="192" t="str">
        <f>'14'!AI34</f>
        <v/>
      </c>
      <c r="S34" s="192" t="str">
        <f>'15'!AI34</f>
        <v/>
      </c>
      <c r="T34" s="192" t="str">
        <f>'16'!AI34</f>
        <v/>
      </c>
      <c r="U34" s="192" t="str">
        <f>'17'!AI34</f>
        <v/>
      </c>
      <c r="V34" s="192" t="str">
        <f>'18'!AI34</f>
        <v/>
      </c>
      <c r="W34" s="192" t="str">
        <f>'19'!AI34</f>
        <v/>
      </c>
      <c r="X34" s="192" t="str">
        <f>'20'!AI34</f>
        <v/>
      </c>
      <c r="Y34" s="192" t="str">
        <f>'21'!AI34</f>
        <v/>
      </c>
      <c r="Z34" s="192" t="str">
        <f>'22'!AI34</f>
        <v/>
      </c>
      <c r="AA34" s="192" t="str">
        <f>'23'!AI34</f>
        <v/>
      </c>
      <c r="AB34" s="192" t="str">
        <f>'24'!AI34</f>
        <v/>
      </c>
      <c r="AC34" s="192" t="str">
        <f>'25'!AI34</f>
        <v/>
      </c>
      <c r="AD34" s="192" t="str">
        <f>'26'!AI34</f>
        <v/>
      </c>
      <c r="AE34" s="192" t="str">
        <f>'27'!AI34</f>
        <v/>
      </c>
      <c r="AF34" s="192" t="str">
        <f>'28'!AI34</f>
        <v/>
      </c>
      <c r="AG34" s="192" t="str">
        <f>'29'!AI34</f>
        <v/>
      </c>
      <c r="AH34" s="192" t="str">
        <f>'30'!AI34</f>
        <v/>
      </c>
      <c r="AI34" s="192" t="str">
        <f>'31'!AI34</f>
        <v/>
      </c>
      <c r="AJ34" s="192" t="str">
        <f>'32'!AI34</f>
        <v/>
      </c>
      <c r="AK34" s="192" t="str">
        <f>'33'!AI34</f>
        <v/>
      </c>
      <c r="AL34" s="192" t="str">
        <f>'34'!AI34</f>
        <v/>
      </c>
      <c r="AM34" s="192" t="str">
        <f>'35'!AI34</f>
        <v/>
      </c>
      <c r="AN34" s="192" t="str">
        <f>'36'!AI34</f>
        <v/>
      </c>
      <c r="AO34" s="192" t="str">
        <f>'37'!AI34</f>
        <v/>
      </c>
      <c r="AP34" s="192" t="str">
        <f>'38'!AI34</f>
        <v/>
      </c>
      <c r="AQ34" s="192" t="str">
        <f>'39'!AI34</f>
        <v/>
      </c>
      <c r="AR34" s="192" t="str">
        <f>'40'!AI34</f>
        <v/>
      </c>
    </row>
    <row r="35" spans="1:44" s="3" customFormat="1" ht="18" hidden="1">
      <c r="A35" s="2"/>
      <c r="B35" s="6"/>
      <c r="C35" s="155">
        <f>Référentiel!B28</f>
        <v>0</v>
      </c>
      <c r="D35" s="148" t="str">
        <f t="shared" si="0"/>
        <v/>
      </c>
      <c r="E35" s="192" t="str">
        <f>'1'!AI35</f>
        <v/>
      </c>
      <c r="F35" s="192" t="str">
        <f>'2'!AI35</f>
        <v/>
      </c>
      <c r="G35" s="192" t="str">
        <f>'3'!AI35</f>
        <v/>
      </c>
      <c r="H35" s="192" t="str">
        <f>'4'!AI35</f>
        <v/>
      </c>
      <c r="I35" s="192" t="str">
        <f>'5'!AI35</f>
        <v/>
      </c>
      <c r="J35" s="192" t="str">
        <f>'6'!AI35</f>
        <v/>
      </c>
      <c r="K35" s="192" t="str">
        <f>'7'!AI35</f>
        <v/>
      </c>
      <c r="L35" s="192" t="str">
        <f>'8'!AI35</f>
        <v/>
      </c>
      <c r="M35" s="192" t="str">
        <f>'9'!AI35</f>
        <v/>
      </c>
      <c r="N35" s="192" t="str">
        <f>'10'!AI35</f>
        <v/>
      </c>
      <c r="O35" s="192" t="str">
        <f>'11'!AI35</f>
        <v/>
      </c>
      <c r="P35" s="192" t="str">
        <f>'12'!AI35</f>
        <v/>
      </c>
      <c r="Q35" s="192" t="str">
        <f>'13'!AI35</f>
        <v/>
      </c>
      <c r="R35" s="192" t="str">
        <f>'14'!AI35</f>
        <v/>
      </c>
      <c r="S35" s="192" t="str">
        <f>'15'!AI35</f>
        <v/>
      </c>
      <c r="T35" s="192" t="str">
        <f>'16'!AI35</f>
        <v/>
      </c>
      <c r="U35" s="192" t="str">
        <f>'17'!AI35</f>
        <v/>
      </c>
      <c r="V35" s="192" t="str">
        <f>'18'!AI35</f>
        <v/>
      </c>
      <c r="W35" s="192" t="str">
        <f>'19'!AI35</f>
        <v/>
      </c>
      <c r="X35" s="192" t="str">
        <f>'20'!AI35</f>
        <v/>
      </c>
      <c r="Y35" s="192" t="str">
        <f>'21'!AI35</f>
        <v/>
      </c>
      <c r="Z35" s="192" t="str">
        <f>'22'!AI35</f>
        <v/>
      </c>
      <c r="AA35" s="192" t="str">
        <f>'23'!AI35</f>
        <v/>
      </c>
      <c r="AB35" s="192" t="str">
        <f>'24'!AI35</f>
        <v/>
      </c>
      <c r="AC35" s="192" t="str">
        <f>'25'!AI35</f>
        <v/>
      </c>
      <c r="AD35" s="192" t="str">
        <f>'26'!AI35</f>
        <v/>
      </c>
      <c r="AE35" s="192" t="str">
        <f>'27'!AI35</f>
        <v/>
      </c>
      <c r="AF35" s="192" t="str">
        <f>'28'!AI35</f>
        <v/>
      </c>
      <c r="AG35" s="192" t="str">
        <f>'29'!AI35</f>
        <v/>
      </c>
      <c r="AH35" s="192" t="str">
        <f>'30'!AI35</f>
        <v/>
      </c>
      <c r="AI35" s="192" t="str">
        <f>'31'!AI35</f>
        <v/>
      </c>
      <c r="AJ35" s="192" t="str">
        <f>'32'!AI35</f>
        <v/>
      </c>
      <c r="AK35" s="192" t="str">
        <f>'33'!AI35</f>
        <v/>
      </c>
      <c r="AL35" s="192" t="str">
        <f>'34'!AI35</f>
        <v/>
      </c>
      <c r="AM35" s="192" t="str">
        <f>'35'!AI35</f>
        <v/>
      </c>
      <c r="AN35" s="192" t="str">
        <f>'36'!AI35</f>
        <v/>
      </c>
      <c r="AO35" s="192" t="str">
        <f>'37'!AI35</f>
        <v/>
      </c>
      <c r="AP35" s="192" t="str">
        <f>'38'!AI35</f>
        <v/>
      </c>
      <c r="AQ35" s="192" t="str">
        <f>'39'!AI35</f>
        <v/>
      </c>
      <c r="AR35" s="192" t="str">
        <f>'40'!AI35</f>
        <v/>
      </c>
    </row>
    <row r="36" spans="1:44" s="3" customFormat="1" ht="18" hidden="1">
      <c r="A36" s="2"/>
      <c r="B36" s="6"/>
      <c r="C36" s="155">
        <f>Référentiel!B29</f>
        <v>0</v>
      </c>
      <c r="D36" s="148" t="str">
        <f t="shared" si="0"/>
        <v/>
      </c>
      <c r="E36" s="192" t="str">
        <f>'1'!AI36</f>
        <v/>
      </c>
      <c r="F36" s="192" t="str">
        <f>'2'!AI36</f>
        <v/>
      </c>
      <c r="G36" s="192" t="str">
        <f>'3'!AI36</f>
        <v/>
      </c>
      <c r="H36" s="192" t="str">
        <f>'4'!AI36</f>
        <v/>
      </c>
      <c r="I36" s="192" t="str">
        <f>'5'!AI36</f>
        <v/>
      </c>
      <c r="J36" s="192" t="str">
        <f>'6'!AI36</f>
        <v/>
      </c>
      <c r="K36" s="192" t="str">
        <f>'7'!AI36</f>
        <v/>
      </c>
      <c r="L36" s="192" t="str">
        <f>'8'!AI36</f>
        <v/>
      </c>
      <c r="M36" s="192" t="str">
        <f>'9'!AI36</f>
        <v/>
      </c>
      <c r="N36" s="192" t="str">
        <f>'10'!AI36</f>
        <v/>
      </c>
      <c r="O36" s="192" t="str">
        <f>'11'!AI36</f>
        <v/>
      </c>
      <c r="P36" s="192" t="str">
        <f>'12'!AI36</f>
        <v/>
      </c>
      <c r="Q36" s="192" t="str">
        <f>'13'!AI36</f>
        <v/>
      </c>
      <c r="R36" s="192" t="str">
        <f>'14'!AI36</f>
        <v/>
      </c>
      <c r="S36" s="192" t="str">
        <f>'15'!AI36</f>
        <v/>
      </c>
      <c r="T36" s="192" t="str">
        <f>'16'!AI36</f>
        <v/>
      </c>
      <c r="U36" s="192" t="str">
        <f>'17'!AI36</f>
        <v/>
      </c>
      <c r="V36" s="192" t="str">
        <f>'18'!AI36</f>
        <v/>
      </c>
      <c r="W36" s="192" t="str">
        <f>'19'!AI36</f>
        <v/>
      </c>
      <c r="X36" s="192" t="str">
        <f>'20'!AI36</f>
        <v/>
      </c>
      <c r="Y36" s="192" t="str">
        <f>'21'!AI36</f>
        <v/>
      </c>
      <c r="Z36" s="192" t="str">
        <f>'22'!AI36</f>
        <v/>
      </c>
      <c r="AA36" s="192" t="str">
        <f>'23'!AI36</f>
        <v/>
      </c>
      <c r="AB36" s="192" t="str">
        <f>'24'!AI36</f>
        <v/>
      </c>
      <c r="AC36" s="192" t="str">
        <f>'25'!AI36</f>
        <v/>
      </c>
      <c r="AD36" s="192" t="str">
        <f>'26'!AI36</f>
        <v/>
      </c>
      <c r="AE36" s="192" t="str">
        <f>'27'!AI36</f>
        <v/>
      </c>
      <c r="AF36" s="192" t="str">
        <f>'28'!AI36</f>
        <v/>
      </c>
      <c r="AG36" s="192" t="str">
        <f>'29'!AI36</f>
        <v/>
      </c>
      <c r="AH36" s="192" t="str">
        <f>'30'!AI36</f>
        <v/>
      </c>
      <c r="AI36" s="192" t="str">
        <f>'31'!AI36</f>
        <v/>
      </c>
      <c r="AJ36" s="192" t="str">
        <f>'32'!AI36</f>
        <v/>
      </c>
      <c r="AK36" s="192" t="str">
        <f>'33'!AI36</f>
        <v/>
      </c>
      <c r="AL36" s="192" t="str">
        <f>'34'!AI36</f>
        <v/>
      </c>
      <c r="AM36" s="192" t="str">
        <f>'35'!AI36</f>
        <v/>
      </c>
      <c r="AN36" s="192" t="str">
        <f>'36'!AI36</f>
        <v/>
      </c>
      <c r="AO36" s="192" t="str">
        <f>'37'!AI36</f>
        <v/>
      </c>
      <c r="AP36" s="192" t="str">
        <f>'38'!AI36</f>
        <v/>
      </c>
      <c r="AQ36" s="192" t="str">
        <f>'39'!AI36</f>
        <v/>
      </c>
      <c r="AR36" s="192" t="str">
        <f>'40'!AI36</f>
        <v/>
      </c>
    </row>
    <row r="37" spans="1:44" s="3" customFormat="1" ht="15.75">
      <c r="A37" s="5"/>
      <c r="B37" s="7"/>
      <c r="C37" s="162"/>
      <c r="D37" s="149"/>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row>
    <row r="38" spans="1:44" s="130" customFormat="1" ht="18.75" customHeight="1">
      <c r="A38" s="131"/>
      <c r="B38" s="129"/>
      <c r="C38" s="175" t="str">
        <f>Référentiel!B31</f>
        <v>Traitement de la demande</v>
      </c>
      <c r="D38" s="140" t="str">
        <f t="shared" ref="D38:D53" si="1">IFERROR(AVERAGE(E38:AR38),"")</f>
        <v/>
      </c>
      <c r="E38" s="127" t="str">
        <f>'1'!AH38</f>
        <v/>
      </c>
      <c r="F38" s="132" t="str">
        <f>'2'!AH38</f>
        <v/>
      </c>
      <c r="G38" s="127" t="str">
        <f>'3'!AH38</f>
        <v/>
      </c>
      <c r="H38" s="132" t="str">
        <f>'4'!AH38</f>
        <v/>
      </c>
      <c r="I38" s="127" t="str">
        <f>'5'!AH38</f>
        <v/>
      </c>
      <c r="J38" s="127" t="str">
        <f>'6'!AH38</f>
        <v/>
      </c>
      <c r="K38" s="127" t="str">
        <f>'7'!AH38</f>
        <v/>
      </c>
      <c r="L38" s="127" t="str">
        <f>'8'!AH38</f>
        <v/>
      </c>
      <c r="M38" s="127" t="str">
        <f>'9'!AH38</f>
        <v/>
      </c>
      <c r="N38" s="127" t="str">
        <f>'10'!AH38</f>
        <v/>
      </c>
      <c r="O38" s="127" t="str">
        <f>'11'!AH38</f>
        <v/>
      </c>
      <c r="P38" s="127" t="str">
        <f>'12'!AH38</f>
        <v/>
      </c>
      <c r="Q38" s="127" t="str">
        <f>'13'!AH38</f>
        <v/>
      </c>
      <c r="R38" s="127" t="str">
        <f>'14'!AH38</f>
        <v/>
      </c>
      <c r="S38" s="127" t="str">
        <f>'15'!AH38</f>
        <v/>
      </c>
      <c r="T38" s="127" t="str">
        <f>'16'!AH38</f>
        <v/>
      </c>
      <c r="U38" s="127" t="str">
        <f>'17'!AH38</f>
        <v/>
      </c>
      <c r="V38" s="127" t="str">
        <f>'18'!AH38</f>
        <v/>
      </c>
      <c r="W38" s="127" t="str">
        <f>'19'!AH38</f>
        <v/>
      </c>
      <c r="X38" s="127" t="str">
        <f>'20'!AH38</f>
        <v/>
      </c>
      <c r="Y38" s="127" t="str">
        <f>'21'!AH38</f>
        <v/>
      </c>
      <c r="Z38" s="127" t="str">
        <f>'22'!AH38</f>
        <v/>
      </c>
      <c r="AA38" s="127" t="str">
        <f>'23'!AH38</f>
        <v/>
      </c>
      <c r="AB38" s="127" t="str">
        <f>'24'!AH38</f>
        <v/>
      </c>
      <c r="AC38" s="127" t="str">
        <f>'25'!AH38</f>
        <v/>
      </c>
      <c r="AD38" s="127" t="str">
        <f>'26'!AH38</f>
        <v/>
      </c>
      <c r="AE38" s="127" t="str">
        <f>'27'!AH38</f>
        <v/>
      </c>
      <c r="AF38" s="127" t="str">
        <f>'28'!AH38</f>
        <v/>
      </c>
      <c r="AG38" s="127" t="str">
        <f>'29'!AH38</f>
        <v/>
      </c>
      <c r="AH38" s="127" t="str">
        <f>'30'!AH38</f>
        <v/>
      </c>
      <c r="AI38" s="127" t="str">
        <f>'31'!AH38</f>
        <v/>
      </c>
      <c r="AJ38" s="127" t="str">
        <f>'32'!AH38</f>
        <v/>
      </c>
      <c r="AK38" s="127" t="str">
        <f>'33'!AH38</f>
        <v/>
      </c>
      <c r="AL38" s="127" t="str">
        <f>'34'!AH38</f>
        <v/>
      </c>
      <c r="AM38" s="127" t="str">
        <f>'35'!AH38</f>
        <v/>
      </c>
      <c r="AN38" s="127" t="str">
        <f>'36'!AH38</f>
        <v/>
      </c>
      <c r="AO38" s="127" t="str">
        <f>'37'!AH38</f>
        <v/>
      </c>
      <c r="AP38" s="127" t="str">
        <f>'38'!AH38</f>
        <v/>
      </c>
      <c r="AQ38" s="127" t="str">
        <f>'39'!AH38</f>
        <v/>
      </c>
      <c r="AR38" s="127" t="str">
        <f>'40'!AH38</f>
        <v/>
      </c>
    </row>
    <row r="39" spans="1:44" s="3" customFormat="1" ht="18">
      <c r="A39" s="2"/>
      <c r="B39" s="1"/>
      <c r="C39" s="155" t="str">
        <f>Référentiel!B32</f>
        <v>Diagnostic / Questionnement</v>
      </c>
      <c r="D39" s="148" t="str">
        <f t="shared" si="1"/>
        <v/>
      </c>
      <c r="E39" s="194" t="str">
        <f>'1'!AI39</f>
        <v/>
      </c>
      <c r="F39" s="192" t="str">
        <f>'2'!AI39</f>
        <v/>
      </c>
      <c r="G39" s="194" t="str">
        <f>'3'!AI39</f>
        <v/>
      </c>
      <c r="H39" s="192" t="str">
        <f>'4'!AI39</f>
        <v/>
      </c>
      <c r="I39" s="194" t="str">
        <f>'5'!AI39</f>
        <v/>
      </c>
      <c r="J39" s="194" t="str">
        <f>'6'!AI39</f>
        <v/>
      </c>
      <c r="K39" s="194" t="str">
        <f>'7'!AI39</f>
        <v/>
      </c>
      <c r="L39" s="194" t="str">
        <f>'8'!AI39</f>
        <v/>
      </c>
      <c r="M39" s="194" t="str">
        <f>'9'!AI39</f>
        <v/>
      </c>
      <c r="N39" s="194" t="str">
        <f>'10'!AI39</f>
        <v/>
      </c>
      <c r="O39" s="194" t="str">
        <f>'11'!AI39</f>
        <v/>
      </c>
      <c r="P39" s="194" t="str">
        <f>'12'!AI39</f>
        <v/>
      </c>
      <c r="Q39" s="194" t="str">
        <f>'13'!AI39</f>
        <v/>
      </c>
      <c r="R39" s="194" t="str">
        <f>'14'!AI39</f>
        <v/>
      </c>
      <c r="S39" s="194" t="str">
        <f>'15'!AI39</f>
        <v/>
      </c>
      <c r="T39" s="194" t="str">
        <f>'16'!AI39</f>
        <v/>
      </c>
      <c r="U39" s="194" t="str">
        <f>'17'!AI39</f>
        <v/>
      </c>
      <c r="V39" s="194" t="str">
        <f>'18'!AI39</f>
        <v/>
      </c>
      <c r="W39" s="194" t="str">
        <f>'19'!AI39</f>
        <v/>
      </c>
      <c r="X39" s="194" t="str">
        <f>'20'!AI39</f>
        <v/>
      </c>
      <c r="Y39" s="194" t="str">
        <f>'21'!AI39</f>
        <v/>
      </c>
      <c r="Z39" s="194" t="str">
        <f>'22'!AI39</f>
        <v/>
      </c>
      <c r="AA39" s="194" t="str">
        <f>'23'!AI39</f>
        <v/>
      </c>
      <c r="AB39" s="194" t="str">
        <f>'24'!AI39</f>
        <v/>
      </c>
      <c r="AC39" s="194" t="str">
        <f>'25'!AI39</f>
        <v/>
      </c>
      <c r="AD39" s="194" t="str">
        <f>'26'!AI39</f>
        <v/>
      </c>
      <c r="AE39" s="194" t="str">
        <f>'27'!AI39</f>
        <v/>
      </c>
      <c r="AF39" s="194" t="str">
        <f>'28'!AI39</f>
        <v/>
      </c>
      <c r="AG39" s="194" t="str">
        <f>'29'!AI39</f>
        <v/>
      </c>
      <c r="AH39" s="194" t="str">
        <f>'30'!AI39</f>
        <v/>
      </c>
      <c r="AI39" s="194" t="str">
        <f>'31'!AI39</f>
        <v/>
      </c>
      <c r="AJ39" s="194" t="str">
        <f>'32'!AI39</f>
        <v/>
      </c>
      <c r="AK39" s="194" t="str">
        <f>'33'!AI39</f>
        <v/>
      </c>
      <c r="AL39" s="194" t="str">
        <f>'34'!AI39</f>
        <v/>
      </c>
      <c r="AM39" s="194" t="str">
        <f>'35'!AI39</f>
        <v/>
      </c>
      <c r="AN39" s="194" t="str">
        <f>'36'!AI39</f>
        <v/>
      </c>
      <c r="AO39" s="194" t="str">
        <f>'37'!AI39</f>
        <v/>
      </c>
      <c r="AP39" s="194" t="str">
        <f>'38'!AI39</f>
        <v/>
      </c>
      <c r="AQ39" s="194" t="str">
        <f>'39'!AI39</f>
        <v/>
      </c>
      <c r="AR39" s="194" t="str">
        <f>'40'!AI39</f>
        <v/>
      </c>
    </row>
    <row r="40" spans="1:44" s="3" customFormat="1" ht="18">
      <c r="A40" s="2"/>
      <c r="B40" s="1"/>
      <c r="C40" s="155" t="str">
        <f>Référentiel!B33</f>
        <v>Proposition / Réponse adaptée</v>
      </c>
      <c r="D40" s="148" t="str">
        <f t="shared" si="1"/>
        <v/>
      </c>
      <c r="E40" s="194" t="str">
        <f>'1'!AI40</f>
        <v/>
      </c>
      <c r="F40" s="192" t="str">
        <f>'2'!AI40</f>
        <v/>
      </c>
      <c r="G40" s="194" t="str">
        <f>'3'!AI40</f>
        <v/>
      </c>
      <c r="H40" s="192" t="str">
        <f>'4'!AI40</f>
        <v/>
      </c>
      <c r="I40" s="194" t="str">
        <f>'5'!AI40</f>
        <v/>
      </c>
      <c r="J40" s="194" t="str">
        <f>'6'!AI40</f>
        <v/>
      </c>
      <c r="K40" s="194" t="str">
        <f>'7'!AI40</f>
        <v/>
      </c>
      <c r="L40" s="194" t="str">
        <f>'8'!AI40</f>
        <v/>
      </c>
      <c r="M40" s="194" t="str">
        <f>'9'!AI40</f>
        <v/>
      </c>
      <c r="N40" s="194" t="str">
        <f>'10'!AI40</f>
        <v/>
      </c>
      <c r="O40" s="194" t="str">
        <f>'11'!AI40</f>
        <v/>
      </c>
      <c r="P40" s="194" t="str">
        <f>'12'!AI40</f>
        <v/>
      </c>
      <c r="Q40" s="194" t="str">
        <f>'13'!AI40</f>
        <v/>
      </c>
      <c r="R40" s="194" t="str">
        <f>'14'!AI40</f>
        <v/>
      </c>
      <c r="S40" s="194" t="str">
        <f>'15'!AI40</f>
        <v/>
      </c>
      <c r="T40" s="194" t="str">
        <f>'16'!AI40</f>
        <v/>
      </c>
      <c r="U40" s="194" t="str">
        <f>'17'!AI40</f>
        <v/>
      </c>
      <c r="V40" s="194" t="str">
        <f>'18'!AI40</f>
        <v/>
      </c>
      <c r="W40" s="194" t="str">
        <f>'19'!AI40</f>
        <v/>
      </c>
      <c r="X40" s="194" t="str">
        <f>'20'!AI40</f>
        <v/>
      </c>
      <c r="Y40" s="194" t="str">
        <f>'21'!AI40</f>
        <v/>
      </c>
      <c r="Z40" s="194" t="str">
        <f>'22'!AI40</f>
        <v/>
      </c>
      <c r="AA40" s="194" t="str">
        <f>'23'!AI40</f>
        <v/>
      </c>
      <c r="AB40" s="194" t="str">
        <f>'24'!AI40</f>
        <v/>
      </c>
      <c r="AC40" s="194" t="str">
        <f>'25'!AI40</f>
        <v/>
      </c>
      <c r="AD40" s="194" t="str">
        <f>'26'!AI40</f>
        <v/>
      </c>
      <c r="AE40" s="194" t="str">
        <f>'27'!AI40</f>
        <v/>
      </c>
      <c r="AF40" s="194" t="str">
        <f>'28'!AI40</f>
        <v/>
      </c>
      <c r="AG40" s="194" t="str">
        <f>'29'!AI40</f>
        <v/>
      </c>
      <c r="AH40" s="194" t="str">
        <f>'30'!AI40</f>
        <v/>
      </c>
      <c r="AI40" s="194" t="str">
        <f>'31'!AI40</f>
        <v/>
      </c>
      <c r="AJ40" s="194" t="str">
        <f>'32'!AI40</f>
        <v/>
      </c>
      <c r="AK40" s="194" t="str">
        <f>'33'!AI40</f>
        <v/>
      </c>
      <c r="AL40" s="194" t="str">
        <f>'34'!AI40</f>
        <v/>
      </c>
      <c r="AM40" s="194" t="str">
        <f>'35'!AI40</f>
        <v/>
      </c>
      <c r="AN40" s="194" t="str">
        <f>'36'!AI40</f>
        <v/>
      </c>
      <c r="AO40" s="194" t="str">
        <f>'37'!AI40</f>
        <v/>
      </c>
      <c r="AP40" s="194" t="str">
        <f>'38'!AI40</f>
        <v/>
      </c>
      <c r="AQ40" s="194" t="str">
        <f>'39'!AI40</f>
        <v/>
      </c>
      <c r="AR40" s="194" t="str">
        <f>'40'!AI40</f>
        <v/>
      </c>
    </row>
    <row r="41" spans="1:44" s="3" customFormat="1" ht="18">
      <c r="A41" s="2"/>
      <c r="B41" s="1"/>
      <c r="C41" s="155" t="str">
        <f>Référentiel!B34</f>
        <v>Proposition / Conseil / Solution</v>
      </c>
      <c r="D41" s="148" t="str">
        <f t="shared" si="1"/>
        <v/>
      </c>
      <c r="E41" s="194" t="str">
        <f>'1'!AI41</f>
        <v/>
      </c>
      <c r="F41" s="192" t="str">
        <f>'2'!AI41</f>
        <v/>
      </c>
      <c r="G41" s="194" t="str">
        <f>'3'!AI41</f>
        <v/>
      </c>
      <c r="H41" s="192" t="str">
        <f>'4'!AI41</f>
        <v/>
      </c>
      <c r="I41" s="194" t="str">
        <f>'5'!AI41</f>
        <v/>
      </c>
      <c r="J41" s="194" t="str">
        <f>'6'!AI41</f>
        <v/>
      </c>
      <c r="K41" s="194" t="str">
        <f>'7'!AI41</f>
        <v/>
      </c>
      <c r="L41" s="194" t="str">
        <f>'8'!AI41</f>
        <v/>
      </c>
      <c r="M41" s="194" t="str">
        <f>'9'!AI41</f>
        <v/>
      </c>
      <c r="N41" s="194" t="str">
        <f>'10'!AI41</f>
        <v/>
      </c>
      <c r="O41" s="194" t="str">
        <f>'11'!AI41</f>
        <v/>
      </c>
      <c r="P41" s="194" t="str">
        <f>'12'!AI41</f>
        <v/>
      </c>
      <c r="Q41" s="194" t="str">
        <f>'13'!AI41</f>
        <v/>
      </c>
      <c r="R41" s="194" t="str">
        <f>'14'!AI41</f>
        <v/>
      </c>
      <c r="S41" s="194" t="str">
        <f>'15'!AI41</f>
        <v/>
      </c>
      <c r="T41" s="194" t="str">
        <f>'16'!AI41</f>
        <v/>
      </c>
      <c r="U41" s="194" t="str">
        <f>'17'!AI41</f>
        <v/>
      </c>
      <c r="V41" s="194" t="str">
        <f>'18'!AI41</f>
        <v/>
      </c>
      <c r="W41" s="194" t="str">
        <f>'19'!AI41</f>
        <v/>
      </c>
      <c r="X41" s="194" t="str">
        <f>'20'!AI41</f>
        <v/>
      </c>
      <c r="Y41" s="194" t="str">
        <f>'21'!AI41</f>
        <v/>
      </c>
      <c r="Z41" s="194" t="str">
        <f>'22'!AI41</f>
        <v/>
      </c>
      <c r="AA41" s="194" t="str">
        <f>'23'!AI41</f>
        <v/>
      </c>
      <c r="AB41" s="194" t="str">
        <f>'24'!AI41</f>
        <v/>
      </c>
      <c r="AC41" s="194" t="str">
        <f>'25'!AI41</f>
        <v/>
      </c>
      <c r="AD41" s="194" t="str">
        <f>'26'!AI41</f>
        <v/>
      </c>
      <c r="AE41" s="194" t="str">
        <f>'27'!AI41</f>
        <v/>
      </c>
      <c r="AF41" s="194" t="str">
        <f>'28'!AI41</f>
        <v/>
      </c>
      <c r="AG41" s="194" t="str">
        <f>'29'!AI41</f>
        <v/>
      </c>
      <c r="AH41" s="194" t="str">
        <f>'30'!AI41</f>
        <v/>
      </c>
      <c r="AI41" s="194" t="str">
        <f>'31'!AI41</f>
        <v/>
      </c>
      <c r="AJ41" s="194" t="str">
        <f>'32'!AI41</f>
        <v/>
      </c>
      <c r="AK41" s="194" t="str">
        <f>'33'!AI41</f>
        <v/>
      </c>
      <c r="AL41" s="194" t="str">
        <f>'34'!AI41</f>
        <v/>
      </c>
      <c r="AM41" s="194" t="str">
        <f>'35'!AI41</f>
        <v/>
      </c>
      <c r="AN41" s="194" t="str">
        <f>'36'!AI41</f>
        <v/>
      </c>
      <c r="AO41" s="194" t="str">
        <f>'37'!AI41</f>
        <v/>
      </c>
      <c r="AP41" s="194" t="str">
        <f>'38'!AI41</f>
        <v/>
      </c>
      <c r="AQ41" s="194" t="str">
        <f>'39'!AI41</f>
        <v/>
      </c>
      <c r="AR41" s="194" t="str">
        <f>'40'!AI41</f>
        <v/>
      </c>
    </row>
    <row r="42" spans="1:44" s="3" customFormat="1" ht="18">
      <c r="A42" s="2"/>
      <c r="B42" s="1"/>
      <c r="C42" s="155" t="str">
        <f>Référentiel!B35</f>
        <v>Traitement des objections</v>
      </c>
      <c r="D42" s="148" t="str">
        <f t="shared" si="1"/>
        <v/>
      </c>
      <c r="E42" s="194" t="str">
        <f>'1'!AI42</f>
        <v/>
      </c>
      <c r="F42" s="192" t="str">
        <f>'2'!AI42</f>
        <v/>
      </c>
      <c r="G42" s="194" t="str">
        <f>'3'!AI42</f>
        <v/>
      </c>
      <c r="H42" s="192" t="str">
        <f>'4'!AI42</f>
        <v/>
      </c>
      <c r="I42" s="194" t="str">
        <f>'5'!AI42</f>
        <v/>
      </c>
      <c r="J42" s="194" t="str">
        <f>'6'!AI42</f>
        <v/>
      </c>
      <c r="K42" s="194" t="str">
        <f>'7'!AI42</f>
        <v/>
      </c>
      <c r="L42" s="194" t="str">
        <f>'8'!AI42</f>
        <v/>
      </c>
      <c r="M42" s="194" t="str">
        <f>'9'!AI42</f>
        <v/>
      </c>
      <c r="N42" s="194" t="str">
        <f>'10'!AI42</f>
        <v/>
      </c>
      <c r="O42" s="194" t="str">
        <f>'11'!AI42</f>
        <v/>
      </c>
      <c r="P42" s="194" t="str">
        <f>'12'!AI42</f>
        <v/>
      </c>
      <c r="Q42" s="194" t="str">
        <f>'13'!AI42</f>
        <v/>
      </c>
      <c r="R42" s="194" t="str">
        <f>'14'!AI42</f>
        <v/>
      </c>
      <c r="S42" s="194" t="str">
        <f>'15'!AI42</f>
        <v/>
      </c>
      <c r="T42" s="194" t="str">
        <f>'16'!AI42</f>
        <v/>
      </c>
      <c r="U42" s="194" t="str">
        <f>'17'!AI42</f>
        <v/>
      </c>
      <c r="V42" s="194" t="str">
        <f>'18'!AI42</f>
        <v/>
      </c>
      <c r="W42" s="194" t="str">
        <f>'19'!AI42</f>
        <v/>
      </c>
      <c r="X42" s="194" t="str">
        <f>'20'!AI42</f>
        <v/>
      </c>
      <c r="Y42" s="194" t="str">
        <f>'21'!AI42</f>
        <v/>
      </c>
      <c r="Z42" s="194" t="str">
        <f>'22'!AI42</f>
        <v/>
      </c>
      <c r="AA42" s="194" t="str">
        <f>'23'!AI42</f>
        <v/>
      </c>
      <c r="AB42" s="194" t="str">
        <f>'24'!AI42</f>
        <v/>
      </c>
      <c r="AC42" s="194" t="str">
        <f>'25'!AI42</f>
        <v/>
      </c>
      <c r="AD42" s="194" t="str">
        <f>'26'!AI42</f>
        <v/>
      </c>
      <c r="AE42" s="194" t="str">
        <f>'27'!AI42</f>
        <v/>
      </c>
      <c r="AF42" s="194" t="str">
        <f>'28'!AI42</f>
        <v/>
      </c>
      <c r="AG42" s="194" t="str">
        <f>'29'!AI42</f>
        <v/>
      </c>
      <c r="AH42" s="194" t="str">
        <f>'30'!AI42</f>
        <v/>
      </c>
      <c r="AI42" s="194" t="str">
        <f>'31'!AI42</f>
        <v/>
      </c>
      <c r="AJ42" s="194" t="str">
        <f>'32'!AI42</f>
        <v/>
      </c>
      <c r="AK42" s="194" t="str">
        <f>'33'!AI42</f>
        <v/>
      </c>
      <c r="AL42" s="194" t="str">
        <f>'34'!AI42</f>
        <v/>
      </c>
      <c r="AM42" s="194" t="str">
        <f>'35'!AI42</f>
        <v/>
      </c>
      <c r="AN42" s="194" t="str">
        <f>'36'!AI42</f>
        <v/>
      </c>
      <c r="AO42" s="194" t="str">
        <f>'37'!AI42</f>
        <v/>
      </c>
      <c r="AP42" s="194" t="str">
        <f>'38'!AI42</f>
        <v/>
      </c>
      <c r="AQ42" s="194" t="str">
        <f>'39'!AI42</f>
        <v/>
      </c>
      <c r="AR42" s="194" t="str">
        <f>'40'!AI42</f>
        <v/>
      </c>
    </row>
    <row r="43" spans="1:44" s="3" customFormat="1" ht="18" hidden="1">
      <c r="A43" s="2"/>
      <c r="B43" s="1"/>
      <c r="C43" s="155">
        <f>Référentiel!B36</f>
        <v>0</v>
      </c>
      <c r="D43" s="148" t="str">
        <f t="shared" si="1"/>
        <v/>
      </c>
      <c r="E43" s="194" t="str">
        <f>'1'!AI43</f>
        <v/>
      </c>
      <c r="F43" s="192" t="str">
        <f>'2'!AI43</f>
        <v/>
      </c>
      <c r="G43" s="194" t="str">
        <f>'3'!AI43</f>
        <v/>
      </c>
      <c r="H43" s="192" t="str">
        <f>'4'!AI43</f>
        <v/>
      </c>
      <c r="I43" s="194" t="str">
        <f>'5'!AI43</f>
        <v/>
      </c>
      <c r="J43" s="194" t="str">
        <f>'6'!AI43</f>
        <v/>
      </c>
      <c r="K43" s="194" t="str">
        <f>'7'!AI43</f>
        <v/>
      </c>
      <c r="L43" s="194" t="str">
        <f>'8'!AI43</f>
        <v/>
      </c>
      <c r="M43" s="194" t="str">
        <f>'9'!AI43</f>
        <v/>
      </c>
      <c r="N43" s="194" t="str">
        <f>'10'!AI43</f>
        <v/>
      </c>
      <c r="O43" s="194" t="str">
        <f>'11'!AI43</f>
        <v/>
      </c>
      <c r="P43" s="194" t="str">
        <f>'12'!AI43</f>
        <v/>
      </c>
      <c r="Q43" s="194" t="str">
        <f>'13'!AI43</f>
        <v/>
      </c>
      <c r="R43" s="194" t="str">
        <f>'14'!AI43</f>
        <v/>
      </c>
      <c r="S43" s="194" t="str">
        <f>'15'!AI43</f>
        <v/>
      </c>
      <c r="T43" s="194" t="str">
        <f>'16'!AI43</f>
        <v/>
      </c>
      <c r="U43" s="194" t="str">
        <f>'17'!AI43</f>
        <v/>
      </c>
      <c r="V43" s="194" t="str">
        <f>'18'!AI43</f>
        <v/>
      </c>
      <c r="W43" s="194" t="str">
        <f>'19'!AI43</f>
        <v/>
      </c>
      <c r="X43" s="194" t="str">
        <f>'20'!AI43</f>
        <v/>
      </c>
      <c r="Y43" s="194" t="str">
        <f>'21'!AI43</f>
        <v/>
      </c>
      <c r="Z43" s="194" t="str">
        <f>'22'!AI43</f>
        <v/>
      </c>
      <c r="AA43" s="194" t="str">
        <f>'23'!AI43</f>
        <v/>
      </c>
      <c r="AB43" s="194" t="str">
        <f>'24'!AI43</f>
        <v/>
      </c>
      <c r="AC43" s="194" t="str">
        <f>'25'!AI43</f>
        <v/>
      </c>
      <c r="AD43" s="194" t="str">
        <f>'26'!AI43</f>
        <v/>
      </c>
      <c r="AE43" s="194" t="str">
        <f>'27'!AI43</f>
        <v/>
      </c>
      <c r="AF43" s="194" t="str">
        <f>'28'!AI43</f>
        <v/>
      </c>
      <c r="AG43" s="194" t="str">
        <f>'29'!AI43</f>
        <v/>
      </c>
      <c r="AH43" s="194" t="str">
        <f>'30'!AI43</f>
        <v/>
      </c>
      <c r="AI43" s="194" t="str">
        <f>'31'!AI43</f>
        <v/>
      </c>
      <c r="AJ43" s="194" t="str">
        <f>'32'!AI43</f>
        <v/>
      </c>
      <c r="AK43" s="194" t="str">
        <f>'33'!AI43</f>
        <v/>
      </c>
      <c r="AL43" s="194" t="str">
        <f>'34'!AI43</f>
        <v/>
      </c>
      <c r="AM43" s="194" t="str">
        <f>'35'!AI43</f>
        <v/>
      </c>
      <c r="AN43" s="194" t="str">
        <f>'36'!AI43</f>
        <v/>
      </c>
      <c r="AO43" s="194" t="str">
        <f>'37'!AI43</f>
        <v/>
      </c>
      <c r="AP43" s="194" t="str">
        <f>'38'!AI43</f>
        <v/>
      </c>
      <c r="AQ43" s="194" t="str">
        <f>'39'!AI43</f>
        <v/>
      </c>
      <c r="AR43" s="194" t="str">
        <f>'40'!AI43</f>
        <v/>
      </c>
    </row>
    <row r="44" spans="1:44" s="3" customFormat="1" ht="18" hidden="1">
      <c r="A44" s="2"/>
      <c r="B44" s="1"/>
      <c r="C44" s="155">
        <f>Référentiel!B37</f>
        <v>0</v>
      </c>
      <c r="D44" s="148" t="str">
        <f t="shared" si="1"/>
        <v/>
      </c>
      <c r="E44" s="194" t="str">
        <f>'1'!AI44</f>
        <v/>
      </c>
      <c r="F44" s="192" t="str">
        <f>'2'!AI44</f>
        <v/>
      </c>
      <c r="G44" s="194" t="str">
        <f>'3'!AI44</f>
        <v/>
      </c>
      <c r="H44" s="192" t="str">
        <f>'4'!AI44</f>
        <v/>
      </c>
      <c r="I44" s="194" t="str">
        <f>'5'!AI44</f>
        <v/>
      </c>
      <c r="J44" s="194" t="str">
        <f>'6'!AI44</f>
        <v/>
      </c>
      <c r="K44" s="194" t="str">
        <f>'7'!AI44</f>
        <v/>
      </c>
      <c r="L44" s="194" t="str">
        <f>'8'!AI44</f>
        <v/>
      </c>
      <c r="M44" s="194" t="str">
        <f>'9'!AI44</f>
        <v/>
      </c>
      <c r="N44" s="194" t="str">
        <f>'10'!AI44</f>
        <v/>
      </c>
      <c r="O44" s="194" t="str">
        <f>'11'!AI44</f>
        <v/>
      </c>
      <c r="P44" s="194" t="str">
        <f>'12'!AI44</f>
        <v/>
      </c>
      <c r="Q44" s="194" t="str">
        <f>'13'!AI44</f>
        <v/>
      </c>
      <c r="R44" s="194" t="str">
        <f>'14'!AI44</f>
        <v/>
      </c>
      <c r="S44" s="194" t="str">
        <f>'15'!AI44</f>
        <v/>
      </c>
      <c r="T44" s="194" t="str">
        <f>'16'!AI44</f>
        <v/>
      </c>
      <c r="U44" s="194" t="str">
        <f>'17'!AI44</f>
        <v/>
      </c>
      <c r="V44" s="194" t="str">
        <f>'18'!AI44</f>
        <v/>
      </c>
      <c r="W44" s="194" t="str">
        <f>'19'!AI44</f>
        <v/>
      </c>
      <c r="X44" s="194" t="str">
        <f>'20'!AI44</f>
        <v/>
      </c>
      <c r="Y44" s="194" t="str">
        <f>'21'!AI44</f>
        <v/>
      </c>
      <c r="Z44" s="194" t="str">
        <f>'22'!AI44</f>
        <v/>
      </c>
      <c r="AA44" s="194" t="str">
        <f>'23'!AI44</f>
        <v/>
      </c>
      <c r="AB44" s="194" t="str">
        <f>'24'!AI44</f>
        <v/>
      </c>
      <c r="AC44" s="194" t="str">
        <f>'25'!AI44</f>
        <v/>
      </c>
      <c r="AD44" s="194" t="str">
        <f>'26'!AI44</f>
        <v/>
      </c>
      <c r="AE44" s="194" t="str">
        <f>'27'!AI44</f>
        <v/>
      </c>
      <c r="AF44" s="194" t="str">
        <f>'28'!AI44</f>
        <v/>
      </c>
      <c r="AG44" s="194" t="str">
        <f>'29'!AI44</f>
        <v/>
      </c>
      <c r="AH44" s="194" t="str">
        <f>'30'!AI44</f>
        <v/>
      </c>
      <c r="AI44" s="194" t="str">
        <f>'31'!AI44</f>
        <v/>
      </c>
      <c r="AJ44" s="194" t="str">
        <f>'32'!AI44</f>
        <v/>
      </c>
      <c r="AK44" s="194" t="str">
        <f>'33'!AI44</f>
        <v/>
      </c>
      <c r="AL44" s="194" t="str">
        <f>'34'!AI44</f>
        <v/>
      </c>
      <c r="AM44" s="194" t="str">
        <f>'35'!AI44</f>
        <v/>
      </c>
      <c r="AN44" s="194" t="str">
        <f>'36'!AI44</f>
        <v/>
      </c>
      <c r="AO44" s="194" t="str">
        <f>'37'!AI44</f>
        <v/>
      </c>
      <c r="AP44" s="194" t="str">
        <f>'38'!AI44</f>
        <v/>
      </c>
      <c r="AQ44" s="194" t="str">
        <f>'39'!AI44</f>
        <v/>
      </c>
      <c r="AR44" s="194" t="str">
        <f>'40'!AI44</f>
        <v/>
      </c>
    </row>
    <row r="45" spans="1:44" s="3" customFormat="1" ht="18" hidden="1">
      <c r="A45" s="2"/>
      <c r="B45" s="1"/>
      <c r="C45" s="155">
        <f>Référentiel!B38</f>
        <v>0</v>
      </c>
      <c r="D45" s="148" t="str">
        <f t="shared" si="1"/>
        <v/>
      </c>
      <c r="E45" s="194" t="str">
        <f>'1'!AI45</f>
        <v/>
      </c>
      <c r="F45" s="192" t="str">
        <f>'2'!AI45</f>
        <v/>
      </c>
      <c r="G45" s="194" t="str">
        <f>'3'!AI45</f>
        <v/>
      </c>
      <c r="H45" s="192" t="str">
        <f>'4'!AI45</f>
        <v/>
      </c>
      <c r="I45" s="194" t="str">
        <f>'5'!AI45</f>
        <v/>
      </c>
      <c r="J45" s="194" t="str">
        <f>'6'!AI45</f>
        <v/>
      </c>
      <c r="K45" s="194" t="str">
        <f>'7'!AI45</f>
        <v/>
      </c>
      <c r="L45" s="194" t="str">
        <f>'8'!AI45</f>
        <v/>
      </c>
      <c r="M45" s="194" t="str">
        <f>'9'!AI45</f>
        <v/>
      </c>
      <c r="N45" s="194" t="str">
        <f>'10'!AI45</f>
        <v/>
      </c>
      <c r="O45" s="194" t="str">
        <f>'11'!AI45</f>
        <v/>
      </c>
      <c r="P45" s="194" t="str">
        <f>'12'!AI45</f>
        <v/>
      </c>
      <c r="Q45" s="194" t="str">
        <f>'13'!AI45</f>
        <v/>
      </c>
      <c r="R45" s="194" t="str">
        <f>'14'!AI45</f>
        <v/>
      </c>
      <c r="S45" s="194" t="str">
        <f>'15'!AI45</f>
        <v/>
      </c>
      <c r="T45" s="194" t="str">
        <f>'16'!AI45</f>
        <v/>
      </c>
      <c r="U45" s="194" t="str">
        <f>'17'!AI45</f>
        <v/>
      </c>
      <c r="V45" s="194" t="str">
        <f>'18'!AI45</f>
        <v/>
      </c>
      <c r="W45" s="194" t="str">
        <f>'19'!AI45</f>
        <v/>
      </c>
      <c r="X45" s="194" t="str">
        <f>'20'!AI45</f>
        <v/>
      </c>
      <c r="Y45" s="194" t="str">
        <f>'21'!AI45</f>
        <v/>
      </c>
      <c r="Z45" s="194" t="str">
        <f>'22'!AI45</f>
        <v/>
      </c>
      <c r="AA45" s="194" t="str">
        <f>'23'!AI45</f>
        <v/>
      </c>
      <c r="AB45" s="194" t="str">
        <f>'24'!AI45</f>
        <v/>
      </c>
      <c r="AC45" s="194" t="str">
        <f>'25'!AI45</f>
        <v/>
      </c>
      <c r="AD45" s="194" t="str">
        <f>'26'!AI45</f>
        <v/>
      </c>
      <c r="AE45" s="194" t="str">
        <f>'27'!AI45</f>
        <v/>
      </c>
      <c r="AF45" s="194" t="str">
        <f>'28'!AI45</f>
        <v/>
      </c>
      <c r="AG45" s="194" t="str">
        <f>'29'!AI45</f>
        <v/>
      </c>
      <c r="AH45" s="194" t="str">
        <f>'30'!AI45</f>
        <v/>
      </c>
      <c r="AI45" s="194" t="str">
        <f>'31'!AI45</f>
        <v/>
      </c>
      <c r="AJ45" s="194" t="str">
        <f>'32'!AI45</f>
        <v/>
      </c>
      <c r="AK45" s="194" t="str">
        <f>'33'!AI45</f>
        <v/>
      </c>
      <c r="AL45" s="194" t="str">
        <f>'34'!AI45</f>
        <v/>
      </c>
      <c r="AM45" s="194" t="str">
        <f>'35'!AI45</f>
        <v/>
      </c>
      <c r="AN45" s="194" t="str">
        <f>'36'!AI45</f>
        <v/>
      </c>
      <c r="AO45" s="194" t="str">
        <f>'37'!AI45</f>
        <v/>
      </c>
      <c r="AP45" s="194" t="str">
        <f>'38'!AI45</f>
        <v/>
      </c>
      <c r="AQ45" s="194" t="str">
        <f>'39'!AI45</f>
        <v/>
      </c>
      <c r="AR45" s="194" t="str">
        <f>'40'!AI45</f>
        <v/>
      </c>
    </row>
    <row r="46" spans="1:44" s="3" customFormat="1" ht="18" hidden="1">
      <c r="A46" s="2"/>
      <c r="B46" s="1"/>
      <c r="C46" s="155">
        <f>Référentiel!B39</f>
        <v>0</v>
      </c>
      <c r="D46" s="148" t="str">
        <f t="shared" si="1"/>
        <v/>
      </c>
      <c r="E46" s="194" t="str">
        <f>'1'!AI46</f>
        <v/>
      </c>
      <c r="F46" s="192" t="str">
        <f>'2'!AI46</f>
        <v/>
      </c>
      <c r="G46" s="194" t="str">
        <f>'3'!AI46</f>
        <v/>
      </c>
      <c r="H46" s="192" t="str">
        <f>'4'!AI46</f>
        <v/>
      </c>
      <c r="I46" s="194" t="str">
        <f>'5'!AI46</f>
        <v/>
      </c>
      <c r="J46" s="194" t="str">
        <f>'6'!AI46</f>
        <v/>
      </c>
      <c r="K46" s="194" t="str">
        <f>'7'!AI46</f>
        <v/>
      </c>
      <c r="L46" s="194" t="str">
        <f>'8'!AI46</f>
        <v/>
      </c>
      <c r="M46" s="194" t="str">
        <f>'9'!AI46</f>
        <v/>
      </c>
      <c r="N46" s="194" t="str">
        <f>'10'!AI46</f>
        <v/>
      </c>
      <c r="O46" s="194" t="str">
        <f>'11'!AI46</f>
        <v/>
      </c>
      <c r="P46" s="194" t="str">
        <f>'12'!AI46</f>
        <v/>
      </c>
      <c r="Q46" s="194" t="str">
        <f>'13'!AI46</f>
        <v/>
      </c>
      <c r="R46" s="194" t="str">
        <f>'14'!AI46</f>
        <v/>
      </c>
      <c r="S46" s="194" t="str">
        <f>'15'!AI46</f>
        <v/>
      </c>
      <c r="T46" s="194" t="str">
        <f>'16'!AI46</f>
        <v/>
      </c>
      <c r="U46" s="194" t="str">
        <f>'17'!AI46</f>
        <v/>
      </c>
      <c r="V46" s="194" t="str">
        <f>'18'!AI46</f>
        <v/>
      </c>
      <c r="W46" s="194" t="str">
        <f>'19'!AI46</f>
        <v/>
      </c>
      <c r="X46" s="194" t="str">
        <f>'20'!AI46</f>
        <v/>
      </c>
      <c r="Y46" s="194" t="str">
        <f>'21'!AI46</f>
        <v/>
      </c>
      <c r="Z46" s="194" t="str">
        <f>'22'!AI46</f>
        <v/>
      </c>
      <c r="AA46" s="194" t="str">
        <f>'23'!AI46</f>
        <v/>
      </c>
      <c r="AB46" s="194" t="str">
        <f>'24'!AI46</f>
        <v/>
      </c>
      <c r="AC46" s="194" t="str">
        <f>'25'!AI46</f>
        <v/>
      </c>
      <c r="AD46" s="194" t="str">
        <f>'26'!AI46</f>
        <v/>
      </c>
      <c r="AE46" s="194" t="str">
        <f>'27'!AI46</f>
        <v/>
      </c>
      <c r="AF46" s="194" t="str">
        <f>'28'!AI46</f>
        <v/>
      </c>
      <c r="AG46" s="194" t="str">
        <f>'29'!AI46</f>
        <v/>
      </c>
      <c r="AH46" s="194" t="str">
        <f>'30'!AI46</f>
        <v/>
      </c>
      <c r="AI46" s="194" t="str">
        <f>'31'!AI46</f>
        <v/>
      </c>
      <c r="AJ46" s="194" t="str">
        <f>'32'!AI46</f>
        <v/>
      </c>
      <c r="AK46" s="194" t="str">
        <f>'33'!AI46</f>
        <v/>
      </c>
      <c r="AL46" s="194" t="str">
        <f>'34'!AI46</f>
        <v/>
      </c>
      <c r="AM46" s="194" t="str">
        <f>'35'!AI46</f>
        <v/>
      </c>
      <c r="AN46" s="194" t="str">
        <f>'36'!AI46</f>
        <v/>
      </c>
      <c r="AO46" s="194" t="str">
        <f>'37'!AI46</f>
        <v/>
      </c>
      <c r="AP46" s="194" t="str">
        <f>'38'!AI46</f>
        <v/>
      </c>
      <c r="AQ46" s="194" t="str">
        <f>'39'!AI46</f>
        <v/>
      </c>
      <c r="AR46" s="194" t="str">
        <f>'40'!AI46</f>
        <v/>
      </c>
    </row>
    <row r="47" spans="1:44" s="3" customFormat="1" ht="18" hidden="1">
      <c r="A47" s="2"/>
      <c r="B47" s="1"/>
      <c r="C47" s="155">
        <f>Référentiel!B40</f>
        <v>0</v>
      </c>
      <c r="D47" s="148" t="str">
        <f t="shared" si="1"/>
        <v/>
      </c>
      <c r="E47" s="194" t="str">
        <f>'1'!AI47</f>
        <v/>
      </c>
      <c r="F47" s="192" t="str">
        <f>'2'!AI47</f>
        <v/>
      </c>
      <c r="G47" s="194" t="str">
        <f>'3'!AI47</f>
        <v/>
      </c>
      <c r="H47" s="192" t="str">
        <f>'4'!AI47</f>
        <v/>
      </c>
      <c r="I47" s="194" t="str">
        <f>'5'!AI47</f>
        <v/>
      </c>
      <c r="J47" s="194" t="str">
        <f>'6'!AI47</f>
        <v/>
      </c>
      <c r="K47" s="194" t="str">
        <f>'7'!AI47</f>
        <v/>
      </c>
      <c r="L47" s="194" t="str">
        <f>'8'!AI47</f>
        <v/>
      </c>
      <c r="M47" s="194" t="str">
        <f>'9'!AI47</f>
        <v/>
      </c>
      <c r="N47" s="194" t="str">
        <f>'10'!AI47</f>
        <v/>
      </c>
      <c r="O47" s="194" t="str">
        <f>'11'!AI47</f>
        <v/>
      </c>
      <c r="P47" s="194" t="str">
        <f>'12'!AI47</f>
        <v/>
      </c>
      <c r="Q47" s="194" t="str">
        <f>'13'!AI47</f>
        <v/>
      </c>
      <c r="R47" s="194" t="str">
        <f>'14'!AI47</f>
        <v/>
      </c>
      <c r="S47" s="194" t="str">
        <f>'15'!AI47</f>
        <v/>
      </c>
      <c r="T47" s="194" t="str">
        <f>'16'!AI47</f>
        <v/>
      </c>
      <c r="U47" s="194" t="str">
        <f>'17'!AI47</f>
        <v/>
      </c>
      <c r="V47" s="194" t="str">
        <f>'18'!AI47</f>
        <v/>
      </c>
      <c r="W47" s="194" t="str">
        <f>'19'!AI47</f>
        <v/>
      </c>
      <c r="X47" s="194" t="str">
        <f>'20'!AI47</f>
        <v/>
      </c>
      <c r="Y47" s="194" t="str">
        <f>'21'!AI47</f>
        <v/>
      </c>
      <c r="Z47" s="194" t="str">
        <f>'22'!AI47</f>
        <v/>
      </c>
      <c r="AA47" s="194" t="str">
        <f>'23'!AI47</f>
        <v/>
      </c>
      <c r="AB47" s="194" t="str">
        <f>'24'!AI47</f>
        <v/>
      </c>
      <c r="AC47" s="194" t="str">
        <f>'25'!AI47</f>
        <v/>
      </c>
      <c r="AD47" s="194" t="str">
        <f>'26'!AI47</f>
        <v/>
      </c>
      <c r="AE47" s="194" t="str">
        <f>'27'!AI47</f>
        <v/>
      </c>
      <c r="AF47" s="194" t="str">
        <f>'28'!AI47</f>
        <v/>
      </c>
      <c r="AG47" s="194" t="str">
        <f>'29'!AI47</f>
        <v/>
      </c>
      <c r="AH47" s="194" t="str">
        <f>'30'!AI47</f>
        <v/>
      </c>
      <c r="AI47" s="194" t="str">
        <f>'31'!AI47</f>
        <v/>
      </c>
      <c r="AJ47" s="194" t="str">
        <f>'32'!AI47</f>
        <v/>
      </c>
      <c r="AK47" s="194" t="str">
        <f>'33'!AI47</f>
        <v/>
      </c>
      <c r="AL47" s="194" t="str">
        <f>'34'!AI47</f>
        <v/>
      </c>
      <c r="AM47" s="194" t="str">
        <f>'35'!AI47</f>
        <v/>
      </c>
      <c r="AN47" s="194" t="str">
        <f>'36'!AI47</f>
        <v/>
      </c>
      <c r="AO47" s="194" t="str">
        <f>'37'!AI47</f>
        <v/>
      </c>
      <c r="AP47" s="194" t="str">
        <f>'38'!AI47</f>
        <v/>
      </c>
      <c r="AQ47" s="194" t="str">
        <f>'39'!AI47</f>
        <v/>
      </c>
      <c r="AR47" s="194" t="str">
        <f>'40'!AI47</f>
        <v/>
      </c>
    </row>
    <row r="48" spans="1:44" s="3" customFormat="1" ht="18" hidden="1">
      <c r="A48" s="2"/>
      <c r="B48" s="1"/>
      <c r="C48" s="155">
        <f>Référentiel!B41</f>
        <v>0</v>
      </c>
      <c r="D48" s="148" t="str">
        <f t="shared" si="1"/>
        <v/>
      </c>
      <c r="E48" s="194" t="str">
        <f>'1'!AI48</f>
        <v/>
      </c>
      <c r="F48" s="192" t="str">
        <f>'2'!AI48</f>
        <v/>
      </c>
      <c r="G48" s="194" t="str">
        <f>'3'!AI48</f>
        <v/>
      </c>
      <c r="H48" s="192" t="str">
        <f>'4'!AI48</f>
        <v/>
      </c>
      <c r="I48" s="194" t="str">
        <f>'5'!AI48</f>
        <v/>
      </c>
      <c r="J48" s="194" t="str">
        <f>'6'!AI48</f>
        <v/>
      </c>
      <c r="K48" s="194" t="str">
        <f>'7'!AI48</f>
        <v/>
      </c>
      <c r="L48" s="194" t="str">
        <f>'8'!AI48</f>
        <v/>
      </c>
      <c r="M48" s="194" t="str">
        <f>'9'!AI48</f>
        <v/>
      </c>
      <c r="N48" s="194" t="str">
        <f>'10'!AI48</f>
        <v/>
      </c>
      <c r="O48" s="194" t="str">
        <f>'11'!AI48</f>
        <v/>
      </c>
      <c r="P48" s="194" t="str">
        <f>'12'!AI48</f>
        <v/>
      </c>
      <c r="Q48" s="194" t="str">
        <f>'13'!AI48</f>
        <v/>
      </c>
      <c r="R48" s="194" t="str">
        <f>'14'!AI48</f>
        <v/>
      </c>
      <c r="S48" s="194" t="str">
        <f>'15'!AI48</f>
        <v/>
      </c>
      <c r="T48" s="194" t="str">
        <f>'16'!AI48</f>
        <v/>
      </c>
      <c r="U48" s="194" t="str">
        <f>'17'!AI48</f>
        <v/>
      </c>
      <c r="V48" s="194" t="str">
        <f>'18'!AI48</f>
        <v/>
      </c>
      <c r="W48" s="194" t="str">
        <f>'19'!AI48</f>
        <v/>
      </c>
      <c r="X48" s="194" t="str">
        <f>'20'!AI48</f>
        <v/>
      </c>
      <c r="Y48" s="194" t="str">
        <f>'21'!AI48</f>
        <v/>
      </c>
      <c r="Z48" s="194" t="str">
        <f>'22'!AI48</f>
        <v/>
      </c>
      <c r="AA48" s="194" t="str">
        <f>'23'!AI48</f>
        <v/>
      </c>
      <c r="AB48" s="194" t="str">
        <f>'24'!AI48</f>
        <v/>
      </c>
      <c r="AC48" s="194" t="str">
        <f>'25'!AI48</f>
        <v/>
      </c>
      <c r="AD48" s="194" t="str">
        <f>'26'!AI48</f>
        <v/>
      </c>
      <c r="AE48" s="194" t="str">
        <f>'27'!AI48</f>
        <v/>
      </c>
      <c r="AF48" s="194" t="str">
        <f>'28'!AI48</f>
        <v/>
      </c>
      <c r="AG48" s="194" t="str">
        <f>'29'!AI48</f>
        <v/>
      </c>
      <c r="AH48" s="194" t="str">
        <f>'30'!AI48</f>
        <v/>
      </c>
      <c r="AI48" s="194" t="str">
        <f>'31'!AI48</f>
        <v/>
      </c>
      <c r="AJ48" s="194" t="str">
        <f>'32'!AI48</f>
        <v/>
      </c>
      <c r="AK48" s="194" t="str">
        <f>'33'!AI48</f>
        <v/>
      </c>
      <c r="AL48" s="194" t="str">
        <f>'34'!AI48</f>
        <v/>
      </c>
      <c r="AM48" s="194" t="str">
        <f>'35'!AI48</f>
        <v/>
      </c>
      <c r="AN48" s="194" t="str">
        <f>'36'!AI48</f>
        <v/>
      </c>
      <c r="AO48" s="194" t="str">
        <f>'37'!AI48</f>
        <v/>
      </c>
      <c r="AP48" s="194" t="str">
        <f>'38'!AI48</f>
        <v/>
      </c>
      <c r="AQ48" s="194" t="str">
        <f>'39'!AI48</f>
        <v/>
      </c>
      <c r="AR48" s="194" t="str">
        <f>'40'!AI48</f>
        <v/>
      </c>
    </row>
    <row r="49" spans="1:44" s="3" customFormat="1" ht="18" hidden="1">
      <c r="A49" s="2"/>
      <c r="B49" s="1"/>
      <c r="C49" s="155">
        <f>Référentiel!B42</f>
        <v>0</v>
      </c>
      <c r="D49" s="148" t="str">
        <f t="shared" si="1"/>
        <v/>
      </c>
      <c r="E49" s="194" t="str">
        <f>'1'!AI49</f>
        <v/>
      </c>
      <c r="F49" s="192" t="str">
        <f>'2'!AI49</f>
        <v/>
      </c>
      <c r="G49" s="194" t="str">
        <f>'3'!AI49</f>
        <v/>
      </c>
      <c r="H49" s="192" t="str">
        <f>'4'!AI49</f>
        <v/>
      </c>
      <c r="I49" s="194" t="str">
        <f>'5'!AI49</f>
        <v/>
      </c>
      <c r="J49" s="194" t="str">
        <f>'6'!AI49</f>
        <v/>
      </c>
      <c r="K49" s="194" t="str">
        <f>'7'!AI49</f>
        <v/>
      </c>
      <c r="L49" s="194" t="str">
        <f>'8'!AI49</f>
        <v/>
      </c>
      <c r="M49" s="194" t="str">
        <f>'9'!AI49</f>
        <v/>
      </c>
      <c r="N49" s="194" t="str">
        <f>'10'!AI49</f>
        <v/>
      </c>
      <c r="O49" s="194" t="str">
        <f>'11'!AI49</f>
        <v/>
      </c>
      <c r="P49" s="194" t="str">
        <f>'12'!AI49</f>
        <v/>
      </c>
      <c r="Q49" s="194" t="str">
        <f>'13'!AI49</f>
        <v/>
      </c>
      <c r="R49" s="194" t="str">
        <f>'14'!AI49</f>
        <v/>
      </c>
      <c r="S49" s="194" t="str">
        <f>'15'!AI49</f>
        <v/>
      </c>
      <c r="T49" s="194" t="str">
        <f>'16'!AI49</f>
        <v/>
      </c>
      <c r="U49" s="194" t="str">
        <f>'17'!AI49</f>
        <v/>
      </c>
      <c r="V49" s="194" t="str">
        <f>'18'!AI49</f>
        <v/>
      </c>
      <c r="W49" s="194" t="str">
        <f>'19'!AI49</f>
        <v/>
      </c>
      <c r="X49" s="194" t="str">
        <f>'20'!AI49</f>
        <v/>
      </c>
      <c r="Y49" s="194" t="str">
        <f>'21'!AI49</f>
        <v/>
      </c>
      <c r="Z49" s="194" t="str">
        <f>'22'!AI49</f>
        <v/>
      </c>
      <c r="AA49" s="194" t="str">
        <f>'23'!AI49</f>
        <v/>
      </c>
      <c r="AB49" s="194" t="str">
        <f>'24'!AI49</f>
        <v/>
      </c>
      <c r="AC49" s="194" t="str">
        <f>'25'!AI49</f>
        <v/>
      </c>
      <c r="AD49" s="194" t="str">
        <f>'26'!AI49</f>
        <v/>
      </c>
      <c r="AE49" s="194" t="str">
        <f>'27'!AI49</f>
        <v/>
      </c>
      <c r="AF49" s="194" t="str">
        <f>'28'!AI49</f>
        <v/>
      </c>
      <c r="AG49" s="194" t="str">
        <f>'29'!AI49</f>
        <v/>
      </c>
      <c r="AH49" s="194" t="str">
        <f>'30'!AI49</f>
        <v/>
      </c>
      <c r="AI49" s="194" t="str">
        <f>'31'!AI49</f>
        <v/>
      </c>
      <c r="AJ49" s="194" t="str">
        <f>'32'!AI49</f>
        <v/>
      </c>
      <c r="AK49" s="194" t="str">
        <f>'33'!AI49</f>
        <v/>
      </c>
      <c r="AL49" s="194" t="str">
        <f>'34'!AI49</f>
        <v/>
      </c>
      <c r="AM49" s="194" t="str">
        <f>'35'!AI49</f>
        <v/>
      </c>
      <c r="AN49" s="194" t="str">
        <f>'36'!AI49</f>
        <v/>
      </c>
      <c r="AO49" s="194" t="str">
        <f>'37'!AI49</f>
        <v/>
      </c>
      <c r="AP49" s="194" t="str">
        <f>'38'!AI49</f>
        <v/>
      </c>
      <c r="AQ49" s="194" t="str">
        <f>'39'!AI49</f>
        <v/>
      </c>
      <c r="AR49" s="194" t="str">
        <f>'40'!AI49</f>
        <v/>
      </c>
    </row>
    <row r="50" spans="1:44" s="3" customFormat="1" ht="18" hidden="1">
      <c r="A50" s="2"/>
      <c r="B50" s="1"/>
      <c r="C50" s="155">
        <f>Référentiel!B43</f>
        <v>0</v>
      </c>
      <c r="D50" s="148" t="str">
        <f t="shared" si="1"/>
        <v/>
      </c>
      <c r="E50" s="194" t="str">
        <f>'1'!AI50</f>
        <v/>
      </c>
      <c r="F50" s="192" t="str">
        <f>'2'!AI50</f>
        <v/>
      </c>
      <c r="G50" s="194" t="str">
        <f>'3'!AI50</f>
        <v/>
      </c>
      <c r="H50" s="192" t="str">
        <f>'4'!AI50</f>
        <v/>
      </c>
      <c r="I50" s="194" t="str">
        <f>'5'!AI50</f>
        <v/>
      </c>
      <c r="J50" s="194" t="str">
        <f>'6'!AI50</f>
        <v/>
      </c>
      <c r="K50" s="194" t="str">
        <f>'7'!AI50</f>
        <v/>
      </c>
      <c r="L50" s="194" t="str">
        <f>'8'!AI50</f>
        <v/>
      </c>
      <c r="M50" s="194" t="str">
        <f>'9'!AI50</f>
        <v/>
      </c>
      <c r="N50" s="194" t="str">
        <f>'10'!AI50</f>
        <v/>
      </c>
      <c r="O50" s="194" t="str">
        <f>'11'!AI50</f>
        <v/>
      </c>
      <c r="P50" s="194" t="str">
        <f>'12'!AI50</f>
        <v/>
      </c>
      <c r="Q50" s="194" t="str">
        <f>'13'!AI50</f>
        <v/>
      </c>
      <c r="R50" s="194" t="str">
        <f>'14'!AI50</f>
        <v/>
      </c>
      <c r="S50" s="194" t="str">
        <f>'15'!AI50</f>
        <v/>
      </c>
      <c r="T50" s="194" t="str">
        <f>'16'!AI50</f>
        <v/>
      </c>
      <c r="U50" s="194" t="str">
        <f>'17'!AI50</f>
        <v/>
      </c>
      <c r="V50" s="194" t="str">
        <f>'18'!AI50</f>
        <v/>
      </c>
      <c r="W50" s="194" t="str">
        <f>'19'!AI50</f>
        <v/>
      </c>
      <c r="X50" s="194" t="str">
        <f>'20'!AI50</f>
        <v/>
      </c>
      <c r="Y50" s="194" t="str">
        <f>'21'!AI50</f>
        <v/>
      </c>
      <c r="Z50" s="194" t="str">
        <f>'22'!AI50</f>
        <v/>
      </c>
      <c r="AA50" s="194" t="str">
        <f>'23'!AI50</f>
        <v/>
      </c>
      <c r="AB50" s="194" t="str">
        <f>'24'!AI50</f>
        <v/>
      </c>
      <c r="AC50" s="194" t="str">
        <f>'25'!AI50</f>
        <v/>
      </c>
      <c r="AD50" s="194" t="str">
        <f>'26'!AI50</f>
        <v/>
      </c>
      <c r="AE50" s="194" t="str">
        <f>'27'!AI50</f>
        <v/>
      </c>
      <c r="AF50" s="194" t="str">
        <f>'28'!AI50</f>
        <v/>
      </c>
      <c r="AG50" s="194" t="str">
        <f>'29'!AI50</f>
        <v/>
      </c>
      <c r="AH50" s="194" t="str">
        <f>'30'!AI50</f>
        <v/>
      </c>
      <c r="AI50" s="194" t="str">
        <f>'31'!AI50</f>
        <v/>
      </c>
      <c r="AJ50" s="194" t="str">
        <f>'32'!AI50</f>
        <v/>
      </c>
      <c r="AK50" s="194" t="str">
        <f>'33'!AI50</f>
        <v/>
      </c>
      <c r="AL50" s="194" t="str">
        <f>'34'!AI50</f>
        <v/>
      </c>
      <c r="AM50" s="194" t="str">
        <f>'35'!AI50</f>
        <v/>
      </c>
      <c r="AN50" s="194" t="str">
        <f>'36'!AI50</f>
        <v/>
      </c>
      <c r="AO50" s="194" t="str">
        <f>'37'!AI50</f>
        <v/>
      </c>
      <c r="AP50" s="194" t="str">
        <f>'38'!AI50</f>
        <v/>
      </c>
      <c r="AQ50" s="194" t="str">
        <f>'39'!AI50</f>
        <v/>
      </c>
      <c r="AR50" s="194" t="str">
        <f>'40'!AI50</f>
        <v/>
      </c>
    </row>
    <row r="51" spans="1:44" s="3" customFormat="1" ht="18" hidden="1">
      <c r="A51" s="2"/>
      <c r="B51" s="1"/>
      <c r="C51" s="155">
        <f>Référentiel!B44</f>
        <v>0</v>
      </c>
      <c r="D51" s="148" t="str">
        <f t="shared" si="1"/>
        <v/>
      </c>
      <c r="E51" s="194" t="str">
        <f>'1'!AI51</f>
        <v/>
      </c>
      <c r="F51" s="192" t="str">
        <f>'2'!AI51</f>
        <v/>
      </c>
      <c r="G51" s="194" t="str">
        <f>'3'!AI51</f>
        <v/>
      </c>
      <c r="H51" s="192" t="str">
        <f>'4'!AI51</f>
        <v/>
      </c>
      <c r="I51" s="194" t="str">
        <f>'5'!AI51</f>
        <v/>
      </c>
      <c r="J51" s="194" t="str">
        <f>'6'!AI51</f>
        <v/>
      </c>
      <c r="K51" s="194" t="str">
        <f>'7'!AI51</f>
        <v/>
      </c>
      <c r="L51" s="194" t="str">
        <f>'8'!AI51</f>
        <v/>
      </c>
      <c r="M51" s="194" t="str">
        <f>'9'!AI51</f>
        <v/>
      </c>
      <c r="N51" s="194" t="str">
        <f>'10'!AI51</f>
        <v/>
      </c>
      <c r="O51" s="194" t="str">
        <f>'11'!AI51</f>
        <v/>
      </c>
      <c r="P51" s="194" t="str">
        <f>'12'!AI51</f>
        <v/>
      </c>
      <c r="Q51" s="194" t="str">
        <f>'13'!AI51</f>
        <v/>
      </c>
      <c r="R51" s="194" t="str">
        <f>'14'!AI51</f>
        <v/>
      </c>
      <c r="S51" s="194" t="str">
        <f>'15'!AI51</f>
        <v/>
      </c>
      <c r="T51" s="194" t="str">
        <f>'16'!AI51</f>
        <v/>
      </c>
      <c r="U51" s="194" t="str">
        <f>'17'!AI51</f>
        <v/>
      </c>
      <c r="V51" s="194" t="str">
        <f>'18'!AI51</f>
        <v/>
      </c>
      <c r="W51" s="194" t="str">
        <f>'19'!AI51</f>
        <v/>
      </c>
      <c r="X51" s="194" t="str">
        <f>'20'!AI51</f>
        <v/>
      </c>
      <c r="Y51" s="194" t="str">
        <f>'21'!AI51</f>
        <v/>
      </c>
      <c r="Z51" s="194" t="str">
        <f>'22'!AI51</f>
        <v/>
      </c>
      <c r="AA51" s="194" t="str">
        <f>'23'!AI51</f>
        <v/>
      </c>
      <c r="AB51" s="194" t="str">
        <f>'24'!AI51</f>
        <v/>
      </c>
      <c r="AC51" s="194" t="str">
        <f>'25'!AI51</f>
        <v/>
      </c>
      <c r="AD51" s="194" t="str">
        <f>'26'!AI51</f>
        <v/>
      </c>
      <c r="AE51" s="194" t="str">
        <f>'27'!AI51</f>
        <v/>
      </c>
      <c r="AF51" s="194" t="str">
        <f>'28'!AI51</f>
        <v/>
      </c>
      <c r="AG51" s="194" t="str">
        <f>'29'!AI51</f>
        <v/>
      </c>
      <c r="AH51" s="194" t="str">
        <f>'30'!AI51</f>
        <v/>
      </c>
      <c r="AI51" s="194" t="str">
        <f>'31'!AI51</f>
        <v/>
      </c>
      <c r="AJ51" s="194" t="str">
        <f>'32'!AI51</f>
        <v/>
      </c>
      <c r="AK51" s="194" t="str">
        <f>'33'!AI51</f>
        <v/>
      </c>
      <c r="AL51" s="194" t="str">
        <f>'34'!AI51</f>
        <v/>
      </c>
      <c r="AM51" s="194" t="str">
        <f>'35'!AI51</f>
        <v/>
      </c>
      <c r="AN51" s="194" t="str">
        <f>'36'!AI51</f>
        <v/>
      </c>
      <c r="AO51" s="194" t="str">
        <f>'37'!AI51</f>
        <v/>
      </c>
      <c r="AP51" s="194" t="str">
        <f>'38'!AI51</f>
        <v/>
      </c>
      <c r="AQ51" s="194" t="str">
        <f>'39'!AI51</f>
        <v/>
      </c>
      <c r="AR51" s="194" t="str">
        <f>'40'!AI51</f>
        <v/>
      </c>
    </row>
    <row r="52" spans="1:44" s="3" customFormat="1" ht="18" hidden="1">
      <c r="A52" s="2"/>
      <c r="B52" s="1"/>
      <c r="C52" s="155">
        <f>Référentiel!B45</f>
        <v>0</v>
      </c>
      <c r="D52" s="148" t="str">
        <f t="shared" si="1"/>
        <v/>
      </c>
      <c r="E52" s="194" t="str">
        <f>'1'!AI52</f>
        <v/>
      </c>
      <c r="F52" s="192" t="str">
        <f>'2'!AI52</f>
        <v/>
      </c>
      <c r="G52" s="194" t="str">
        <f>'3'!AI52</f>
        <v/>
      </c>
      <c r="H52" s="192" t="str">
        <f>'4'!AI52</f>
        <v/>
      </c>
      <c r="I52" s="194" t="str">
        <f>'5'!AI52</f>
        <v/>
      </c>
      <c r="J52" s="194" t="str">
        <f>'6'!AI52</f>
        <v/>
      </c>
      <c r="K52" s="194" t="str">
        <f>'7'!AI52</f>
        <v/>
      </c>
      <c r="L52" s="194" t="str">
        <f>'8'!AI52</f>
        <v/>
      </c>
      <c r="M52" s="194" t="str">
        <f>'9'!AI52</f>
        <v/>
      </c>
      <c r="N52" s="194" t="str">
        <f>'10'!AI52</f>
        <v/>
      </c>
      <c r="O52" s="194" t="str">
        <f>'11'!AI52</f>
        <v/>
      </c>
      <c r="P52" s="194" t="str">
        <f>'12'!AI52</f>
        <v/>
      </c>
      <c r="Q52" s="194" t="str">
        <f>'13'!AI52</f>
        <v/>
      </c>
      <c r="R52" s="194" t="str">
        <f>'14'!AI52</f>
        <v/>
      </c>
      <c r="S52" s="194" t="str">
        <f>'15'!AI52</f>
        <v/>
      </c>
      <c r="T52" s="194" t="str">
        <f>'16'!AI52</f>
        <v/>
      </c>
      <c r="U52" s="194" t="str">
        <f>'17'!AI52</f>
        <v/>
      </c>
      <c r="V52" s="194" t="str">
        <f>'18'!AI52</f>
        <v/>
      </c>
      <c r="W52" s="194" t="str">
        <f>'19'!AI52</f>
        <v/>
      </c>
      <c r="X52" s="194" t="str">
        <f>'20'!AI52</f>
        <v/>
      </c>
      <c r="Y52" s="194" t="str">
        <f>'21'!AI52</f>
        <v/>
      </c>
      <c r="Z52" s="194" t="str">
        <f>'22'!AI52</f>
        <v/>
      </c>
      <c r="AA52" s="194" t="str">
        <f>'23'!AI52</f>
        <v/>
      </c>
      <c r="AB52" s="194" t="str">
        <f>'24'!AI52</f>
        <v/>
      </c>
      <c r="AC52" s="194" t="str">
        <f>'25'!AI52</f>
        <v/>
      </c>
      <c r="AD52" s="194" t="str">
        <f>'26'!AI52</f>
        <v/>
      </c>
      <c r="AE52" s="194" t="str">
        <f>'27'!AI52</f>
        <v/>
      </c>
      <c r="AF52" s="194" t="str">
        <f>'28'!AI52</f>
        <v/>
      </c>
      <c r="AG52" s="194" t="str">
        <f>'29'!AI52</f>
        <v/>
      </c>
      <c r="AH52" s="194" t="str">
        <f>'30'!AI52</f>
        <v/>
      </c>
      <c r="AI52" s="194" t="str">
        <f>'31'!AI52</f>
        <v/>
      </c>
      <c r="AJ52" s="194" t="str">
        <f>'32'!AI52</f>
        <v/>
      </c>
      <c r="AK52" s="194" t="str">
        <f>'33'!AI52</f>
        <v/>
      </c>
      <c r="AL52" s="194" t="str">
        <f>'34'!AI52</f>
        <v/>
      </c>
      <c r="AM52" s="194" t="str">
        <f>'35'!AI52</f>
        <v/>
      </c>
      <c r="AN52" s="194" t="str">
        <f>'36'!AI52</f>
        <v/>
      </c>
      <c r="AO52" s="194" t="str">
        <f>'37'!AI52</f>
        <v/>
      </c>
      <c r="AP52" s="194" t="str">
        <f>'38'!AI52</f>
        <v/>
      </c>
      <c r="AQ52" s="194" t="str">
        <f>'39'!AI52</f>
        <v/>
      </c>
      <c r="AR52" s="194" t="str">
        <f>'40'!AI52</f>
        <v/>
      </c>
    </row>
    <row r="53" spans="1:44" s="3" customFormat="1" ht="18" hidden="1">
      <c r="A53" s="2"/>
      <c r="B53" s="1"/>
      <c r="C53" s="155">
        <f>Référentiel!B46</f>
        <v>0</v>
      </c>
      <c r="D53" s="148" t="str">
        <f t="shared" si="1"/>
        <v/>
      </c>
      <c r="E53" s="194" t="str">
        <f>'1'!AI53</f>
        <v/>
      </c>
      <c r="F53" s="192" t="str">
        <f>'2'!AI53</f>
        <v/>
      </c>
      <c r="G53" s="194" t="str">
        <f>'3'!AI53</f>
        <v/>
      </c>
      <c r="H53" s="192" t="str">
        <f>'4'!AI53</f>
        <v/>
      </c>
      <c r="I53" s="194" t="str">
        <f>'5'!AI53</f>
        <v/>
      </c>
      <c r="J53" s="194" t="str">
        <f>'6'!AI53</f>
        <v/>
      </c>
      <c r="K53" s="194" t="str">
        <f>'7'!AI53</f>
        <v/>
      </c>
      <c r="L53" s="194" t="str">
        <f>'8'!AI53</f>
        <v/>
      </c>
      <c r="M53" s="194" t="str">
        <f>'9'!AI53</f>
        <v/>
      </c>
      <c r="N53" s="194" t="str">
        <f>'10'!AI53</f>
        <v/>
      </c>
      <c r="O53" s="194" t="str">
        <f>'11'!AI53</f>
        <v/>
      </c>
      <c r="P53" s="194" t="str">
        <f>'12'!AI53</f>
        <v/>
      </c>
      <c r="Q53" s="194" t="str">
        <f>'13'!AI53</f>
        <v/>
      </c>
      <c r="R53" s="194" t="str">
        <f>'14'!AI53</f>
        <v/>
      </c>
      <c r="S53" s="194" t="str">
        <f>'15'!AI53</f>
        <v/>
      </c>
      <c r="T53" s="194" t="str">
        <f>'16'!AI53</f>
        <v/>
      </c>
      <c r="U53" s="194" t="str">
        <f>'17'!AI53</f>
        <v/>
      </c>
      <c r="V53" s="194" t="str">
        <f>'18'!AI53</f>
        <v/>
      </c>
      <c r="W53" s="194" t="str">
        <f>'19'!AI53</f>
        <v/>
      </c>
      <c r="X53" s="194" t="str">
        <f>'20'!AI53</f>
        <v/>
      </c>
      <c r="Y53" s="194" t="str">
        <f>'21'!AI53</f>
        <v/>
      </c>
      <c r="Z53" s="194" t="str">
        <f>'22'!AI53</f>
        <v/>
      </c>
      <c r="AA53" s="194" t="str">
        <f>'23'!AI53</f>
        <v/>
      </c>
      <c r="AB53" s="194" t="str">
        <f>'24'!AI53</f>
        <v/>
      </c>
      <c r="AC53" s="194" t="str">
        <f>'25'!AI53</f>
        <v/>
      </c>
      <c r="AD53" s="194" t="str">
        <f>'26'!AI53</f>
        <v/>
      </c>
      <c r="AE53" s="194" t="str">
        <f>'27'!AI53</f>
        <v/>
      </c>
      <c r="AF53" s="194" t="str">
        <f>'28'!AI53</f>
        <v/>
      </c>
      <c r="AG53" s="194" t="str">
        <f>'29'!AI53</f>
        <v/>
      </c>
      <c r="AH53" s="194" t="str">
        <f>'30'!AI53</f>
        <v/>
      </c>
      <c r="AI53" s="194" t="str">
        <f>'31'!AI53</f>
        <v/>
      </c>
      <c r="AJ53" s="194" t="str">
        <f>'32'!AI53</f>
        <v/>
      </c>
      <c r="AK53" s="194" t="str">
        <f>'33'!AI53</f>
        <v/>
      </c>
      <c r="AL53" s="194" t="str">
        <f>'34'!AI53</f>
        <v/>
      </c>
      <c r="AM53" s="194" t="str">
        <f>'35'!AI53</f>
        <v/>
      </c>
      <c r="AN53" s="194" t="str">
        <f>'36'!AI53</f>
        <v/>
      </c>
      <c r="AO53" s="194" t="str">
        <f>'37'!AI53</f>
        <v/>
      </c>
      <c r="AP53" s="194" t="str">
        <f>'38'!AI53</f>
        <v/>
      </c>
      <c r="AQ53" s="194" t="str">
        <f>'39'!AI53</f>
        <v/>
      </c>
      <c r="AR53" s="194" t="str">
        <f>'40'!AI53</f>
        <v/>
      </c>
    </row>
    <row r="54" spans="1:44" s="3" customFormat="1" ht="15.75">
      <c r="A54" s="4"/>
      <c r="B54" s="8"/>
      <c r="C54" s="163"/>
      <c r="D54" s="150"/>
      <c r="E54" s="151"/>
      <c r="F54" s="193"/>
      <c r="G54" s="151"/>
      <c r="H54" s="193"/>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1"/>
      <c r="AI54" s="151"/>
      <c r="AJ54" s="151"/>
      <c r="AK54" s="151"/>
      <c r="AL54" s="151"/>
      <c r="AM54" s="151"/>
      <c r="AN54" s="151"/>
      <c r="AO54" s="151"/>
      <c r="AP54" s="151"/>
      <c r="AQ54" s="151"/>
      <c r="AR54" s="151"/>
    </row>
    <row r="55" spans="1:44" s="3" customFormat="1" ht="15.75">
      <c r="A55" s="2"/>
      <c r="B55" s="1"/>
      <c r="C55" s="164" t="str">
        <f>Référentiel!B48</f>
        <v>Prise de congé</v>
      </c>
      <c r="D55" s="140" t="str">
        <f t="shared" ref="D55:D69" si="2">IFERROR(AVERAGE(E55:AR55),"")</f>
        <v/>
      </c>
      <c r="E55" s="127" t="str">
        <f>'1'!AH55</f>
        <v/>
      </c>
      <c r="F55" s="132" t="str">
        <f>'2'!AH55</f>
        <v/>
      </c>
      <c r="G55" s="127" t="str">
        <f>'3'!AH55</f>
        <v/>
      </c>
      <c r="H55" s="132" t="str">
        <f>'4'!AH55</f>
        <v/>
      </c>
      <c r="I55" s="127" t="str">
        <f>'5'!AH55</f>
        <v/>
      </c>
      <c r="J55" s="127" t="str">
        <f>'6'!AH55</f>
        <v/>
      </c>
      <c r="K55" s="127" t="str">
        <f>'7'!AH55</f>
        <v/>
      </c>
      <c r="L55" s="127" t="str">
        <f>'8'!AH55</f>
        <v/>
      </c>
      <c r="M55" s="127" t="str">
        <f>'9'!AH55</f>
        <v/>
      </c>
      <c r="N55" s="127" t="str">
        <f>'10'!AH55</f>
        <v/>
      </c>
      <c r="O55" s="127" t="str">
        <f>'11'!AH55</f>
        <v/>
      </c>
      <c r="P55" s="127" t="str">
        <f>'12'!AH55</f>
        <v/>
      </c>
      <c r="Q55" s="127" t="str">
        <f>'13'!AH55</f>
        <v/>
      </c>
      <c r="R55" s="127" t="str">
        <f>'14'!AH55</f>
        <v/>
      </c>
      <c r="S55" s="127" t="str">
        <f>'15'!AH55</f>
        <v/>
      </c>
      <c r="T55" s="127" t="str">
        <f>'16'!AH55</f>
        <v/>
      </c>
      <c r="U55" s="127" t="str">
        <f>'17'!AH55</f>
        <v/>
      </c>
      <c r="V55" s="127" t="str">
        <f>'18'!AH55</f>
        <v/>
      </c>
      <c r="W55" s="127" t="str">
        <f>'19'!AH55</f>
        <v/>
      </c>
      <c r="X55" s="127" t="str">
        <f>'20'!AH55</f>
        <v/>
      </c>
      <c r="Y55" s="127" t="str">
        <f>'21'!AH55</f>
        <v/>
      </c>
      <c r="Z55" s="127" t="str">
        <f>'22'!AH55</f>
        <v/>
      </c>
      <c r="AA55" s="127" t="str">
        <f>'23'!AH55</f>
        <v/>
      </c>
      <c r="AB55" s="127" t="str">
        <f>'24'!AH55</f>
        <v/>
      </c>
      <c r="AC55" s="127" t="str">
        <f>'25'!AH55</f>
        <v/>
      </c>
      <c r="AD55" s="127" t="str">
        <f>'26'!AH55</f>
        <v/>
      </c>
      <c r="AE55" s="127" t="str">
        <f>'27'!AH55</f>
        <v/>
      </c>
      <c r="AF55" s="127" t="str">
        <f>'28'!AH55</f>
        <v/>
      </c>
      <c r="AG55" s="127" t="str">
        <f>'29'!AH55</f>
        <v/>
      </c>
      <c r="AH55" s="127" t="str">
        <f>'30'!AH55</f>
        <v/>
      </c>
      <c r="AI55" s="127" t="str">
        <f>'31'!AH55</f>
        <v/>
      </c>
      <c r="AJ55" s="127" t="str">
        <f>'32'!AH55</f>
        <v/>
      </c>
      <c r="AK55" s="127" t="str">
        <f>'33'!AH55</f>
        <v/>
      </c>
      <c r="AL55" s="127" t="str">
        <f>'34'!AH55</f>
        <v/>
      </c>
      <c r="AM55" s="127" t="str">
        <f>'35'!AH55</f>
        <v/>
      </c>
      <c r="AN55" s="127" t="str">
        <f>'36'!AH55</f>
        <v/>
      </c>
      <c r="AO55" s="127" t="str">
        <f>'37'!AH55</f>
        <v/>
      </c>
      <c r="AP55" s="127" t="str">
        <f>'38'!AH55</f>
        <v/>
      </c>
      <c r="AQ55" s="127" t="str">
        <f>'39'!AH55</f>
        <v/>
      </c>
      <c r="AR55" s="127" t="str">
        <f>'40'!AH55</f>
        <v/>
      </c>
    </row>
    <row r="56" spans="1:44" s="3" customFormat="1" ht="18">
      <c r="A56" s="2"/>
      <c r="B56" s="1"/>
      <c r="C56" s="155" t="str">
        <f>Référentiel!B49</f>
        <v>Synthèse du contact et conclusion</v>
      </c>
      <c r="D56" s="148" t="str">
        <f t="shared" si="2"/>
        <v/>
      </c>
      <c r="E56" s="194" t="str">
        <f>'1'!AI56</f>
        <v/>
      </c>
      <c r="F56" s="192" t="str">
        <f>'2'!AI56</f>
        <v/>
      </c>
      <c r="G56" s="194" t="str">
        <f>'3'!AI56</f>
        <v/>
      </c>
      <c r="H56" s="192" t="str">
        <f>'4'!AI56</f>
        <v/>
      </c>
      <c r="I56" s="194" t="str">
        <f>'5'!AI56</f>
        <v/>
      </c>
      <c r="J56" s="194" t="str">
        <f>'6'!AI56</f>
        <v/>
      </c>
      <c r="K56" s="194" t="str">
        <f>'7'!AI56</f>
        <v/>
      </c>
      <c r="L56" s="194" t="str">
        <f>'8'!AI56</f>
        <v/>
      </c>
      <c r="M56" s="194" t="str">
        <f>'9'!AI56</f>
        <v/>
      </c>
      <c r="N56" s="194" t="str">
        <f>'10'!AI56</f>
        <v/>
      </c>
      <c r="O56" s="194" t="str">
        <f>'11'!AI56</f>
        <v/>
      </c>
      <c r="P56" s="194" t="str">
        <f>'12'!AI56</f>
        <v/>
      </c>
      <c r="Q56" s="194" t="str">
        <f>'13'!AI56</f>
        <v/>
      </c>
      <c r="R56" s="194" t="str">
        <f>'14'!AI56</f>
        <v/>
      </c>
      <c r="S56" s="194" t="str">
        <f>'15'!AI56</f>
        <v/>
      </c>
      <c r="T56" s="194" t="str">
        <f>'16'!AI56</f>
        <v/>
      </c>
      <c r="U56" s="194" t="str">
        <f>'17'!AI56</f>
        <v/>
      </c>
      <c r="V56" s="194" t="str">
        <f>'18'!AI56</f>
        <v/>
      </c>
      <c r="W56" s="194" t="str">
        <f>'19'!AI56</f>
        <v/>
      </c>
      <c r="X56" s="194" t="str">
        <f>'20'!AI56</f>
        <v/>
      </c>
      <c r="Y56" s="194" t="str">
        <f>'21'!AI56</f>
        <v/>
      </c>
      <c r="Z56" s="194" t="str">
        <f>'22'!AI56</f>
        <v/>
      </c>
      <c r="AA56" s="194" t="str">
        <f>'23'!AI56</f>
        <v/>
      </c>
      <c r="AB56" s="194" t="str">
        <f>'24'!AI56</f>
        <v/>
      </c>
      <c r="AC56" s="194" t="str">
        <f>'25'!AI56</f>
        <v/>
      </c>
      <c r="AD56" s="194" t="str">
        <f>'26'!AI56</f>
        <v/>
      </c>
      <c r="AE56" s="194" t="str">
        <f>'27'!AI56</f>
        <v/>
      </c>
      <c r="AF56" s="194" t="str">
        <f>'28'!AI56</f>
        <v/>
      </c>
      <c r="AG56" s="194" t="str">
        <f>'29'!AI56</f>
        <v/>
      </c>
      <c r="AH56" s="194" t="str">
        <f>'30'!AI56</f>
        <v/>
      </c>
      <c r="AI56" s="194" t="str">
        <f>'31'!AI56</f>
        <v/>
      </c>
      <c r="AJ56" s="194" t="str">
        <f>'32'!AI56</f>
        <v/>
      </c>
      <c r="AK56" s="194" t="str">
        <f>'33'!AI56</f>
        <v/>
      </c>
      <c r="AL56" s="194" t="str">
        <f>'34'!AI56</f>
        <v/>
      </c>
      <c r="AM56" s="194" t="str">
        <f>'35'!AI56</f>
        <v/>
      </c>
      <c r="AN56" s="194" t="str">
        <f>'36'!AI56</f>
        <v/>
      </c>
      <c r="AO56" s="194" t="str">
        <f>'37'!AI56</f>
        <v/>
      </c>
      <c r="AP56" s="194" t="str">
        <f>'38'!AI56</f>
        <v/>
      </c>
      <c r="AQ56" s="194" t="str">
        <f>'39'!AI56</f>
        <v/>
      </c>
      <c r="AR56" s="194" t="str">
        <f>'40'!AI56</f>
        <v/>
      </c>
    </row>
    <row r="57" spans="1:44" s="3" customFormat="1" ht="18">
      <c r="A57" s="2"/>
      <c r="B57" s="1"/>
      <c r="C57" s="155" t="str">
        <f>Référentiel!B50</f>
        <v xml:space="preserve">Prise de congé de l'accord </v>
      </c>
      <c r="D57" s="148" t="str">
        <f t="shared" si="2"/>
        <v/>
      </c>
      <c r="E57" s="194" t="str">
        <f>'1'!AI57</f>
        <v/>
      </c>
      <c r="F57" s="192" t="str">
        <f>'2'!AI57</f>
        <v/>
      </c>
      <c r="G57" s="194" t="str">
        <f>'3'!AI57</f>
        <v/>
      </c>
      <c r="H57" s="192" t="str">
        <f>'4'!AI57</f>
        <v/>
      </c>
      <c r="I57" s="194" t="str">
        <f>'5'!AI57</f>
        <v/>
      </c>
      <c r="J57" s="194" t="str">
        <f>'6'!AI57</f>
        <v/>
      </c>
      <c r="K57" s="194" t="str">
        <f>'7'!AI57</f>
        <v/>
      </c>
      <c r="L57" s="194" t="str">
        <f>'8'!AI57</f>
        <v/>
      </c>
      <c r="M57" s="194" t="str">
        <f>'9'!AI57</f>
        <v/>
      </c>
      <c r="N57" s="194" t="str">
        <f>'10'!AI57</f>
        <v/>
      </c>
      <c r="O57" s="194" t="str">
        <f>'11'!AI57</f>
        <v/>
      </c>
      <c r="P57" s="194" t="str">
        <f>'12'!AI57</f>
        <v/>
      </c>
      <c r="Q57" s="194" t="str">
        <f>'13'!AI57</f>
        <v/>
      </c>
      <c r="R57" s="194" t="str">
        <f>'14'!AI57</f>
        <v/>
      </c>
      <c r="S57" s="194" t="str">
        <f>'15'!AI57</f>
        <v/>
      </c>
      <c r="T57" s="194" t="str">
        <f>'16'!AI57</f>
        <v/>
      </c>
      <c r="U57" s="194" t="str">
        <f>'17'!AI57</f>
        <v/>
      </c>
      <c r="V57" s="194" t="str">
        <f>'18'!AI57</f>
        <v/>
      </c>
      <c r="W57" s="194" t="str">
        <f>'19'!AI57</f>
        <v/>
      </c>
      <c r="X57" s="194" t="str">
        <f>'20'!AI57</f>
        <v/>
      </c>
      <c r="Y57" s="194" t="str">
        <f>'21'!AI57</f>
        <v/>
      </c>
      <c r="Z57" s="194" t="str">
        <f>'22'!AI57</f>
        <v/>
      </c>
      <c r="AA57" s="194" t="str">
        <f>'23'!AI57</f>
        <v/>
      </c>
      <c r="AB57" s="194" t="str">
        <f>'24'!AI57</f>
        <v/>
      </c>
      <c r="AC57" s="194" t="str">
        <f>'25'!AI57</f>
        <v/>
      </c>
      <c r="AD57" s="194" t="str">
        <f>'26'!AI57</f>
        <v/>
      </c>
      <c r="AE57" s="194" t="str">
        <f>'27'!AI57</f>
        <v/>
      </c>
      <c r="AF57" s="194" t="str">
        <f>'28'!AI57</f>
        <v/>
      </c>
      <c r="AG57" s="194" t="str">
        <f>'29'!AI57</f>
        <v/>
      </c>
      <c r="AH57" s="194" t="str">
        <f>'30'!AI57</f>
        <v/>
      </c>
      <c r="AI57" s="194" t="str">
        <f>'31'!AI57</f>
        <v/>
      </c>
      <c r="AJ57" s="194" t="str">
        <f>'32'!AI57</f>
        <v/>
      </c>
      <c r="AK57" s="194" t="str">
        <f>'33'!AI57</f>
        <v/>
      </c>
      <c r="AL57" s="194" t="str">
        <f>'34'!AI57</f>
        <v/>
      </c>
      <c r="AM57" s="194" t="str">
        <f>'35'!AI57</f>
        <v/>
      </c>
      <c r="AN57" s="194" t="str">
        <f>'36'!AI57</f>
        <v/>
      </c>
      <c r="AO57" s="194" t="str">
        <f>'37'!AI57</f>
        <v/>
      </c>
      <c r="AP57" s="194" t="str">
        <f>'38'!AI57</f>
        <v/>
      </c>
      <c r="AQ57" s="194" t="str">
        <f>'39'!AI57</f>
        <v/>
      </c>
      <c r="AR57" s="194" t="str">
        <f>'40'!AI57</f>
        <v/>
      </c>
    </row>
    <row r="58" spans="1:44" s="3" customFormat="1" ht="18" hidden="1">
      <c r="A58" s="2"/>
      <c r="B58" s="1"/>
      <c r="C58" s="155">
        <f>Référentiel!B51</f>
        <v>0</v>
      </c>
      <c r="D58" s="148" t="str">
        <f t="shared" si="2"/>
        <v/>
      </c>
      <c r="E58" s="194" t="str">
        <f>'1'!AI58</f>
        <v/>
      </c>
      <c r="F58" s="192" t="str">
        <f>'2'!AI58</f>
        <v/>
      </c>
      <c r="G58" s="194" t="str">
        <f>'3'!AI58</f>
        <v/>
      </c>
      <c r="H58" s="192" t="str">
        <f>'4'!AI58</f>
        <v/>
      </c>
      <c r="I58" s="194" t="str">
        <f>'5'!AI58</f>
        <v/>
      </c>
      <c r="J58" s="194" t="str">
        <f>'6'!AI58</f>
        <v/>
      </c>
      <c r="K58" s="194" t="str">
        <f>'7'!AI58</f>
        <v/>
      </c>
      <c r="L58" s="194" t="str">
        <f>'8'!AI58</f>
        <v/>
      </c>
      <c r="M58" s="194" t="str">
        <f>'9'!AI58</f>
        <v/>
      </c>
      <c r="N58" s="194" t="str">
        <f>'10'!AI58</f>
        <v/>
      </c>
      <c r="O58" s="194" t="str">
        <f>'11'!AI58</f>
        <v/>
      </c>
      <c r="P58" s="194" t="str">
        <f>'12'!AI58</f>
        <v/>
      </c>
      <c r="Q58" s="194" t="str">
        <f>'13'!AI58</f>
        <v/>
      </c>
      <c r="R58" s="194" t="str">
        <f>'14'!AI58</f>
        <v/>
      </c>
      <c r="S58" s="194" t="str">
        <f>'15'!AI58</f>
        <v/>
      </c>
      <c r="T58" s="194" t="str">
        <f>'16'!AI58</f>
        <v/>
      </c>
      <c r="U58" s="194" t="str">
        <f>'17'!AI58</f>
        <v/>
      </c>
      <c r="V58" s="194" t="str">
        <f>'18'!AI58</f>
        <v/>
      </c>
      <c r="W58" s="194" t="str">
        <f>'19'!AI58</f>
        <v/>
      </c>
      <c r="X58" s="194" t="str">
        <f>'20'!AI58</f>
        <v/>
      </c>
      <c r="Y58" s="194" t="str">
        <f>'21'!AI58</f>
        <v/>
      </c>
      <c r="Z58" s="194" t="str">
        <f>'22'!AI58</f>
        <v/>
      </c>
      <c r="AA58" s="194" t="str">
        <f>'23'!AI58</f>
        <v/>
      </c>
      <c r="AB58" s="194" t="str">
        <f>'24'!AI58</f>
        <v/>
      </c>
      <c r="AC58" s="194" t="str">
        <f>'25'!AI58</f>
        <v/>
      </c>
      <c r="AD58" s="194" t="str">
        <f>'26'!AI58</f>
        <v/>
      </c>
      <c r="AE58" s="194" t="str">
        <f>'27'!AI58</f>
        <v/>
      </c>
      <c r="AF58" s="194" t="str">
        <f>'28'!AI58</f>
        <v/>
      </c>
      <c r="AG58" s="194" t="str">
        <f>'29'!AI58</f>
        <v/>
      </c>
      <c r="AH58" s="194" t="str">
        <f>'30'!AI58</f>
        <v/>
      </c>
      <c r="AI58" s="194" t="str">
        <f>'31'!AI58</f>
        <v/>
      </c>
      <c r="AJ58" s="194" t="str">
        <f>'32'!AI58</f>
        <v/>
      </c>
      <c r="AK58" s="194" t="str">
        <f>'33'!AI58</f>
        <v/>
      </c>
      <c r="AL58" s="194" t="str">
        <f>'34'!AI58</f>
        <v/>
      </c>
      <c r="AM58" s="194" t="str">
        <f>'35'!AI58</f>
        <v/>
      </c>
      <c r="AN58" s="194" t="str">
        <f>'36'!AI58</f>
        <v/>
      </c>
      <c r="AO58" s="194" t="str">
        <f>'37'!AI58</f>
        <v/>
      </c>
      <c r="AP58" s="194" t="str">
        <f>'38'!AI58</f>
        <v/>
      </c>
      <c r="AQ58" s="194" t="str">
        <f>'39'!AI58</f>
        <v/>
      </c>
      <c r="AR58" s="194" t="str">
        <f>'40'!AI58</f>
        <v/>
      </c>
    </row>
    <row r="59" spans="1:44" s="3" customFormat="1" ht="18" hidden="1">
      <c r="A59" s="2"/>
      <c r="B59" s="1"/>
      <c r="C59" s="155">
        <f>Référentiel!B52</f>
        <v>0</v>
      </c>
      <c r="D59" s="148" t="str">
        <f t="shared" si="2"/>
        <v/>
      </c>
      <c r="E59" s="194" t="str">
        <f>'1'!AI59</f>
        <v/>
      </c>
      <c r="F59" s="192" t="str">
        <f>'2'!AI59</f>
        <v/>
      </c>
      <c r="G59" s="194" t="str">
        <f>'3'!AI59</f>
        <v/>
      </c>
      <c r="H59" s="192" t="str">
        <f>'4'!AI59</f>
        <v/>
      </c>
      <c r="I59" s="194" t="str">
        <f>'5'!AI59</f>
        <v/>
      </c>
      <c r="J59" s="194" t="str">
        <f>'6'!AI59</f>
        <v/>
      </c>
      <c r="K59" s="194" t="str">
        <f>'7'!AI59</f>
        <v/>
      </c>
      <c r="L59" s="194" t="str">
        <f>'8'!AI59</f>
        <v/>
      </c>
      <c r="M59" s="194" t="str">
        <f>'9'!AI59</f>
        <v/>
      </c>
      <c r="N59" s="194" t="str">
        <f>'10'!AI59</f>
        <v/>
      </c>
      <c r="O59" s="194" t="str">
        <f>'11'!AI59</f>
        <v/>
      </c>
      <c r="P59" s="194" t="str">
        <f>'12'!AI59</f>
        <v/>
      </c>
      <c r="Q59" s="194" t="str">
        <f>'13'!AI59</f>
        <v/>
      </c>
      <c r="R59" s="194" t="str">
        <f>'14'!AI59</f>
        <v/>
      </c>
      <c r="S59" s="194" t="str">
        <f>'15'!AI59</f>
        <v/>
      </c>
      <c r="T59" s="194" t="str">
        <f>'16'!AI59</f>
        <v/>
      </c>
      <c r="U59" s="194" t="str">
        <f>'17'!AI59</f>
        <v/>
      </c>
      <c r="V59" s="194" t="str">
        <f>'18'!AI59</f>
        <v/>
      </c>
      <c r="W59" s="194" t="str">
        <f>'19'!AI59</f>
        <v/>
      </c>
      <c r="X59" s="194" t="str">
        <f>'20'!AI59</f>
        <v/>
      </c>
      <c r="Y59" s="194" t="str">
        <f>'21'!AI59</f>
        <v/>
      </c>
      <c r="Z59" s="194" t="str">
        <f>'22'!AI59</f>
        <v/>
      </c>
      <c r="AA59" s="194" t="str">
        <f>'23'!AI59</f>
        <v/>
      </c>
      <c r="AB59" s="194" t="str">
        <f>'24'!AI59</f>
        <v/>
      </c>
      <c r="AC59" s="194" t="str">
        <f>'25'!AI59</f>
        <v/>
      </c>
      <c r="AD59" s="194" t="str">
        <f>'26'!AI59</f>
        <v/>
      </c>
      <c r="AE59" s="194" t="str">
        <f>'27'!AI59</f>
        <v/>
      </c>
      <c r="AF59" s="194" t="str">
        <f>'28'!AI59</f>
        <v/>
      </c>
      <c r="AG59" s="194" t="str">
        <f>'29'!AI59</f>
        <v/>
      </c>
      <c r="AH59" s="194" t="str">
        <f>'30'!AI59</f>
        <v/>
      </c>
      <c r="AI59" s="194" t="str">
        <f>'31'!AI59</f>
        <v/>
      </c>
      <c r="AJ59" s="194" t="str">
        <f>'32'!AI59</f>
        <v/>
      </c>
      <c r="AK59" s="194" t="str">
        <f>'33'!AI59</f>
        <v/>
      </c>
      <c r="AL59" s="194" t="str">
        <f>'34'!AI59</f>
        <v/>
      </c>
      <c r="AM59" s="194" t="str">
        <f>'35'!AI59</f>
        <v/>
      </c>
      <c r="AN59" s="194" t="str">
        <f>'36'!AI59</f>
        <v/>
      </c>
      <c r="AO59" s="194" t="str">
        <f>'37'!AI59</f>
        <v/>
      </c>
      <c r="AP59" s="194" t="str">
        <f>'38'!AI59</f>
        <v/>
      </c>
      <c r="AQ59" s="194" t="str">
        <f>'39'!AI59</f>
        <v/>
      </c>
      <c r="AR59" s="194" t="str">
        <f>'40'!AI59</f>
        <v/>
      </c>
    </row>
    <row r="60" spans="1:44" s="3" customFormat="1" ht="18" hidden="1">
      <c r="A60" s="2"/>
      <c r="B60" s="1"/>
      <c r="C60" s="155">
        <f>Référentiel!B53</f>
        <v>0</v>
      </c>
      <c r="D60" s="148" t="str">
        <f t="shared" si="2"/>
        <v/>
      </c>
      <c r="E60" s="194" t="str">
        <f>'1'!AI60</f>
        <v/>
      </c>
      <c r="F60" s="192" t="str">
        <f>'2'!AI60</f>
        <v/>
      </c>
      <c r="G60" s="194" t="str">
        <f>'3'!AI60</f>
        <v/>
      </c>
      <c r="H60" s="192" t="str">
        <f>'4'!AI60</f>
        <v/>
      </c>
      <c r="I60" s="194" t="str">
        <f>'5'!AI60</f>
        <v/>
      </c>
      <c r="J60" s="194" t="str">
        <f>'6'!AI60</f>
        <v/>
      </c>
      <c r="K60" s="194" t="str">
        <f>'7'!AI60</f>
        <v/>
      </c>
      <c r="L60" s="194" t="str">
        <f>'8'!AI60</f>
        <v/>
      </c>
      <c r="M60" s="194" t="str">
        <f>'9'!AI60</f>
        <v/>
      </c>
      <c r="N60" s="194" t="str">
        <f>'10'!AI60</f>
        <v/>
      </c>
      <c r="O60" s="194" t="str">
        <f>'11'!AI60</f>
        <v/>
      </c>
      <c r="P60" s="194" t="str">
        <f>'12'!AI60</f>
        <v/>
      </c>
      <c r="Q60" s="194" t="str">
        <f>'13'!AI60</f>
        <v/>
      </c>
      <c r="R60" s="194" t="str">
        <f>'14'!AI60</f>
        <v/>
      </c>
      <c r="S60" s="194" t="str">
        <f>'15'!AI60</f>
        <v/>
      </c>
      <c r="T60" s="194" t="str">
        <f>'16'!AI60</f>
        <v/>
      </c>
      <c r="U60" s="194" t="str">
        <f>'17'!AI60</f>
        <v/>
      </c>
      <c r="V60" s="194" t="str">
        <f>'18'!AI60</f>
        <v/>
      </c>
      <c r="W60" s="194" t="str">
        <f>'19'!AI60</f>
        <v/>
      </c>
      <c r="X60" s="194" t="str">
        <f>'20'!AI60</f>
        <v/>
      </c>
      <c r="Y60" s="194" t="str">
        <f>'21'!AI60</f>
        <v/>
      </c>
      <c r="Z60" s="194" t="str">
        <f>'22'!AI60</f>
        <v/>
      </c>
      <c r="AA60" s="194" t="str">
        <f>'23'!AI60</f>
        <v/>
      </c>
      <c r="AB60" s="194" t="str">
        <f>'24'!AI60</f>
        <v/>
      </c>
      <c r="AC60" s="194" t="str">
        <f>'25'!AI60</f>
        <v/>
      </c>
      <c r="AD60" s="194" t="str">
        <f>'26'!AI60</f>
        <v/>
      </c>
      <c r="AE60" s="194" t="str">
        <f>'27'!AI60</f>
        <v/>
      </c>
      <c r="AF60" s="194" t="str">
        <f>'28'!AI60</f>
        <v/>
      </c>
      <c r="AG60" s="194" t="str">
        <f>'29'!AI60</f>
        <v/>
      </c>
      <c r="AH60" s="194" t="str">
        <f>'30'!AI60</f>
        <v/>
      </c>
      <c r="AI60" s="194" t="str">
        <f>'31'!AI60</f>
        <v/>
      </c>
      <c r="AJ60" s="194" t="str">
        <f>'32'!AI60</f>
        <v/>
      </c>
      <c r="AK60" s="194" t="str">
        <f>'33'!AI60</f>
        <v/>
      </c>
      <c r="AL60" s="194" t="str">
        <f>'34'!AI60</f>
        <v/>
      </c>
      <c r="AM60" s="194" t="str">
        <f>'35'!AI60</f>
        <v/>
      </c>
      <c r="AN60" s="194" t="str">
        <f>'36'!AI60</f>
        <v/>
      </c>
      <c r="AO60" s="194" t="str">
        <f>'37'!AI60</f>
        <v/>
      </c>
      <c r="AP60" s="194" t="str">
        <f>'38'!AI60</f>
        <v/>
      </c>
      <c r="AQ60" s="194" t="str">
        <f>'39'!AI60</f>
        <v/>
      </c>
      <c r="AR60" s="194" t="str">
        <f>'40'!AI60</f>
        <v/>
      </c>
    </row>
    <row r="61" spans="1:44" s="3" customFormat="1" ht="18" hidden="1">
      <c r="A61" s="2"/>
      <c r="B61" s="1"/>
      <c r="C61" s="155">
        <f>Référentiel!B54</f>
        <v>0</v>
      </c>
      <c r="D61" s="148" t="str">
        <f t="shared" si="2"/>
        <v/>
      </c>
      <c r="E61" s="194" t="str">
        <f>'1'!AI61</f>
        <v/>
      </c>
      <c r="F61" s="192" t="str">
        <f>'2'!AI61</f>
        <v/>
      </c>
      <c r="G61" s="194" t="str">
        <f>'3'!AI61</f>
        <v/>
      </c>
      <c r="H61" s="192" t="str">
        <f>'4'!AI61</f>
        <v/>
      </c>
      <c r="I61" s="194" t="str">
        <f>'5'!AI61</f>
        <v/>
      </c>
      <c r="J61" s="194" t="str">
        <f>'6'!AI61</f>
        <v/>
      </c>
      <c r="K61" s="194" t="str">
        <f>'7'!AI61</f>
        <v/>
      </c>
      <c r="L61" s="194" t="str">
        <f>'8'!AI61</f>
        <v/>
      </c>
      <c r="M61" s="194" t="str">
        <f>'9'!AI61</f>
        <v/>
      </c>
      <c r="N61" s="194" t="str">
        <f>'10'!AI61</f>
        <v/>
      </c>
      <c r="O61" s="194" t="str">
        <f>'11'!AI61</f>
        <v/>
      </c>
      <c r="P61" s="194" t="str">
        <f>'12'!AI61</f>
        <v/>
      </c>
      <c r="Q61" s="194" t="str">
        <f>'13'!AI61</f>
        <v/>
      </c>
      <c r="R61" s="194" t="str">
        <f>'14'!AI61</f>
        <v/>
      </c>
      <c r="S61" s="194" t="str">
        <f>'15'!AI61</f>
        <v/>
      </c>
      <c r="T61" s="194" t="str">
        <f>'16'!AI61</f>
        <v/>
      </c>
      <c r="U61" s="194" t="str">
        <f>'17'!AI61</f>
        <v/>
      </c>
      <c r="V61" s="194" t="str">
        <f>'18'!AI61</f>
        <v/>
      </c>
      <c r="W61" s="194" t="str">
        <f>'19'!AI61</f>
        <v/>
      </c>
      <c r="X61" s="194" t="str">
        <f>'20'!AI61</f>
        <v/>
      </c>
      <c r="Y61" s="194" t="str">
        <f>'21'!AI61</f>
        <v/>
      </c>
      <c r="Z61" s="194" t="str">
        <f>'22'!AI61</f>
        <v/>
      </c>
      <c r="AA61" s="194" t="str">
        <f>'23'!AI61</f>
        <v/>
      </c>
      <c r="AB61" s="194" t="str">
        <f>'24'!AI61</f>
        <v/>
      </c>
      <c r="AC61" s="194" t="str">
        <f>'25'!AI61</f>
        <v/>
      </c>
      <c r="AD61" s="194" t="str">
        <f>'26'!AI61</f>
        <v/>
      </c>
      <c r="AE61" s="194" t="str">
        <f>'27'!AI61</f>
        <v/>
      </c>
      <c r="AF61" s="194" t="str">
        <f>'28'!AI61</f>
        <v/>
      </c>
      <c r="AG61" s="194" t="str">
        <f>'29'!AI61</f>
        <v/>
      </c>
      <c r="AH61" s="194" t="str">
        <f>'30'!AI61</f>
        <v/>
      </c>
      <c r="AI61" s="194" t="str">
        <f>'31'!AI61</f>
        <v/>
      </c>
      <c r="AJ61" s="194" t="str">
        <f>'32'!AI61</f>
        <v/>
      </c>
      <c r="AK61" s="194" t="str">
        <f>'33'!AI61</f>
        <v/>
      </c>
      <c r="AL61" s="194" t="str">
        <f>'34'!AI61</f>
        <v/>
      </c>
      <c r="AM61" s="194" t="str">
        <f>'35'!AI61</f>
        <v/>
      </c>
      <c r="AN61" s="194" t="str">
        <f>'36'!AI61</f>
        <v/>
      </c>
      <c r="AO61" s="194" t="str">
        <f>'37'!AI61</f>
        <v/>
      </c>
      <c r="AP61" s="194" t="str">
        <f>'38'!AI61</f>
        <v/>
      </c>
      <c r="AQ61" s="194" t="str">
        <f>'39'!AI61</f>
        <v/>
      </c>
      <c r="AR61" s="194" t="str">
        <f>'40'!AI61</f>
        <v/>
      </c>
    </row>
    <row r="62" spans="1:44" s="3" customFormat="1" ht="18" hidden="1">
      <c r="A62" s="2"/>
      <c r="B62" s="1"/>
      <c r="C62" s="155">
        <f>Référentiel!B55</f>
        <v>0</v>
      </c>
      <c r="D62" s="148" t="str">
        <f t="shared" si="2"/>
        <v/>
      </c>
      <c r="E62" s="194" t="str">
        <f>'1'!AI62</f>
        <v/>
      </c>
      <c r="F62" s="192" t="str">
        <f>'2'!AI62</f>
        <v/>
      </c>
      <c r="G62" s="194" t="str">
        <f>'3'!AI62</f>
        <v/>
      </c>
      <c r="H62" s="192" t="str">
        <f>'4'!AI62</f>
        <v/>
      </c>
      <c r="I62" s="194" t="str">
        <f>'5'!AI62</f>
        <v/>
      </c>
      <c r="J62" s="194" t="str">
        <f>'6'!AI62</f>
        <v/>
      </c>
      <c r="K62" s="194" t="str">
        <f>'7'!AI62</f>
        <v/>
      </c>
      <c r="L62" s="194" t="str">
        <f>'8'!AI62</f>
        <v/>
      </c>
      <c r="M62" s="194" t="str">
        <f>'9'!AI62</f>
        <v/>
      </c>
      <c r="N62" s="194" t="str">
        <f>'10'!AI62</f>
        <v/>
      </c>
      <c r="O62" s="194" t="str">
        <f>'11'!AI62</f>
        <v/>
      </c>
      <c r="P62" s="194" t="str">
        <f>'12'!AI62</f>
        <v/>
      </c>
      <c r="Q62" s="194" t="str">
        <f>'13'!AI62</f>
        <v/>
      </c>
      <c r="R62" s="194" t="str">
        <f>'14'!AI62</f>
        <v/>
      </c>
      <c r="S62" s="194" t="str">
        <f>'15'!AI62</f>
        <v/>
      </c>
      <c r="T62" s="194" t="str">
        <f>'16'!AI62</f>
        <v/>
      </c>
      <c r="U62" s="194" t="str">
        <f>'17'!AI62</f>
        <v/>
      </c>
      <c r="V62" s="194" t="str">
        <f>'18'!AI62</f>
        <v/>
      </c>
      <c r="W62" s="194" t="str">
        <f>'19'!AI62</f>
        <v/>
      </c>
      <c r="X62" s="194" t="str">
        <f>'20'!AI62</f>
        <v/>
      </c>
      <c r="Y62" s="194" t="str">
        <f>'21'!AI62</f>
        <v/>
      </c>
      <c r="Z62" s="194" t="str">
        <f>'22'!AI62</f>
        <v/>
      </c>
      <c r="AA62" s="194" t="str">
        <f>'23'!AI62</f>
        <v/>
      </c>
      <c r="AB62" s="194" t="str">
        <f>'24'!AI62</f>
        <v/>
      </c>
      <c r="AC62" s="194" t="str">
        <f>'25'!AI62</f>
        <v/>
      </c>
      <c r="AD62" s="194" t="str">
        <f>'26'!AI62</f>
        <v/>
      </c>
      <c r="AE62" s="194" t="str">
        <f>'27'!AI62</f>
        <v/>
      </c>
      <c r="AF62" s="194" t="str">
        <f>'28'!AI62</f>
        <v/>
      </c>
      <c r="AG62" s="194" t="str">
        <f>'29'!AI62</f>
        <v/>
      </c>
      <c r="AH62" s="194" t="str">
        <f>'30'!AI62</f>
        <v/>
      </c>
      <c r="AI62" s="194" t="str">
        <f>'31'!AI62</f>
        <v/>
      </c>
      <c r="AJ62" s="194" t="str">
        <f>'32'!AI62</f>
        <v/>
      </c>
      <c r="AK62" s="194" t="str">
        <f>'33'!AI62</f>
        <v/>
      </c>
      <c r="AL62" s="194" t="str">
        <f>'34'!AI62</f>
        <v/>
      </c>
      <c r="AM62" s="194" t="str">
        <f>'35'!AI62</f>
        <v/>
      </c>
      <c r="AN62" s="194" t="str">
        <f>'36'!AI62</f>
        <v/>
      </c>
      <c r="AO62" s="194" t="str">
        <f>'37'!AI62</f>
        <v/>
      </c>
      <c r="AP62" s="194" t="str">
        <f>'38'!AI62</f>
        <v/>
      </c>
      <c r="AQ62" s="194" t="str">
        <f>'39'!AI62</f>
        <v/>
      </c>
      <c r="AR62" s="194" t="str">
        <f>'40'!AI62</f>
        <v/>
      </c>
    </row>
    <row r="63" spans="1:44" s="3" customFormat="1" ht="18" hidden="1">
      <c r="A63" s="2"/>
      <c r="B63" s="1"/>
      <c r="C63" s="155">
        <f>Référentiel!B56</f>
        <v>0</v>
      </c>
      <c r="D63" s="148" t="str">
        <f t="shared" si="2"/>
        <v/>
      </c>
      <c r="E63" s="194" t="str">
        <f>'1'!AI63</f>
        <v/>
      </c>
      <c r="F63" s="192" t="str">
        <f>'2'!AI63</f>
        <v/>
      </c>
      <c r="G63" s="194" t="str">
        <f>'3'!AI63</f>
        <v/>
      </c>
      <c r="H63" s="192" t="str">
        <f>'4'!AI63</f>
        <v/>
      </c>
      <c r="I63" s="194" t="str">
        <f>'5'!AI63</f>
        <v/>
      </c>
      <c r="J63" s="194" t="str">
        <f>'6'!AI63</f>
        <v/>
      </c>
      <c r="K63" s="194" t="str">
        <f>'7'!AI63</f>
        <v/>
      </c>
      <c r="L63" s="194" t="str">
        <f>'8'!AI63</f>
        <v/>
      </c>
      <c r="M63" s="194" t="str">
        <f>'9'!AI63</f>
        <v/>
      </c>
      <c r="N63" s="194" t="str">
        <f>'10'!AI63</f>
        <v/>
      </c>
      <c r="O63" s="194" t="str">
        <f>'11'!AI63</f>
        <v/>
      </c>
      <c r="P63" s="194" t="str">
        <f>'12'!AI63</f>
        <v/>
      </c>
      <c r="Q63" s="194" t="str">
        <f>'13'!AI63</f>
        <v/>
      </c>
      <c r="R63" s="194" t="str">
        <f>'14'!AI63</f>
        <v/>
      </c>
      <c r="S63" s="194" t="str">
        <f>'15'!AI63</f>
        <v/>
      </c>
      <c r="T63" s="194" t="str">
        <f>'16'!AI63</f>
        <v/>
      </c>
      <c r="U63" s="194" t="str">
        <f>'17'!AI63</f>
        <v/>
      </c>
      <c r="V63" s="194" t="str">
        <f>'18'!AI63</f>
        <v/>
      </c>
      <c r="W63" s="194" t="str">
        <f>'19'!AI63</f>
        <v/>
      </c>
      <c r="X63" s="194" t="str">
        <f>'20'!AI63</f>
        <v/>
      </c>
      <c r="Y63" s="194" t="str">
        <f>'21'!AI63</f>
        <v/>
      </c>
      <c r="Z63" s="194" t="str">
        <f>'22'!AI63</f>
        <v/>
      </c>
      <c r="AA63" s="194" t="str">
        <f>'23'!AI63</f>
        <v/>
      </c>
      <c r="AB63" s="194" t="str">
        <f>'24'!AI63</f>
        <v/>
      </c>
      <c r="AC63" s="194" t="str">
        <f>'25'!AI63</f>
        <v/>
      </c>
      <c r="AD63" s="194" t="str">
        <f>'26'!AI63</f>
        <v/>
      </c>
      <c r="AE63" s="194" t="str">
        <f>'27'!AI63</f>
        <v/>
      </c>
      <c r="AF63" s="194" t="str">
        <f>'28'!AI63</f>
        <v/>
      </c>
      <c r="AG63" s="194" t="str">
        <f>'29'!AI63</f>
        <v/>
      </c>
      <c r="AH63" s="194" t="str">
        <f>'30'!AI63</f>
        <v/>
      </c>
      <c r="AI63" s="194" t="str">
        <f>'31'!AI63</f>
        <v/>
      </c>
      <c r="AJ63" s="194" t="str">
        <f>'32'!AI63</f>
        <v/>
      </c>
      <c r="AK63" s="194" t="str">
        <f>'33'!AI63</f>
        <v/>
      </c>
      <c r="AL63" s="194" t="str">
        <f>'34'!AI63</f>
        <v/>
      </c>
      <c r="AM63" s="194" t="str">
        <f>'35'!AI63</f>
        <v/>
      </c>
      <c r="AN63" s="194" t="str">
        <f>'36'!AI63</f>
        <v/>
      </c>
      <c r="AO63" s="194" t="str">
        <f>'37'!AI63</f>
        <v/>
      </c>
      <c r="AP63" s="194" t="str">
        <f>'38'!AI63</f>
        <v/>
      </c>
      <c r="AQ63" s="194" t="str">
        <f>'39'!AI63</f>
        <v/>
      </c>
      <c r="AR63" s="194" t="str">
        <f>'40'!AI63</f>
        <v/>
      </c>
    </row>
    <row r="64" spans="1:44" s="3" customFormat="1" ht="18" hidden="1">
      <c r="A64" s="2"/>
      <c r="B64" s="1"/>
      <c r="C64" s="155">
        <f>Référentiel!B57</f>
        <v>0</v>
      </c>
      <c r="D64" s="148" t="str">
        <f t="shared" si="2"/>
        <v/>
      </c>
      <c r="E64" s="194" t="str">
        <f>'1'!AI64</f>
        <v/>
      </c>
      <c r="F64" s="192" t="str">
        <f>'2'!AI64</f>
        <v/>
      </c>
      <c r="G64" s="194" t="str">
        <f>'3'!AI64</f>
        <v/>
      </c>
      <c r="H64" s="192" t="str">
        <f>'4'!AI64</f>
        <v/>
      </c>
      <c r="I64" s="194" t="str">
        <f>'5'!AI64</f>
        <v/>
      </c>
      <c r="J64" s="194" t="str">
        <f>'6'!AI64</f>
        <v/>
      </c>
      <c r="K64" s="194" t="str">
        <f>'7'!AI64</f>
        <v/>
      </c>
      <c r="L64" s="194" t="str">
        <f>'8'!AI64</f>
        <v/>
      </c>
      <c r="M64" s="194" t="str">
        <f>'9'!AI64</f>
        <v/>
      </c>
      <c r="N64" s="194" t="str">
        <f>'10'!AI64</f>
        <v/>
      </c>
      <c r="O64" s="194" t="str">
        <f>'11'!AI64</f>
        <v/>
      </c>
      <c r="P64" s="194" t="str">
        <f>'12'!AI64</f>
        <v/>
      </c>
      <c r="Q64" s="194" t="str">
        <f>'13'!AI64</f>
        <v/>
      </c>
      <c r="R64" s="194" t="str">
        <f>'14'!AI64</f>
        <v/>
      </c>
      <c r="S64" s="194" t="str">
        <f>'15'!AI64</f>
        <v/>
      </c>
      <c r="T64" s="194" t="str">
        <f>'16'!AI64</f>
        <v/>
      </c>
      <c r="U64" s="194" t="str">
        <f>'17'!AI64</f>
        <v/>
      </c>
      <c r="V64" s="194" t="str">
        <f>'18'!AI64</f>
        <v/>
      </c>
      <c r="W64" s="194" t="str">
        <f>'19'!AI64</f>
        <v/>
      </c>
      <c r="X64" s="194" t="str">
        <f>'20'!AI64</f>
        <v/>
      </c>
      <c r="Y64" s="194" t="str">
        <f>'21'!AI64</f>
        <v/>
      </c>
      <c r="Z64" s="194" t="str">
        <f>'22'!AI64</f>
        <v/>
      </c>
      <c r="AA64" s="194" t="str">
        <f>'23'!AI64</f>
        <v/>
      </c>
      <c r="AB64" s="194" t="str">
        <f>'24'!AI64</f>
        <v/>
      </c>
      <c r="AC64" s="194" t="str">
        <f>'25'!AI64</f>
        <v/>
      </c>
      <c r="AD64" s="194" t="str">
        <f>'26'!AI64</f>
        <v/>
      </c>
      <c r="AE64" s="194" t="str">
        <f>'27'!AI64</f>
        <v/>
      </c>
      <c r="AF64" s="194" t="str">
        <f>'28'!AI64</f>
        <v/>
      </c>
      <c r="AG64" s="194" t="str">
        <f>'29'!AI64</f>
        <v/>
      </c>
      <c r="AH64" s="194" t="str">
        <f>'30'!AI64</f>
        <v/>
      </c>
      <c r="AI64" s="194" t="str">
        <f>'31'!AI64</f>
        <v/>
      </c>
      <c r="AJ64" s="194" t="str">
        <f>'32'!AI64</f>
        <v/>
      </c>
      <c r="AK64" s="194" t="str">
        <f>'33'!AI64</f>
        <v/>
      </c>
      <c r="AL64" s="194" t="str">
        <f>'34'!AI64</f>
        <v/>
      </c>
      <c r="AM64" s="194" t="str">
        <f>'35'!AI64</f>
        <v/>
      </c>
      <c r="AN64" s="194" t="str">
        <f>'36'!AI64</f>
        <v/>
      </c>
      <c r="AO64" s="194" t="str">
        <f>'37'!AI64</f>
        <v/>
      </c>
      <c r="AP64" s="194" t="str">
        <f>'38'!AI64</f>
        <v/>
      </c>
      <c r="AQ64" s="194" t="str">
        <f>'39'!AI64</f>
        <v/>
      </c>
      <c r="AR64" s="194" t="str">
        <f>'40'!AI64</f>
        <v/>
      </c>
    </row>
    <row r="65" spans="1:44" s="3" customFormat="1" ht="18" hidden="1">
      <c r="A65" s="2"/>
      <c r="B65" s="1"/>
      <c r="C65" s="155">
        <f>Référentiel!B58</f>
        <v>0</v>
      </c>
      <c r="D65" s="148" t="str">
        <f t="shared" si="2"/>
        <v/>
      </c>
      <c r="E65" s="194" t="str">
        <f>'1'!AI65</f>
        <v/>
      </c>
      <c r="F65" s="192" t="str">
        <f>'2'!AI65</f>
        <v/>
      </c>
      <c r="G65" s="194" t="str">
        <f>'3'!AI65</f>
        <v/>
      </c>
      <c r="H65" s="192" t="str">
        <f>'4'!AI65</f>
        <v/>
      </c>
      <c r="I65" s="194" t="str">
        <f>'5'!AI65</f>
        <v/>
      </c>
      <c r="J65" s="194" t="str">
        <f>'6'!AI65</f>
        <v/>
      </c>
      <c r="K65" s="194" t="str">
        <f>'7'!AI65</f>
        <v/>
      </c>
      <c r="L65" s="194" t="str">
        <f>'8'!AI65</f>
        <v/>
      </c>
      <c r="M65" s="194" t="str">
        <f>'9'!AI65</f>
        <v/>
      </c>
      <c r="N65" s="194" t="str">
        <f>'10'!AI65</f>
        <v/>
      </c>
      <c r="O65" s="194" t="str">
        <f>'11'!AI65</f>
        <v/>
      </c>
      <c r="P65" s="194" t="str">
        <f>'12'!AI65</f>
        <v/>
      </c>
      <c r="Q65" s="194" t="str">
        <f>'13'!AI65</f>
        <v/>
      </c>
      <c r="R65" s="194" t="str">
        <f>'14'!AI65</f>
        <v/>
      </c>
      <c r="S65" s="194" t="str">
        <f>'15'!AI65</f>
        <v/>
      </c>
      <c r="T65" s="194" t="str">
        <f>'16'!AI65</f>
        <v/>
      </c>
      <c r="U65" s="194" t="str">
        <f>'17'!AI65</f>
        <v/>
      </c>
      <c r="V65" s="194" t="str">
        <f>'18'!AI65</f>
        <v/>
      </c>
      <c r="W65" s="194" t="str">
        <f>'19'!AI65</f>
        <v/>
      </c>
      <c r="X65" s="194" t="str">
        <f>'20'!AI65</f>
        <v/>
      </c>
      <c r="Y65" s="194" t="str">
        <f>'21'!AI65</f>
        <v/>
      </c>
      <c r="Z65" s="194" t="str">
        <f>'22'!AI65</f>
        <v/>
      </c>
      <c r="AA65" s="194" t="str">
        <f>'23'!AI65</f>
        <v/>
      </c>
      <c r="AB65" s="194" t="str">
        <f>'24'!AI65</f>
        <v/>
      </c>
      <c r="AC65" s="194" t="str">
        <f>'25'!AI65</f>
        <v/>
      </c>
      <c r="AD65" s="194" t="str">
        <f>'26'!AI65</f>
        <v/>
      </c>
      <c r="AE65" s="194" t="str">
        <f>'27'!AI65</f>
        <v/>
      </c>
      <c r="AF65" s="194" t="str">
        <f>'28'!AI65</f>
        <v/>
      </c>
      <c r="AG65" s="194" t="str">
        <f>'29'!AI65</f>
        <v/>
      </c>
      <c r="AH65" s="194" t="str">
        <f>'30'!AI65</f>
        <v/>
      </c>
      <c r="AI65" s="194" t="str">
        <f>'31'!AI65</f>
        <v/>
      </c>
      <c r="AJ65" s="194" t="str">
        <f>'32'!AI65</f>
        <v/>
      </c>
      <c r="AK65" s="194" t="str">
        <f>'33'!AI65</f>
        <v/>
      </c>
      <c r="AL65" s="194" t="str">
        <f>'34'!AI65</f>
        <v/>
      </c>
      <c r="AM65" s="194" t="str">
        <f>'35'!AI65</f>
        <v/>
      </c>
      <c r="AN65" s="194" t="str">
        <f>'36'!AI65</f>
        <v/>
      </c>
      <c r="AO65" s="194" t="str">
        <f>'37'!AI65</f>
        <v/>
      </c>
      <c r="AP65" s="194" t="str">
        <f>'38'!AI65</f>
        <v/>
      </c>
      <c r="AQ65" s="194" t="str">
        <f>'39'!AI65</f>
        <v/>
      </c>
      <c r="AR65" s="194" t="str">
        <f>'40'!AI65</f>
        <v/>
      </c>
    </row>
    <row r="66" spans="1:44" s="3" customFormat="1" ht="18" hidden="1">
      <c r="A66" s="2"/>
      <c r="B66" s="1"/>
      <c r="C66" s="155">
        <f>Référentiel!B59</f>
        <v>0</v>
      </c>
      <c r="D66" s="148" t="str">
        <f t="shared" si="2"/>
        <v/>
      </c>
      <c r="E66" s="194" t="str">
        <f>'1'!AI66</f>
        <v/>
      </c>
      <c r="F66" s="192" t="str">
        <f>'2'!AI66</f>
        <v/>
      </c>
      <c r="G66" s="194" t="str">
        <f>'3'!AI66</f>
        <v/>
      </c>
      <c r="H66" s="192" t="str">
        <f>'4'!AI66</f>
        <v/>
      </c>
      <c r="I66" s="194" t="str">
        <f>'5'!AI66</f>
        <v/>
      </c>
      <c r="J66" s="194" t="str">
        <f>'6'!AI66</f>
        <v/>
      </c>
      <c r="K66" s="194" t="str">
        <f>'7'!AI66</f>
        <v/>
      </c>
      <c r="L66" s="194" t="str">
        <f>'8'!AI66</f>
        <v/>
      </c>
      <c r="M66" s="194" t="str">
        <f>'9'!AI66</f>
        <v/>
      </c>
      <c r="N66" s="194" t="str">
        <f>'10'!AI66</f>
        <v/>
      </c>
      <c r="O66" s="194" t="str">
        <f>'11'!AI66</f>
        <v/>
      </c>
      <c r="P66" s="194" t="str">
        <f>'12'!AI66</f>
        <v/>
      </c>
      <c r="Q66" s="194" t="str">
        <f>'13'!AI66</f>
        <v/>
      </c>
      <c r="R66" s="194" t="str">
        <f>'14'!AI66</f>
        <v/>
      </c>
      <c r="S66" s="194" t="str">
        <f>'15'!AI66</f>
        <v/>
      </c>
      <c r="T66" s="194" t="str">
        <f>'16'!AI66</f>
        <v/>
      </c>
      <c r="U66" s="194" t="str">
        <f>'17'!AI66</f>
        <v/>
      </c>
      <c r="V66" s="194" t="str">
        <f>'18'!AI66</f>
        <v/>
      </c>
      <c r="W66" s="194" t="str">
        <f>'19'!AI66</f>
        <v/>
      </c>
      <c r="X66" s="194" t="str">
        <f>'20'!AI66</f>
        <v/>
      </c>
      <c r="Y66" s="194" t="str">
        <f>'21'!AI66</f>
        <v/>
      </c>
      <c r="Z66" s="194" t="str">
        <f>'22'!AI66</f>
        <v/>
      </c>
      <c r="AA66" s="194" t="str">
        <f>'23'!AI66</f>
        <v/>
      </c>
      <c r="AB66" s="194" t="str">
        <f>'24'!AI66</f>
        <v/>
      </c>
      <c r="AC66" s="194" t="str">
        <f>'25'!AI66</f>
        <v/>
      </c>
      <c r="AD66" s="194" t="str">
        <f>'26'!AI66</f>
        <v/>
      </c>
      <c r="AE66" s="194" t="str">
        <f>'27'!AI66</f>
        <v/>
      </c>
      <c r="AF66" s="194" t="str">
        <f>'28'!AI66</f>
        <v/>
      </c>
      <c r="AG66" s="194" t="str">
        <f>'29'!AI66</f>
        <v/>
      </c>
      <c r="AH66" s="194" t="str">
        <f>'30'!AI66</f>
        <v/>
      </c>
      <c r="AI66" s="194" t="str">
        <f>'31'!AI66</f>
        <v/>
      </c>
      <c r="AJ66" s="194" t="str">
        <f>'32'!AI66</f>
        <v/>
      </c>
      <c r="AK66" s="194" t="str">
        <f>'33'!AI66</f>
        <v/>
      </c>
      <c r="AL66" s="194" t="str">
        <f>'34'!AI66</f>
        <v/>
      </c>
      <c r="AM66" s="194" t="str">
        <f>'35'!AI66</f>
        <v/>
      </c>
      <c r="AN66" s="194" t="str">
        <f>'36'!AI66</f>
        <v/>
      </c>
      <c r="AO66" s="194" t="str">
        <f>'37'!AI66</f>
        <v/>
      </c>
      <c r="AP66" s="194" t="str">
        <f>'38'!AI66</f>
        <v/>
      </c>
      <c r="AQ66" s="194" t="str">
        <f>'39'!AI66</f>
        <v/>
      </c>
      <c r="AR66" s="194" t="str">
        <f>'40'!AI66</f>
        <v/>
      </c>
    </row>
    <row r="67" spans="1:44" s="3" customFormat="1" ht="18" hidden="1">
      <c r="A67" s="2"/>
      <c r="B67" s="1"/>
      <c r="C67" s="155">
        <f>Référentiel!B60</f>
        <v>0</v>
      </c>
      <c r="D67" s="148" t="str">
        <f t="shared" si="2"/>
        <v/>
      </c>
      <c r="E67" s="194" t="str">
        <f>'1'!AI67</f>
        <v/>
      </c>
      <c r="F67" s="192" t="str">
        <f>'2'!AI67</f>
        <v/>
      </c>
      <c r="G67" s="194" t="str">
        <f>'3'!AI67</f>
        <v/>
      </c>
      <c r="H67" s="192" t="str">
        <f>'4'!AI67</f>
        <v/>
      </c>
      <c r="I67" s="194" t="str">
        <f>'5'!AI67</f>
        <v/>
      </c>
      <c r="J67" s="194" t="str">
        <f>'6'!AI67</f>
        <v/>
      </c>
      <c r="K67" s="194" t="str">
        <f>'7'!AI67</f>
        <v/>
      </c>
      <c r="L67" s="194" t="str">
        <f>'8'!AI67</f>
        <v/>
      </c>
      <c r="M67" s="194" t="str">
        <f>'9'!AI67</f>
        <v/>
      </c>
      <c r="N67" s="194" t="str">
        <f>'10'!AI67</f>
        <v/>
      </c>
      <c r="O67" s="194" t="str">
        <f>'11'!AI67</f>
        <v/>
      </c>
      <c r="P67" s="194" t="str">
        <f>'12'!AI67</f>
        <v/>
      </c>
      <c r="Q67" s="194" t="str">
        <f>'13'!AI67</f>
        <v/>
      </c>
      <c r="R67" s="194" t="str">
        <f>'14'!AI67</f>
        <v/>
      </c>
      <c r="S67" s="194" t="str">
        <f>'15'!AI67</f>
        <v/>
      </c>
      <c r="T67" s="194" t="str">
        <f>'16'!AI67</f>
        <v/>
      </c>
      <c r="U67" s="194" t="str">
        <f>'17'!AI67</f>
        <v/>
      </c>
      <c r="V67" s="194" t="str">
        <f>'18'!AI67</f>
        <v/>
      </c>
      <c r="W67" s="194" t="str">
        <f>'19'!AI67</f>
        <v/>
      </c>
      <c r="X67" s="194" t="str">
        <f>'20'!AI67</f>
        <v/>
      </c>
      <c r="Y67" s="194" t="str">
        <f>'21'!AI67</f>
        <v/>
      </c>
      <c r="Z67" s="194" t="str">
        <f>'22'!AI67</f>
        <v/>
      </c>
      <c r="AA67" s="194" t="str">
        <f>'23'!AI67</f>
        <v/>
      </c>
      <c r="AB67" s="194" t="str">
        <f>'24'!AI67</f>
        <v/>
      </c>
      <c r="AC67" s="194" t="str">
        <f>'25'!AI67</f>
        <v/>
      </c>
      <c r="AD67" s="194" t="str">
        <f>'26'!AI67</f>
        <v/>
      </c>
      <c r="AE67" s="194" t="str">
        <f>'27'!AI67</f>
        <v/>
      </c>
      <c r="AF67" s="194" t="str">
        <f>'28'!AI67</f>
        <v/>
      </c>
      <c r="AG67" s="194" t="str">
        <f>'29'!AI67</f>
        <v/>
      </c>
      <c r="AH67" s="194" t="str">
        <f>'30'!AI67</f>
        <v/>
      </c>
      <c r="AI67" s="194" t="str">
        <f>'31'!AI67</f>
        <v/>
      </c>
      <c r="AJ67" s="194" t="str">
        <f>'32'!AI67</f>
        <v/>
      </c>
      <c r="AK67" s="194" t="str">
        <f>'33'!AI67</f>
        <v/>
      </c>
      <c r="AL67" s="194" t="str">
        <f>'34'!AI67</f>
        <v/>
      </c>
      <c r="AM67" s="194" t="str">
        <f>'35'!AI67</f>
        <v/>
      </c>
      <c r="AN67" s="194" t="str">
        <f>'36'!AI67</f>
        <v/>
      </c>
      <c r="AO67" s="194" t="str">
        <f>'37'!AI67</f>
        <v/>
      </c>
      <c r="AP67" s="194" t="str">
        <f>'38'!AI67</f>
        <v/>
      </c>
      <c r="AQ67" s="194" t="str">
        <f>'39'!AI67</f>
        <v/>
      </c>
      <c r="AR67" s="194" t="str">
        <f>'40'!AI67</f>
        <v/>
      </c>
    </row>
    <row r="68" spans="1:44" s="3" customFormat="1" ht="18" hidden="1">
      <c r="A68" s="2"/>
      <c r="B68" s="1"/>
      <c r="C68" s="155">
        <f>Référentiel!B61</f>
        <v>0</v>
      </c>
      <c r="D68" s="148" t="str">
        <f t="shared" si="2"/>
        <v/>
      </c>
      <c r="E68" s="194" t="str">
        <f>'1'!AI68</f>
        <v/>
      </c>
      <c r="F68" s="192" t="str">
        <f>'2'!AI68</f>
        <v/>
      </c>
      <c r="G68" s="194" t="str">
        <f>'3'!AI68</f>
        <v/>
      </c>
      <c r="H68" s="192" t="str">
        <f>'4'!AI68</f>
        <v/>
      </c>
      <c r="I68" s="194" t="str">
        <f>'5'!AI68</f>
        <v/>
      </c>
      <c r="J68" s="194" t="str">
        <f>'6'!AI68</f>
        <v/>
      </c>
      <c r="K68" s="194" t="str">
        <f>'7'!AI68</f>
        <v/>
      </c>
      <c r="L68" s="194" t="str">
        <f>'8'!AI68</f>
        <v/>
      </c>
      <c r="M68" s="194" t="str">
        <f>'9'!AI68</f>
        <v/>
      </c>
      <c r="N68" s="194" t="str">
        <f>'10'!AI68</f>
        <v/>
      </c>
      <c r="O68" s="194" t="str">
        <f>'11'!AI68</f>
        <v/>
      </c>
      <c r="P68" s="194" t="str">
        <f>'12'!AI68</f>
        <v/>
      </c>
      <c r="Q68" s="194" t="str">
        <f>'13'!AI68</f>
        <v/>
      </c>
      <c r="R68" s="194" t="str">
        <f>'14'!AI68</f>
        <v/>
      </c>
      <c r="S68" s="194" t="str">
        <f>'15'!AI68</f>
        <v/>
      </c>
      <c r="T68" s="194" t="str">
        <f>'16'!AI68</f>
        <v/>
      </c>
      <c r="U68" s="194" t="str">
        <f>'17'!AI68</f>
        <v/>
      </c>
      <c r="V68" s="194" t="str">
        <f>'18'!AI68</f>
        <v/>
      </c>
      <c r="W68" s="194" t="str">
        <f>'19'!AI68</f>
        <v/>
      </c>
      <c r="X68" s="194" t="str">
        <f>'20'!AI68</f>
        <v/>
      </c>
      <c r="Y68" s="194" t="str">
        <f>'21'!AI68</f>
        <v/>
      </c>
      <c r="Z68" s="194" t="str">
        <f>'22'!AI68</f>
        <v/>
      </c>
      <c r="AA68" s="194" t="str">
        <f>'23'!AI68</f>
        <v/>
      </c>
      <c r="AB68" s="194" t="str">
        <f>'24'!AI68</f>
        <v/>
      </c>
      <c r="AC68" s="194" t="str">
        <f>'25'!AI68</f>
        <v/>
      </c>
      <c r="AD68" s="194" t="str">
        <f>'26'!AI68</f>
        <v/>
      </c>
      <c r="AE68" s="194" t="str">
        <f>'27'!AI68</f>
        <v/>
      </c>
      <c r="AF68" s="194" t="str">
        <f>'28'!AI68</f>
        <v/>
      </c>
      <c r="AG68" s="194" t="str">
        <f>'29'!AI68</f>
        <v/>
      </c>
      <c r="AH68" s="194" t="str">
        <f>'30'!AI68</f>
        <v/>
      </c>
      <c r="AI68" s="194" t="str">
        <f>'31'!AI68</f>
        <v/>
      </c>
      <c r="AJ68" s="194" t="str">
        <f>'32'!AI68</f>
        <v/>
      </c>
      <c r="AK68" s="194" t="str">
        <f>'33'!AI68</f>
        <v/>
      </c>
      <c r="AL68" s="194" t="str">
        <f>'34'!AI68</f>
        <v/>
      </c>
      <c r="AM68" s="194" t="str">
        <f>'35'!AI68</f>
        <v/>
      </c>
      <c r="AN68" s="194" t="str">
        <f>'36'!AI68</f>
        <v/>
      </c>
      <c r="AO68" s="194" t="str">
        <f>'37'!AI68</f>
        <v/>
      </c>
      <c r="AP68" s="194" t="str">
        <f>'38'!AI68</f>
        <v/>
      </c>
      <c r="AQ68" s="194" t="str">
        <f>'39'!AI68</f>
        <v/>
      </c>
      <c r="AR68" s="194" t="str">
        <f>'40'!AI68</f>
        <v/>
      </c>
    </row>
    <row r="69" spans="1:44" s="3" customFormat="1" ht="18" hidden="1">
      <c r="A69" s="2"/>
      <c r="B69" s="1"/>
      <c r="C69" s="155">
        <f>Référentiel!B62</f>
        <v>0</v>
      </c>
      <c r="D69" s="148" t="str">
        <f t="shared" si="2"/>
        <v/>
      </c>
      <c r="E69" s="194" t="str">
        <f>'1'!AI69</f>
        <v/>
      </c>
      <c r="F69" s="192" t="str">
        <f>'2'!AI69</f>
        <v/>
      </c>
      <c r="G69" s="194" t="str">
        <f>'3'!AI69</f>
        <v/>
      </c>
      <c r="H69" s="192" t="str">
        <f>'4'!AI69</f>
        <v/>
      </c>
      <c r="I69" s="194" t="str">
        <f>'5'!AI69</f>
        <v/>
      </c>
      <c r="J69" s="194" t="str">
        <f>'6'!AI69</f>
        <v/>
      </c>
      <c r="K69" s="194" t="str">
        <f>'7'!AI69</f>
        <v/>
      </c>
      <c r="L69" s="194" t="str">
        <f>'8'!AI69</f>
        <v/>
      </c>
      <c r="M69" s="194" t="str">
        <f>'9'!AI69</f>
        <v/>
      </c>
      <c r="N69" s="194" t="str">
        <f>'10'!AI69</f>
        <v/>
      </c>
      <c r="O69" s="194" t="str">
        <f>'11'!AI69</f>
        <v/>
      </c>
      <c r="P69" s="194" t="str">
        <f>'12'!AI69</f>
        <v/>
      </c>
      <c r="Q69" s="194" t="str">
        <f>'13'!AI69</f>
        <v/>
      </c>
      <c r="R69" s="194" t="str">
        <f>'14'!AI69</f>
        <v/>
      </c>
      <c r="S69" s="194" t="str">
        <f>'15'!AI69</f>
        <v/>
      </c>
      <c r="T69" s="194" t="str">
        <f>'16'!AI69</f>
        <v/>
      </c>
      <c r="U69" s="194" t="str">
        <f>'17'!AI69</f>
        <v/>
      </c>
      <c r="V69" s="194" t="str">
        <f>'18'!AI69</f>
        <v/>
      </c>
      <c r="W69" s="194" t="str">
        <f>'19'!AI69</f>
        <v/>
      </c>
      <c r="X69" s="194" t="str">
        <f>'20'!AI69</f>
        <v/>
      </c>
      <c r="Y69" s="194" t="str">
        <f>'21'!AI69</f>
        <v/>
      </c>
      <c r="Z69" s="194" t="str">
        <f>'22'!AI69</f>
        <v/>
      </c>
      <c r="AA69" s="194" t="str">
        <f>'23'!AI69</f>
        <v/>
      </c>
      <c r="AB69" s="194" t="str">
        <f>'24'!AI69</f>
        <v/>
      </c>
      <c r="AC69" s="194" t="str">
        <f>'25'!AI69</f>
        <v/>
      </c>
      <c r="AD69" s="194" t="str">
        <f>'26'!AI69</f>
        <v/>
      </c>
      <c r="AE69" s="194" t="str">
        <f>'27'!AI69</f>
        <v/>
      </c>
      <c r="AF69" s="194" t="str">
        <f>'28'!AI69</f>
        <v/>
      </c>
      <c r="AG69" s="194" t="str">
        <f>'29'!AI69</f>
        <v/>
      </c>
      <c r="AH69" s="194" t="str">
        <f>'30'!AI69</f>
        <v/>
      </c>
      <c r="AI69" s="194" t="str">
        <f>'31'!AI69</f>
        <v/>
      </c>
      <c r="AJ69" s="194" t="str">
        <f>'32'!AI69</f>
        <v/>
      </c>
      <c r="AK69" s="194" t="str">
        <f>'33'!AI69</f>
        <v/>
      </c>
      <c r="AL69" s="194" t="str">
        <f>'34'!AI69</f>
        <v/>
      </c>
      <c r="AM69" s="194" t="str">
        <f>'35'!AI69</f>
        <v/>
      </c>
      <c r="AN69" s="194" t="str">
        <f>'36'!AI69</f>
        <v/>
      </c>
      <c r="AO69" s="194" t="str">
        <f>'37'!AI69</f>
        <v/>
      </c>
      <c r="AP69" s="194" t="str">
        <f>'38'!AI69</f>
        <v/>
      </c>
      <c r="AQ69" s="194" t="str">
        <f>'39'!AI69</f>
        <v/>
      </c>
      <c r="AR69" s="194" t="str">
        <f>'40'!AI69</f>
        <v/>
      </c>
    </row>
    <row r="70" spans="1:44" s="3" customFormat="1" ht="15.75">
      <c r="A70" s="4"/>
      <c r="B70" s="8"/>
      <c r="C70" s="165"/>
      <c r="D70" s="147"/>
      <c r="E70" s="195"/>
      <c r="F70" s="193"/>
      <c r="G70" s="195"/>
      <c r="H70" s="193"/>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row>
    <row r="71" spans="1:44" s="3" customFormat="1" ht="15.75">
      <c r="A71" s="2"/>
      <c r="B71" s="1"/>
      <c r="C71" s="164" t="str">
        <f>Référentiel!B64</f>
        <v>Mise en attente</v>
      </c>
      <c r="D71" s="140" t="str">
        <f t="shared" ref="D71:D85" si="3">IFERROR(AVERAGE(E71:AR71),"")</f>
        <v/>
      </c>
      <c r="E71" s="127" t="str">
        <f>'1'!AH71</f>
        <v/>
      </c>
      <c r="F71" s="132" t="str">
        <f>'2'!AH71</f>
        <v/>
      </c>
      <c r="G71" s="127" t="str">
        <f>'3'!AH71</f>
        <v/>
      </c>
      <c r="H71" s="132" t="str">
        <f>'4'!AH71</f>
        <v/>
      </c>
      <c r="I71" s="127" t="str">
        <f>'5'!AH71</f>
        <v/>
      </c>
      <c r="J71" s="127" t="str">
        <f>'6'!AH71</f>
        <v/>
      </c>
      <c r="K71" s="127" t="str">
        <f>'7'!AH71</f>
        <v/>
      </c>
      <c r="L71" s="127" t="str">
        <f>'8'!AH71</f>
        <v/>
      </c>
      <c r="M71" s="127" t="str">
        <f>'9'!AH71</f>
        <v/>
      </c>
      <c r="N71" s="127" t="str">
        <f>'10'!AH71</f>
        <v/>
      </c>
      <c r="O71" s="127" t="str">
        <f>'11'!AH71</f>
        <v/>
      </c>
      <c r="P71" s="127" t="str">
        <f>'12'!AH71</f>
        <v/>
      </c>
      <c r="Q71" s="127" t="str">
        <f>'13'!AH71</f>
        <v/>
      </c>
      <c r="R71" s="127" t="str">
        <f>'14'!AH71</f>
        <v/>
      </c>
      <c r="S71" s="127" t="str">
        <f>'15'!AH71</f>
        <v/>
      </c>
      <c r="T71" s="127" t="str">
        <f>'16'!AH71</f>
        <v/>
      </c>
      <c r="U71" s="127" t="str">
        <f>'17'!AH71</f>
        <v/>
      </c>
      <c r="V71" s="127" t="str">
        <f>'18'!AH71</f>
        <v/>
      </c>
      <c r="W71" s="127" t="str">
        <f>'19'!AH71</f>
        <v/>
      </c>
      <c r="X71" s="127" t="str">
        <f>'20'!AH71</f>
        <v/>
      </c>
      <c r="Y71" s="127" t="str">
        <f>'21'!AH71</f>
        <v/>
      </c>
      <c r="Z71" s="127" t="str">
        <f>'22'!AH71</f>
        <v/>
      </c>
      <c r="AA71" s="127" t="str">
        <f>'23'!AH71</f>
        <v/>
      </c>
      <c r="AB71" s="127" t="str">
        <f>'24'!AH71</f>
        <v/>
      </c>
      <c r="AC71" s="127" t="str">
        <f>'25'!AH71</f>
        <v/>
      </c>
      <c r="AD71" s="127" t="str">
        <f>'26'!AH71</f>
        <v/>
      </c>
      <c r="AE71" s="127" t="str">
        <f>'27'!AH71</f>
        <v/>
      </c>
      <c r="AF71" s="127" t="str">
        <f>'28'!AH71</f>
        <v/>
      </c>
      <c r="AG71" s="127" t="str">
        <f>'29'!AH71</f>
        <v/>
      </c>
      <c r="AH71" s="127" t="str">
        <f>'30'!AH71</f>
        <v/>
      </c>
      <c r="AI71" s="127" t="str">
        <f>'31'!AH71</f>
        <v/>
      </c>
      <c r="AJ71" s="127" t="str">
        <f>'32'!AH71</f>
        <v/>
      </c>
      <c r="AK71" s="127" t="str">
        <f>'33'!AH71</f>
        <v/>
      </c>
      <c r="AL71" s="127" t="str">
        <f>'34'!AH71</f>
        <v/>
      </c>
      <c r="AM71" s="127" t="str">
        <f>'35'!AH71</f>
        <v/>
      </c>
      <c r="AN71" s="127" t="str">
        <f>'36'!AH71</f>
        <v/>
      </c>
      <c r="AO71" s="127" t="str">
        <f>'37'!AH71</f>
        <v/>
      </c>
      <c r="AP71" s="127" t="str">
        <f>'38'!AH71</f>
        <v/>
      </c>
      <c r="AQ71" s="127" t="str">
        <f>'39'!AH71</f>
        <v/>
      </c>
      <c r="AR71" s="127" t="str">
        <f>'40'!AH71</f>
        <v/>
      </c>
    </row>
    <row r="72" spans="1:44" s="3" customFormat="1" ht="18">
      <c r="A72" s="2"/>
      <c r="B72" s="1"/>
      <c r="C72" s="155" t="str">
        <f>Référentiel!B65</f>
        <v>Mise en attente</v>
      </c>
      <c r="D72" s="148" t="str">
        <f t="shared" si="3"/>
        <v/>
      </c>
      <c r="E72" s="194" t="str">
        <f>'1'!AI72</f>
        <v/>
      </c>
      <c r="F72" s="192" t="str">
        <f>'2'!AI72</f>
        <v/>
      </c>
      <c r="G72" s="194" t="str">
        <f>'3'!AI72</f>
        <v/>
      </c>
      <c r="H72" s="192" t="str">
        <f>'4'!AI72</f>
        <v/>
      </c>
      <c r="I72" s="194" t="str">
        <f>'5'!AI72</f>
        <v/>
      </c>
      <c r="J72" s="194" t="str">
        <f>'6'!AI72</f>
        <v/>
      </c>
      <c r="K72" s="194" t="str">
        <f>'7'!AI72</f>
        <v/>
      </c>
      <c r="L72" s="194" t="str">
        <f>'8'!AI72</f>
        <v/>
      </c>
      <c r="M72" s="194" t="str">
        <f>'9'!AI72</f>
        <v/>
      </c>
      <c r="N72" s="194" t="str">
        <f>'10'!AI72</f>
        <v/>
      </c>
      <c r="O72" s="194" t="str">
        <f>'11'!AI72</f>
        <v/>
      </c>
      <c r="P72" s="194" t="str">
        <f>'12'!AI72</f>
        <v/>
      </c>
      <c r="Q72" s="194" t="str">
        <f>'13'!AI72</f>
        <v/>
      </c>
      <c r="R72" s="194" t="str">
        <f>'14'!AI72</f>
        <v/>
      </c>
      <c r="S72" s="194" t="str">
        <f>'15'!AI72</f>
        <v/>
      </c>
      <c r="T72" s="194" t="str">
        <f>'16'!AI72</f>
        <v/>
      </c>
      <c r="U72" s="194" t="str">
        <f>'17'!AI72</f>
        <v/>
      </c>
      <c r="V72" s="194" t="str">
        <f>'18'!AI72</f>
        <v/>
      </c>
      <c r="W72" s="194" t="str">
        <f>'19'!AI72</f>
        <v/>
      </c>
      <c r="X72" s="194" t="str">
        <f>'20'!AI72</f>
        <v/>
      </c>
      <c r="Y72" s="194" t="str">
        <f>'21'!AI72</f>
        <v/>
      </c>
      <c r="Z72" s="194" t="str">
        <f>'22'!AI72</f>
        <v/>
      </c>
      <c r="AA72" s="194" t="str">
        <f>'23'!AI72</f>
        <v/>
      </c>
      <c r="AB72" s="194" t="str">
        <f>'24'!AI72</f>
        <v/>
      </c>
      <c r="AC72" s="194" t="str">
        <f>'25'!AI72</f>
        <v/>
      </c>
      <c r="AD72" s="194" t="str">
        <f>'26'!AI72</f>
        <v/>
      </c>
      <c r="AE72" s="194" t="str">
        <f>'27'!AI72</f>
        <v/>
      </c>
      <c r="AF72" s="194" t="str">
        <f>'28'!AI72</f>
        <v/>
      </c>
      <c r="AG72" s="194" t="str">
        <f>'29'!AI72</f>
        <v/>
      </c>
      <c r="AH72" s="194" t="str">
        <f>'30'!AI72</f>
        <v/>
      </c>
      <c r="AI72" s="194" t="str">
        <f>'31'!AI72</f>
        <v/>
      </c>
      <c r="AJ72" s="194" t="str">
        <f>'32'!AI72</f>
        <v/>
      </c>
      <c r="AK72" s="194" t="str">
        <f>'33'!AI72</f>
        <v/>
      </c>
      <c r="AL72" s="194" t="str">
        <f>'34'!AI72</f>
        <v/>
      </c>
      <c r="AM72" s="194" t="str">
        <f>'35'!AI72</f>
        <v/>
      </c>
      <c r="AN72" s="194" t="str">
        <f>'36'!AI72</f>
        <v/>
      </c>
      <c r="AO72" s="194" t="str">
        <f>'37'!AI72</f>
        <v/>
      </c>
      <c r="AP72" s="194" t="str">
        <f>'38'!AI72</f>
        <v/>
      </c>
      <c r="AQ72" s="194" t="str">
        <f>'39'!AI72</f>
        <v/>
      </c>
      <c r="AR72" s="194" t="str">
        <f>'40'!AI72</f>
        <v/>
      </c>
    </row>
    <row r="73" spans="1:44" s="3" customFormat="1" ht="18">
      <c r="A73" s="2"/>
      <c r="B73" s="1"/>
      <c r="C73" s="155" t="str">
        <f>Référentiel!B66</f>
        <v>Annonce de la mise en attente</v>
      </c>
      <c r="D73" s="148" t="str">
        <f t="shared" si="3"/>
        <v/>
      </c>
      <c r="E73" s="194" t="str">
        <f>'1'!AI73</f>
        <v/>
      </c>
      <c r="F73" s="192" t="str">
        <f>'2'!AI73</f>
        <v/>
      </c>
      <c r="G73" s="194" t="str">
        <f>'3'!AI73</f>
        <v/>
      </c>
      <c r="H73" s="192" t="str">
        <f>'4'!AI73</f>
        <v/>
      </c>
      <c r="I73" s="194" t="str">
        <f>'5'!AI73</f>
        <v/>
      </c>
      <c r="J73" s="194" t="str">
        <f>'6'!AI73</f>
        <v/>
      </c>
      <c r="K73" s="194" t="str">
        <f>'7'!AI73</f>
        <v/>
      </c>
      <c r="L73" s="194" t="str">
        <f>'8'!AI73</f>
        <v/>
      </c>
      <c r="M73" s="194" t="str">
        <f>'9'!AI73</f>
        <v/>
      </c>
      <c r="N73" s="194" t="str">
        <f>'10'!AI73</f>
        <v/>
      </c>
      <c r="O73" s="194" t="str">
        <f>'11'!AI73</f>
        <v/>
      </c>
      <c r="P73" s="194" t="str">
        <f>'12'!AI73</f>
        <v/>
      </c>
      <c r="Q73" s="194" t="str">
        <f>'13'!AI73</f>
        <v/>
      </c>
      <c r="R73" s="194" t="str">
        <f>'14'!AI73</f>
        <v/>
      </c>
      <c r="S73" s="194" t="str">
        <f>'15'!AI73</f>
        <v/>
      </c>
      <c r="T73" s="194" t="str">
        <f>'16'!AI73</f>
        <v/>
      </c>
      <c r="U73" s="194" t="str">
        <f>'17'!AI73</f>
        <v/>
      </c>
      <c r="V73" s="194" t="str">
        <f>'18'!AI73</f>
        <v/>
      </c>
      <c r="W73" s="194" t="str">
        <f>'19'!AI73</f>
        <v/>
      </c>
      <c r="X73" s="194" t="str">
        <f>'20'!AI73</f>
        <v/>
      </c>
      <c r="Y73" s="194" t="str">
        <f>'21'!AI73</f>
        <v/>
      </c>
      <c r="Z73" s="194" t="str">
        <f>'22'!AI73</f>
        <v/>
      </c>
      <c r="AA73" s="194" t="str">
        <f>'23'!AI73</f>
        <v/>
      </c>
      <c r="AB73" s="194" t="str">
        <f>'24'!AI73</f>
        <v/>
      </c>
      <c r="AC73" s="194" t="str">
        <f>'25'!AI73</f>
        <v/>
      </c>
      <c r="AD73" s="194" t="str">
        <f>'26'!AI73</f>
        <v/>
      </c>
      <c r="AE73" s="194" t="str">
        <f>'27'!AI73</f>
        <v/>
      </c>
      <c r="AF73" s="194" t="str">
        <f>'28'!AI73</f>
        <v/>
      </c>
      <c r="AG73" s="194" t="str">
        <f>'29'!AI73</f>
        <v/>
      </c>
      <c r="AH73" s="194" t="str">
        <f>'30'!AI73</f>
        <v/>
      </c>
      <c r="AI73" s="194" t="str">
        <f>'31'!AI73</f>
        <v/>
      </c>
      <c r="AJ73" s="194" t="str">
        <f>'32'!AI73</f>
        <v/>
      </c>
      <c r="AK73" s="194" t="str">
        <f>'33'!AI73</f>
        <v/>
      </c>
      <c r="AL73" s="194" t="str">
        <f>'34'!AI73</f>
        <v/>
      </c>
      <c r="AM73" s="194" t="str">
        <f>'35'!AI73</f>
        <v/>
      </c>
      <c r="AN73" s="194" t="str">
        <f>'36'!AI73</f>
        <v/>
      </c>
      <c r="AO73" s="194" t="str">
        <f>'37'!AI73</f>
        <v/>
      </c>
      <c r="AP73" s="194" t="str">
        <f>'38'!AI73</f>
        <v/>
      </c>
      <c r="AQ73" s="194" t="str">
        <f>'39'!AI73</f>
        <v/>
      </c>
      <c r="AR73" s="194" t="str">
        <f>'40'!AI73</f>
        <v/>
      </c>
    </row>
    <row r="74" spans="1:44" s="3" customFormat="1" ht="18">
      <c r="A74" s="2"/>
      <c r="B74" s="1"/>
      <c r="C74" s="155" t="str">
        <f>Référentiel!B67</f>
        <v>Pertinence de la mise en attente</v>
      </c>
      <c r="D74" s="148" t="str">
        <f t="shared" si="3"/>
        <v/>
      </c>
      <c r="E74" s="194" t="str">
        <f>'1'!AI74</f>
        <v/>
      </c>
      <c r="F74" s="192" t="str">
        <f>'2'!AI74</f>
        <v/>
      </c>
      <c r="G74" s="194" t="str">
        <f>'3'!AI74</f>
        <v/>
      </c>
      <c r="H74" s="192" t="str">
        <f>'4'!AI74</f>
        <v/>
      </c>
      <c r="I74" s="194" t="str">
        <f>'5'!AI74</f>
        <v/>
      </c>
      <c r="J74" s="194" t="str">
        <f>'6'!AI74</f>
        <v/>
      </c>
      <c r="K74" s="194" t="str">
        <f>'7'!AI74</f>
        <v/>
      </c>
      <c r="L74" s="194" t="str">
        <f>'8'!AI74</f>
        <v/>
      </c>
      <c r="M74" s="194" t="str">
        <f>'9'!AI74</f>
        <v/>
      </c>
      <c r="N74" s="194" t="str">
        <f>'10'!AI74</f>
        <v/>
      </c>
      <c r="O74" s="194" t="str">
        <f>'11'!AI74</f>
        <v/>
      </c>
      <c r="P74" s="194" t="str">
        <f>'12'!AI74</f>
        <v/>
      </c>
      <c r="Q74" s="194" t="str">
        <f>'13'!AI74</f>
        <v/>
      </c>
      <c r="R74" s="194" t="str">
        <f>'14'!AI74</f>
        <v/>
      </c>
      <c r="S74" s="194" t="str">
        <f>'15'!AI74</f>
        <v/>
      </c>
      <c r="T74" s="194" t="str">
        <f>'16'!AI74</f>
        <v/>
      </c>
      <c r="U74" s="194" t="str">
        <f>'17'!AI74</f>
        <v/>
      </c>
      <c r="V74" s="194" t="str">
        <f>'18'!AI74</f>
        <v/>
      </c>
      <c r="W74" s="194" t="str">
        <f>'19'!AI74</f>
        <v/>
      </c>
      <c r="X74" s="194" t="str">
        <f>'20'!AI74</f>
        <v/>
      </c>
      <c r="Y74" s="194" t="str">
        <f>'21'!AI74</f>
        <v/>
      </c>
      <c r="Z74" s="194" t="str">
        <f>'22'!AI74</f>
        <v/>
      </c>
      <c r="AA74" s="194" t="str">
        <f>'23'!AI74</f>
        <v/>
      </c>
      <c r="AB74" s="194" t="str">
        <f>'24'!AI74</f>
        <v/>
      </c>
      <c r="AC74" s="194" t="str">
        <f>'25'!AI74</f>
        <v/>
      </c>
      <c r="AD74" s="194" t="str">
        <f>'26'!AI74</f>
        <v/>
      </c>
      <c r="AE74" s="194" t="str">
        <f>'27'!AI74</f>
        <v/>
      </c>
      <c r="AF74" s="194" t="str">
        <f>'28'!AI74</f>
        <v/>
      </c>
      <c r="AG74" s="194" t="str">
        <f>'29'!AI74</f>
        <v/>
      </c>
      <c r="AH74" s="194" t="str">
        <f>'30'!AI74</f>
        <v/>
      </c>
      <c r="AI74" s="194" t="str">
        <f>'31'!AI74</f>
        <v/>
      </c>
      <c r="AJ74" s="194" t="str">
        <f>'32'!AI74</f>
        <v/>
      </c>
      <c r="AK74" s="194" t="str">
        <f>'33'!AI74</f>
        <v/>
      </c>
      <c r="AL74" s="194" t="str">
        <f>'34'!AI74</f>
        <v/>
      </c>
      <c r="AM74" s="194" t="str">
        <f>'35'!AI74</f>
        <v/>
      </c>
      <c r="AN74" s="194" t="str">
        <f>'36'!AI74</f>
        <v/>
      </c>
      <c r="AO74" s="194" t="str">
        <f>'37'!AI74</f>
        <v/>
      </c>
      <c r="AP74" s="194" t="str">
        <f>'38'!AI74</f>
        <v/>
      </c>
      <c r="AQ74" s="194" t="str">
        <f>'39'!AI74</f>
        <v/>
      </c>
      <c r="AR74" s="194" t="str">
        <f>'40'!AI74</f>
        <v/>
      </c>
    </row>
    <row r="75" spans="1:44" s="3" customFormat="1" ht="18">
      <c r="A75" s="2"/>
      <c r="B75" s="1"/>
      <c r="C75" s="155" t="str">
        <f>Référentiel!B68</f>
        <v>Gestion de la mise en attente</v>
      </c>
      <c r="D75" s="148" t="str">
        <f t="shared" si="3"/>
        <v/>
      </c>
      <c r="E75" s="194" t="str">
        <f>'1'!AI75</f>
        <v/>
      </c>
      <c r="F75" s="192" t="str">
        <f>'2'!AI75</f>
        <v/>
      </c>
      <c r="G75" s="194" t="str">
        <f>'3'!AI75</f>
        <v/>
      </c>
      <c r="H75" s="192" t="str">
        <f>'4'!AI75</f>
        <v/>
      </c>
      <c r="I75" s="194" t="str">
        <f>'5'!AI75</f>
        <v/>
      </c>
      <c r="J75" s="194" t="str">
        <f>'6'!AI75</f>
        <v/>
      </c>
      <c r="K75" s="194" t="str">
        <f>'7'!AI75</f>
        <v/>
      </c>
      <c r="L75" s="194" t="str">
        <f>'8'!AI75</f>
        <v/>
      </c>
      <c r="M75" s="194" t="str">
        <f>'9'!AI75</f>
        <v/>
      </c>
      <c r="N75" s="194" t="str">
        <f>'10'!AI75</f>
        <v/>
      </c>
      <c r="O75" s="194" t="str">
        <f>'11'!AI75</f>
        <v/>
      </c>
      <c r="P75" s="194" t="str">
        <f>'12'!AI75</f>
        <v/>
      </c>
      <c r="Q75" s="194" t="str">
        <f>'13'!AI75</f>
        <v/>
      </c>
      <c r="R75" s="194" t="str">
        <f>'14'!AI75</f>
        <v/>
      </c>
      <c r="S75" s="194" t="str">
        <f>'15'!AI75</f>
        <v/>
      </c>
      <c r="T75" s="194" t="str">
        <f>'16'!AI75</f>
        <v/>
      </c>
      <c r="U75" s="194" t="str">
        <f>'17'!AI75</f>
        <v/>
      </c>
      <c r="V75" s="194" t="str">
        <f>'18'!AI75</f>
        <v/>
      </c>
      <c r="W75" s="194" t="str">
        <f>'19'!AI75</f>
        <v/>
      </c>
      <c r="X75" s="194" t="str">
        <f>'20'!AI75</f>
        <v/>
      </c>
      <c r="Y75" s="194" t="str">
        <f>'21'!AI75</f>
        <v/>
      </c>
      <c r="Z75" s="194" t="str">
        <f>'22'!AI75</f>
        <v/>
      </c>
      <c r="AA75" s="194" t="str">
        <f>'23'!AI75</f>
        <v/>
      </c>
      <c r="AB75" s="194" t="str">
        <f>'24'!AI75</f>
        <v/>
      </c>
      <c r="AC75" s="194" t="str">
        <f>'25'!AI75</f>
        <v/>
      </c>
      <c r="AD75" s="194" t="str">
        <f>'26'!AI75</f>
        <v/>
      </c>
      <c r="AE75" s="194" t="str">
        <f>'27'!AI75</f>
        <v/>
      </c>
      <c r="AF75" s="194" t="str">
        <f>'28'!AI75</f>
        <v/>
      </c>
      <c r="AG75" s="194" t="str">
        <f>'29'!AI75</f>
        <v/>
      </c>
      <c r="AH75" s="194" t="str">
        <f>'30'!AI75</f>
        <v/>
      </c>
      <c r="AI75" s="194" t="str">
        <f>'31'!AI75</f>
        <v/>
      </c>
      <c r="AJ75" s="194" t="str">
        <f>'32'!AI75</f>
        <v/>
      </c>
      <c r="AK75" s="194" t="str">
        <f>'33'!AI75</f>
        <v/>
      </c>
      <c r="AL75" s="194" t="str">
        <f>'34'!AI75</f>
        <v/>
      </c>
      <c r="AM75" s="194" t="str">
        <f>'35'!AI75</f>
        <v/>
      </c>
      <c r="AN75" s="194" t="str">
        <f>'36'!AI75</f>
        <v/>
      </c>
      <c r="AO75" s="194" t="str">
        <f>'37'!AI75</f>
        <v/>
      </c>
      <c r="AP75" s="194" t="str">
        <f>'38'!AI75</f>
        <v/>
      </c>
      <c r="AQ75" s="194" t="str">
        <f>'39'!AI75</f>
        <v/>
      </c>
      <c r="AR75" s="194" t="str">
        <f>'40'!AI75</f>
        <v/>
      </c>
    </row>
    <row r="76" spans="1:44" s="3" customFormat="1" ht="18">
      <c r="A76" s="2"/>
      <c r="B76" s="1"/>
      <c r="C76" s="155" t="str">
        <f>Référentiel!B69</f>
        <v>Reprise définitive de la communication</v>
      </c>
      <c r="D76" s="148" t="str">
        <f t="shared" si="3"/>
        <v/>
      </c>
      <c r="E76" s="194" t="str">
        <f>'1'!AI76</f>
        <v/>
      </c>
      <c r="F76" s="192" t="str">
        <f>'2'!AI76</f>
        <v/>
      </c>
      <c r="G76" s="194" t="str">
        <f>'3'!AI76</f>
        <v/>
      </c>
      <c r="H76" s="192" t="str">
        <f>'4'!AI76</f>
        <v/>
      </c>
      <c r="I76" s="194" t="str">
        <f>'5'!AI76</f>
        <v/>
      </c>
      <c r="J76" s="194" t="str">
        <f>'6'!AI76</f>
        <v/>
      </c>
      <c r="K76" s="194" t="str">
        <f>'7'!AI76</f>
        <v/>
      </c>
      <c r="L76" s="194" t="str">
        <f>'8'!AI76</f>
        <v/>
      </c>
      <c r="M76" s="194" t="str">
        <f>'9'!AI76</f>
        <v/>
      </c>
      <c r="N76" s="194" t="str">
        <f>'10'!AI76</f>
        <v/>
      </c>
      <c r="O76" s="194" t="str">
        <f>'11'!AI76</f>
        <v/>
      </c>
      <c r="P76" s="194" t="str">
        <f>'12'!AI76</f>
        <v/>
      </c>
      <c r="Q76" s="194" t="str">
        <f>'13'!AI76</f>
        <v/>
      </c>
      <c r="R76" s="194" t="str">
        <f>'14'!AI76</f>
        <v/>
      </c>
      <c r="S76" s="194" t="str">
        <f>'15'!AI76</f>
        <v/>
      </c>
      <c r="T76" s="194" t="str">
        <f>'16'!AI76</f>
        <v/>
      </c>
      <c r="U76" s="194" t="str">
        <f>'17'!AI76</f>
        <v/>
      </c>
      <c r="V76" s="194" t="str">
        <f>'18'!AI76</f>
        <v/>
      </c>
      <c r="W76" s="194" t="str">
        <f>'19'!AI76</f>
        <v/>
      </c>
      <c r="X76" s="194" t="str">
        <f>'20'!AI76</f>
        <v/>
      </c>
      <c r="Y76" s="194" t="str">
        <f>'21'!AI76</f>
        <v/>
      </c>
      <c r="Z76" s="194" t="str">
        <f>'22'!AI76</f>
        <v/>
      </c>
      <c r="AA76" s="194" t="str">
        <f>'23'!AI76</f>
        <v/>
      </c>
      <c r="AB76" s="194" t="str">
        <f>'24'!AI76</f>
        <v/>
      </c>
      <c r="AC76" s="194" t="str">
        <f>'25'!AI76</f>
        <v/>
      </c>
      <c r="AD76" s="194" t="str">
        <f>'26'!AI76</f>
        <v/>
      </c>
      <c r="AE76" s="194" t="str">
        <f>'27'!AI76</f>
        <v/>
      </c>
      <c r="AF76" s="194" t="str">
        <f>'28'!AI76</f>
        <v/>
      </c>
      <c r="AG76" s="194" t="str">
        <f>'29'!AI76</f>
        <v/>
      </c>
      <c r="AH76" s="194" t="str">
        <f>'30'!AI76</f>
        <v/>
      </c>
      <c r="AI76" s="194" t="str">
        <f>'31'!AI76</f>
        <v/>
      </c>
      <c r="AJ76" s="194" t="str">
        <f>'32'!AI76</f>
        <v/>
      </c>
      <c r="AK76" s="194" t="str">
        <f>'33'!AI76</f>
        <v/>
      </c>
      <c r="AL76" s="194" t="str">
        <f>'34'!AI76</f>
        <v/>
      </c>
      <c r="AM76" s="194" t="str">
        <f>'35'!AI76</f>
        <v/>
      </c>
      <c r="AN76" s="194" t="str">
        <f>'36'!AI76</f>
        <v/>
      </c>
      <c r="AO76" s="194" t="str">
        <f>'37'!AI76</f>
        <v/>
      </c>
      <c r="AP76" s="194" t="str">
        <f>'38'!AI76</f>
        <v/>
      </c>
      <c r="AQ76" s="194" t="str">
        <f>'39'!AI76</f>
        <v/>
      </c>
      <c r="AR76" s="194" t="str">
        <f>'40'!AI76</f>
        <v/>
      </c>
    </row>
    <row r="77" spans="1:44" s="3" customFormat="1" ht="18">
      <c r="A77" s="2"/>
      <c r="B77" s="1"/>
      <c r="C77" s="155" t="str">
        <f>Référentiel!B70</f>
        <v>Temps d'attente</v>
      </c>
      <c r="D77" s="148" t="str">
        <f t="shared" si="3"/>
        <v/>
      </c>
      <c r="E77" s="194" t="str">
        <f>'1'!AI77</f>
        <v/>
      </c>
      <c r="F77" s="192" t="str">
        <f>'2'!AI77</f>
        <v/>
      </c>
      <c r="G77" s="194" t="str">
        <f>'3'!AI77</f>
        <v/>
      </c>
      <c r="H77" s="192" t="str">
        <f>'4'!AI77</f>
        <v/>
      </c>
      <c r="I77" s="194" t="str">
        <f>'5'!AI77</f>
        <v/>
      </c>
      <c r="J77" s="194" t="str">
        <f>'6'!AI77</f>
        <v/>
      </c>
      <c r="K77" s="194" t="str">
        <f>'7'!AI77</f>
        <v/>
      </c>
      <c r="L77" s="194" t="str">
        <f>'8'!AI77</f>
        <v/>
      </c>
      <c r="M77" s="194" t="str">
        <f>'9'!AI77</f>
        <v/>
      </c>
      <c r="N77" s="194" t="str">
        <f>'10'!AI77</f>
        <v/>
      </c>
      <c r="O77" s="194" t="str">
        <f>'11'!AI77</f>
        <v/>
      </c>
      <c r="P77" s="194" t="str">
        <f>'12'!AI77</f>
        <v/>
      </c>
      <c r="Q77" s="194" t="str">
        <f>'13'!AI77</f>
        <v/>
      </c>
      <c r="R77" s="194" t="str">
        <f>'14'!AI77</f>
        <v/>
      </c>
      <c r="S77" s="194" t="str">
        <f>'15'!AI77</f>
        <v/>
      </c>
      <c r="T77" s="194" t="str">
        <f>'16'!AI77</f>
        <v/>
      </c>
      <c r="U77" s="194" t="str">
        <f>'17'!AI77</f>
        <v/>
      </c>
      <c r="V77" s="194" t="str">
        <f>'18'!AI77</f>
        <v/>
      </c>
      <c r="W77" s="194" t="str">
        <f>'19'!AI77</f>
        <v/>
      </c>
      <c r="X77" s="194" t="str">
        <f>'20'!AI77</f>
        <v/>
      </c>
      <c r="Y77" s="194" t="str">
        <f>'21'!AI77</f>
        <v/>
      </c>
      <c r="Z77" s="194" t="str">
        <f>'22'!AI77</f>
        <v/>
      </c>
      <c r="AA77" s="194" t="str">
        <f>'23'!AI77</f>
        <v/>
      </c>
      <c r="AB77" s="194" t="str">
        <f>'24'!AI77</f>
        <v/>
      </c>
      <c r="AC77" s="194" t="str">
        <f>'25'!AI77</f>
        <v/>
      </c>
      <c r="AD77" s="194" t="str">
        <f>'26'!AI77</f>
        <v/>
      </c>
      <c r="AE77" s="194" t="str">
        <f>'27'!AI77</f>
        <v/>
      </c>
      <c r="AF77" s="194" t="str">
        <f>'28'!AI77</f>
        <v/>
      </c>
      <c r="AG77" s="194" t="str">
        <f>'29'!AI77</f>
        <v/>
      </c>
      <c r="AH77" s="194" t="str">
        <f>'30'!AI77</f>
        <v/>
      </c>
      <c r="AI77" s="194" t="str">
        <f>'31'!AI77</f>
        <v/>
      </c>
      <c r="AJ77" s="194" t="str">
        <f>'32'!AI77</f>
        <v/>
      </c>
      <c r="AK77" s="194" t="str">
        <f>'33'!AI77</f>
        <v/>
      </c>
      <c r="AL77" s="194" t="str">
        <f>'34'!AI77</f>
        <v/>
      </c>
      <c r="AM77" s="194" t="str">
        <f>'35'!AI77</f>
        <v/>
      </c>
      <c r="AN77" s="194" t="str">
        <f>'36'!AI77</f>
        <v/>
      </c>
      <c r="AO77" s="194" t="str">
        <f>'37'!AI77</f>
        <v/>
      </c>
      <c r="AP77" s="194" t="str">
        <f>'38'!AI77</f>
        <v/>
      </c>
      <c r="AQ77" s="194" t="str">
        <f>'39'!AI77</f>
        <v/>
      </c>
      <c r="AR77" s="194" t="str">
        <f>'40'!AI77</f>
        <v/>
      </c>
    </row>
    <row r="78" spans="1:44" s="3" customFormat="1" ht="18" hidden="1">
      <c r="A78" s="2"/>
      <c r="B78" s="1"/>
      <c r="C78" s="155">
        <f>Référentiel!B71</f>
        <v>0</v>
      </c>
      <c r="D78" s="148" t="str">
        <f t="shared" si="3"/>
        <v/>
      </c>
      <c r="E78" s="194" t="str">
        <f>'1'!AI78</f>
        <v/>
      </c>
      <c r="F78" s="192" t="str">
        <f>'2'!AI78</f>
        <v/>
      </c>
      <c r="G78" s="194" t="str">
        <f>'3'!AI78</f>
        <v/>
      </c>
      <c r="H78" s="192" t="str">
        <f>'4'!AI78</f>
        <v/>
      </c>
      <c r="I78" s="194" t="str">
        <f>'5'!AI78</f>
        <v/>
      </c>
      <c r="J78" s="194" t="str">
        <f>'6'!AI78</f>
        <v/>
      </c>
      <c r="K78" s="194" t="str">
        <f>'7'!AI78</f>
        <v/>
      </c>
      <c r="L78" s="194" t="str">
        <f>'8'!AI78</f>
        <v/>
      </c>
      <c r="M78" s="194" t="str">
        <f>'9'!AI78</f>
        <v/>
      </c>
      <c r="N78" s="194" t="str">
        <f>'10'!AI78</f>
        <v/>
      </c>
      <c r="O78" s="194" t="str">
        <f>'11'!AI78</f>
        <v/>
      </c>
      <c r="P78" s="194" t="str">
        <f>'12'!AI78</f>
        <v/>
      </c>
      <c r="Q78" s="194" t="str">
        <f>'13'!AI78</f>
        <v/>
      </c>
      <c r="R78" s="194" t="str">
        <f>'14'!AI78</f>
        <v/>
      </c>
      <c r="S78" s="194" t="str">
        <f>'15'!AI78</f>
        <v/>
      </c>
      <c r="T78" s="194" t="str">
        <f>'16'!AI78</f>
        <v/>
      </c>
      <c r="U78" s="194" t="str">
        <f>'17'!AI78</f>
        <v/>
      </c>
      <c r="V78" s="194" t="str">
        <f>'18'!AI78</f>
        <v/>
      </c>
      <c r="W78" s="194" t="str">
        <f>'19'!AI78</f>
        <v/>
      </c>
      <c r="X78" s="194" t="str">
        <f>'20'!AI78</f>
        <v/>
      </c>
      <c r="Y78" s="194" t="str">
        <f>'21'!AI78</f>
        <v/>
      </c>
      <c r="Z78" s="194" t="str">
        <f>'22'!AI78</f>
        <v/>
      </c>
      <c r="AA78" s="194" t="str">
        <f>'23'!AI78</f>
        <v/>
      </c>
      <c r="AB78" s="194" t="str">
        <f>'24'!AI78</f>
        <v/>
      </c>
      <c r="AC78" s="194" t="str">
        <f>'25'!AI78</f>
        <v/>
      </c>
      <c r="AD78" s="194" t="str">
        <f>'26'!AI78</f>
        <v/>
      </c>
      <c r="AE78" s="194" t="str">
        <f>'27'!AI78</f>
        <v/>
      </c>
      <c r="AF78" s="194" t="str">
        <f>'28'!AI78</f>
        <v/>
      </c>
      <c r="AG78" s="194" t="str">
        <f>'29'!AI78</f>
        <v/>
      </c>
      <c r="AH78" s="194" t="str">
        <f>'30'!AI78</f>
        <v/>
      </c>
      <c r="AI78" s="194" t="str">
        <f>'31'!AI78</f>
        <v/>
      </c>
      <c r="AJ78" s="194" t="str">
        <f>'32'!AI78</f>
        <v/>
      </c>
      <c r="AK78" s="194" t="str">
        <f>'33'!AI78</f>
        <v/>
      </c>
      <c r="AL78" s="194" t="str">
        <f>'34'!AI78</f>
        <v/>
      </c>
      <c r="AM78" s="194" t="str">
        <f>'35'!AI78</f>
        <v/>
      </c>
      <c r="AN78" s="194" t="str">
        <f>'36'!AI78</f>
        <v/>
      </c>
      <c r="AO78" s="194" t="str">
        <f>'37'!AI78</f>
        <v/>
      </c>
      <c r="AP78" s="194" t="str">
        <f>'38'!AI78</f>
        <v/>
      </c>
      <c r="AQ78" s="194" t="str">
        <f>'39'!AI78</f>
        <v/>
      </c>
      <c r="AR78" s="194" t="str">
        <f>'40'!AI78</f>
        <v/>
      </c>
    </row>
    <row r="79" spans="1:44" s="3" customFormat="1" ht="18" hidden="1">
      <c r="A79" s="2"/>
      <c r="B79" s="1"/>
      <c r="C79" s="155">
        <f>Référentiel!B72</f>
        <v>0</v>
      </c>
      <c r="D79" s="148" t="str">
        <f t="shared" si="3"/>
        <v/>
      </c>
      <c r="E79" s="194" t="str">
        <f>'1'!AI79</f>
        <v/>
      </c>
      <c r="F79" s="192" t="str">
        <f>'2'!AI79</f>
        <v/>
      </c>
      <c r="G79" s="194" t="str">
        <f>'3'!AI79</f>
        <v/>
      </c>
      <c r="H79" s="192" t="str">
        <f>'4'!AI79</f>
        <v/>
      </c>
      <c r="I79" s="194" t="str">
        <f>'5'!AI79</f>
        <v/>
      </c>
      <c r="J79" s="194" t="str">
        <f>'6'!AI79</f>
        <v/>
      </c>
      <c r="K79" s="194" t="str">
        <f>'7'!AI79</f>
        <v/>
      </c>
      <c r="L79" s="194" t="str">
        <f>'8'!AI79</f>
        <v/>
      </c>
      <c r="M79" s="194" t="str">
        <f>'9'!AI79</f>
        <v/>
      </c>
      <c r="N79" s="194" t="str">
        <f>'10'!AI79</f>
        <v/>
      </c>
      <c r="O79" s="194" t="str">
        <f>'11'!AI79</f>
        <v/>
      </c>
      <c r="P79" s="194" t="str">
        <f>'12'!AI79</f>
        <v/>
      </c>
      <c r="Q79" s="194" t="str">
        <f>'13'!AI79</f>
        <v/>
      </c>
      <c r="R79" s="194" t="str">
        <f>'14'!AI79</f>
        <v/>
      </c>
      <c r="S79" s="194" t="str">
        <f>'15'!AI79</f>
        <v/>
      </c>
      <c r="T79" s="194" t="str">
        <f>'16'!AI79</f>
        <v/>
      </c>
      <c r="U79" s="194" t="str">
        <f>'17'!AI79</f>
        <v/>
      </c>
      <c r="V79" s="194" t="str">
        <f>'18'!AI79</f>
        <v/>
      </c>
      <c r="W79" s="194" t="str">
        <f>'19'!AI79</f>
        <v/>
      </c>
      <c r="X79" s="194" t="str">
        <f>'20'!AI79</f>
        <v/>
      </c>
      <c r="Y79" s="194" t="str">
        <f>'21'!AI79</f>
        <v/>
      </c>
      <c r="Z79" s="194" t="str">
        <f>'22'!AI79</f>
        <v/>
      </c>
      <c r="AA79" s="194" t="str">
        <f>'23'!AI79</f>
        <v/>
      </c>
      <c r="AB79" s="194" t="str">
        <f>'24'!AI79</f>
        <v/>
      </c>
      <c r="AC79" s="194" t="str">
        <f>'25'!AI79</f>
        <v/>
      </c>
      <c r="AD79" s="194" t="str">
        <f>'26'!AI79</f>
        <v/>
      </c>
      <c r="AE79" s="194" t="str">
        <f>'27'!AI79</f>
        <v/>
      </c>
      <c r="AF79" s="194" t="str">
        <f>'28'!AI79</f>
        <v/>
      </c>
      <c r="AG79" s="194" t="str">
        <f>'29'!AI79</f>
        <v/>
      </c>
      <c r="AH79" s="194" t="str">
        <f>'30'!AI79</f>
        <v/>
      </c>
      <c r="AI79" s="194" t="str">
        <f>'31'!AI79</f>
        <v/>
      </c>
      <c r="AJ79" s="194" t="str">
        <f>'32'!AI79</f>
        <v/>
      </c>
      <c r="AK79" s="194" t="str">
        <f>'33'!AI79</f>
        <v/>
      </c>
      <c r="AL79" s="194" t="str">
        <f>'34'!AI79</f>
        <v/>
      </c>
      <c r="AM79" s="194" t="str">
        <f>'35'!AI79</f>
        <v/>
      </c>
      <c r="AN79" s="194" t="str">
        <f>'36'!AI79</f>
        <v/>
      </c>
      <c r="AO79" s="194" t="str">
        <f>'37'!AI79</f>
        <v/>
      </c>
      <c r="AP79" s="194" t="str">
        <f>'38'!AI79</f>
        <v/>
      </c>
      <c r="AQ79" s="194" t="str">
        <f>'39'!AI79</f>
        <v/>
      </c>
      <c r="AR79" s="194" t="str">
        <f>'40'!AI79</f>
        <v/>
      </c>
    </row>
    <row r="80" spans="1:44" s="3" customFormat="1" ht="18" hidden="1">
      <c r="A80" s="2"/>
      <c r="B80" s="1"/>
      <c r="C80" s="155">
        <f>Référentiel!B73</f>
        <v>0</v>
      </c>
      <c r="D80" s="148" t="str">
        <f t="shared" si="3"/>
        <v/>
      </c>
      <c r="E80" s="194" t="str">
        <f>'1'!AI80</f>
        <v/>
      </c>
      <c r="F80" s="192" t="str">
        <f>'2'!AI80</f>
        <v/>
      </c>
      <c r="G80" s="194" t="str">
        <f>'3'!AI80</f>
        <v/>
      </c>
      <c r="H80" s="192" t="str">
        <f>'4'!AI80</f>
        <v/>
      </c>
      <c r="I80" s="194" t="str">
        <f>'5'!AI80</f>
        <v/>
      </c>
      <c r="J80" s="194" t="str">
        <f>'6'!AI80</f>
        <v/>
      </c>
      <c r="K80" s="194" t="str">
        <f>'7'!AI80</f>
        <v/>
      </c>
      <c r="L80" s="194" t="str">
        <f>'8'!AI80</f>
        <v/>
      </c>
      <c r="M80" s="194" t="str">
        <f>'9'!AI80</f>
        <v/>
      </c>
      <c r="N80" s="194" t="str">
        <f>'10'!AI80</f>
        <v/>
      </c>
      <c r="O80" s="194" t="str">
        <f>'11'!AI80</f>
        <v/>
      </c>
      <c r="P80" s="194" t="str">
        <f>'12'!AI80</f>
        <v/>
      </c>
      <c r="Q80" s="194" t="str">
        <f>'13'!AI80</f>
        <v/>
      </c>
      <c r="R80" s="194" t="str">
        <f>'14'!AI80</f>
        <v/>
      </c>
      <c r="S80" s="194" t="str">
        <f>'15'!AI80</f>
        <v/>
      </c>
      <c r="T80" s="194" t="str">
        <f>'16'!AI80</f>
        <v/>
      </c>
      <c r="U80" s="194" t="str">
        <f>'17'!AI80</f>
        <v/>
      </c>
      <c r="V80" s="194" t="str">
        <f>'18'!AI80</f>
        <v/>
      </c>
      <c r="W80" s="194" t="str">
        <f>'19'!AI80</f>
        <v/>
      </c>
      <c r="X80" s="194" t="str">
        <f>'20'!AI80</f>
        <v/>
      </c>
      <c r="Y80" s="194" t="str">
        <f>'21'!AI80</f>
        <v/>
      </c>
      <c r="Z80" s="194" t="str">
        <f>'22'!AI80</f>
        <v/>
      </c>
      <c r="AA80" s="194" t="str">
        <f>'23'!AI80</f>
        <v/>
      </c>
      <c r="AB80" s="194" t="str">
        <f>'24'!AI80</f>
        <v/>
      </c>
      <c r="AC80" s="194" t="str">
        <f>'25'!AI80</f>
        <v/>
      </c>
      <c r="AD80" s="194" t="str">
        <f>'26'!AI80</f>
        <v/>
      </c>
      <c r="AE80" s="194" t="str">
        <f>'27'!AI80</f>
        <v/>
      </c>
      <c r="AF80" s="194" t="str">
        <f>'28'!AI80</f>
        <v/>
      </c>
      <c r="AG80" s="194" t="str">
        <f>'29'!AI80</f>
        <v/>
      </c>
      <c r="AH80" s="194" t="str">
        <f>'30'!AI80</f>
        <v/>
      </c>
      <c r="AI80" s="194" t="str">
        <f>'31'!AI80</f>
        <v/>
      </c>
      <c r="AJ80" s="194" t="str">
        <f>'32'!AI80</f>
        <v/>
      </c>
      <c r="AK80" s="194" t="str">
        <f>'33'!AI80</f>
        <v/>
      </c>
      <c r="AL80" s="194" t="str">
        <f>'34'!AI80</f>
        <v/>
      </c>
      <c r="AM80" s="194" t="str">
        <f>'35'!AI80</f>
        <v/>
      </c>
      <c r="AN80" s="194" t="str">
        <f>'36'!AI80</f>
        <v/>
      </c>
      <c r="AO80" s="194" t="str">
        <f>'37'!AI80</f>
        <v/>
      </c>
      <c r="AP80" s="194" t="str">
        <f>'38'!AI80</f>
        <v/>
      </c>
      <c r="AQ80" s="194" t="str">
        <f>'39'!AI80</f>
        <v/>
      </c>
      <c r="AR80" s="194" t="str">
        <f>'40'!AI80</f>
        <v/>
      </c>
    </row>
    <row r="81" spans="1:44" s="3" customFormat="1" ht="18" hidden="1">
      <c r="A81" s="2"/>
      <c r="B81" s="1"/>
      <c r="C81" s="155">
        <f>Référentiel!B74</f>
        <v>0</v>
      </c>
      <c r="D81" s="148" t="str">
        <f t="shared" si="3"/>
        <v/>
      </c>
      <c r="E81" s="194" t="str">
        <f>'1'!AI81</f>
        <v/>
      </c>
      <c r="F81" s="192" t="str">
        <f>'2'!AI81</f>
        <v/>
      </c>
      <c r="G81" s="194" t="str">
        <f>'3'!AI81</f>
        <v/>
      </c>
      <c r="H81" s="192" t="str">
        <f>'4'!AI81</f>
        <v/>
      </c>
      <c r="I81" s="194" t="str">
        <f>'5'!AI81</f>
        <v/>
      </c>
      <c r="J81" s="194" t="str">
        <f>'6'!AI81</f>
        <v/>
      </c>
      <c r="K81" s="194" t="str">
        <f>'7'!AI81</f>
        <v/>
      </c>
      <c r="L81" s="194" t="str">
        <f>'8'!AI81</f>
        <v/>
      </c>
      <c r="M81" s="194" t="str">
        <f>'9'!AI81</f>
        <v/>
      </c>
      <c r="N81" s="194" t="str">
        <f>'10'!AI81</f>
        <v/>
      </c>
      <c r="O81" s="194" t="str">
        <f>'11'!AI81</f>
        <v/>
      </c>
      <c r="P81" s="194" t="str">
        <f>'12'!AI81</f>
        <v/>
      </c>
      <c r="Q81" s="194" t="str">
        <f>'13'!AI81</f>
        <v/>
      </c>
      <c r="R81" s="194" t="str">
        <f>'14'!AI81</f>
        <v/>
      </c>
      <c r="S81" s="194" t="str">
        <f>'15'!AI81</f>
        <v/>
      </c>
      <c r="T81" s="194" t="str">
        <f>'16'!AI81</f>
        <v/>
      </c>
      <c r="U81" s="194" t="str">
        <f>'17'!AI81</f>
        <v/>
      </c>
      <c r="V81" s="194" t="str">
        <f>'18'!AI81</f>
        <v/>
      </c>
      <c r="W81" s="194" t="str">
        <f>'19'!AI81</f>
        <v/>
      </c>
      <c r="X81" s="194" t="str">
        <f>'20'!AI81</f>
        <v/>
      </c>
      <c r="Y81" s="194" t="str">
        <f>'21'!AI81</f>
        <v/>
      </c>
      <c r="Z81" s="194" t="str">
        <f>'22'!AI81</f>
        <v/>
      </c>
      <c r="AA81" s="194" t="str">
        <f>'23'!AI81</f>
        <v/>
      </c>
      <c r="AB81" s="194" t="str">
        <f>'24'!AI81</f>
        <v/>
      </c>
      <c r="AC81" s="194" t="str">
        <f>'25'!AI81</f>
        <v/>
      </c>
      <c r="AD81" s="194" t="str">
        <f>'26'!AI81</f>
        <v/>
      </c>
      <c r="AE81" s="194" t="str">
        <f>'27'!AI81</f>
        <v/>
      </c>
      <c r="AF81" s="194" t="str">
        <f>'28'!AI81</f>
        <v/>
      </c>
      <c r="AG81" s="194" t="str">
        <f>'29'!AI81</f>
        <v/>
      </c>
      <c r="AH81" s="194" t="str">
        <f>'30'!AI81</f>
        <v/>
      </c>
      <c r="AI81" s="194" t="str">
        <f>'31'!AI81</f>
        <v/>
      </c>
      <c r="AJ81" s="194" t="str">
        <f>'32'!AI81</f>
        <v/>
      </c>
      <c r="AK81" s="194" t="str">
        <f>'33'!AI81</f>
        <v/>
      </c>
      <c r="AL81" s="194" t="str">
        <f>'34'!AI81</f>
        <v/>
      </c>
      <c r="AM81" s="194" t="str">
        <f>'35'!AI81</f>
        <v/>
      </c>
      <c r="AN81" s="194" t="str">
        <f>'36'!AI81</f>
        <v/>
      </c>
      <c r="AO81" s="194" t="str">
        <f>'37'!AI81</f>
        <v/>
      </c>
      <c r="AP81" s="194" t="str">
        <f>'38'!AI81</f>
        <v/>
      </c>
      <c r="AQ81" s="194" t="str">
        <f>'39'!AI81</f>
        <v/>
      </c>
      <c r="AR81" s="194" t="str">
        <f>'40'!AI81</f>
        <v/>
      </c>
    </row>
    <row r="82" spans="1:44" s="3" customFormat="1" ht="18" hidden="1">
      <c r="A82" s="2"/>
      <c r="B82" s="1"/>
      <c r="C82" s="155">
        <f>Référentiel!B75</f>
        <v>0</v>
      </c>
      <c r="D82" s="148" t="str">
        <f t="shared" si="3"/>
        <v/>
      </c>
      <c r="E82" s="194" t="str">
        <f>'1'!AI82</f>
        <v/>
      </c>
      <c r="F82" s="192" t="str">
        <f>'2'!AI82</f>
        <v/>
      </c>
      <c r="G82" s="194" t="str">
        <f>'3'!AI82</f>
        <v/>
      </c>
      <c r="H82" s="192" t="str">
        <f>'4'!AI82</f>
        <v/>
      </c>
      <c r="I82" s="194" t="str">
        <f>'5'!AI82</f>
        <v/>
      </c>
      <c r="J82" s="194" t="str">
        <f>'6'!AI82</f>
        <v/>
      </c>
      <c r="K82" s="194" t="str">
        <f>'7'!AI82</f>
        <v/>
      </c>
      <c r="L82" s="194" t="str">
        <f>'8'!AI82</f>
        <v/>
      </c>
      <c r="M82" s="194" t="str">
        <f>'9'!AI82</f>
        <v/>
      </c>
      <c r="N82" s="194" t="str">
        <f>'10'!AI82</f>
        <v/>
      </c>
      <c r="O82" s="194" t="str">
        <f>'11'!AI82</f>
        <v/>
      </c>
      <c r="P82" s="194" t="str">
        <f>'12'!AI82</f>
        <v/>
      </c>
      <c r="Q82" s="194" t="str">
        <f>'13'!AI82</f>
        <v/>
      </c>
      <c r="R82" s="194" t="str">
        <f>'14'!AI82</f>
        <v/>
      </c>
      <c r="S82" s="194" t="str">
        <f>'15'!AI82</f>
        <v/>
      </c>
      <c r="T82" s="194" t="str">
        <f>'16'!AI82</f>
        <v/>
      </c>
      <c r="U82" s="194" t="str">
        <f>'17'!AI82</f>
        <v/>
      </c>
      <c r="V82" s="194" t="str">
        <f>'18'!AI82</f>
        <v/>
      </c>
      <c r="W82" s="194" t="str">
        <f>'19'!AI82</f>
        <v/>
      </c>
      <c r="X82" s="194" t="str">
        <f>'20'!AI82</f>
        <v/>
      </c>
      <c r="Y82" s="194" t="str">
        <f>'21'!AI82</f>
        <v/>
      </c>
      <c r="Z82" s="194" t="str">
        <f>'22'!AI82</f>
        <v/>
      </c>
      <c r="AA82" s="194" t="str">
        <f>'23'!AI82</f>
        <v/>
      </c>
      <c r="AB82" s="194" t="str">
        <f>'24'!AI82</f>
        <v/>
      </c>
      <c r="AC82" s="194" t="str">
        <f>'25'!AI82</f>
        <v/>
      </c>
      <c r="AD82" s="194" t="str">
        <f>'26'!AI82</f>
        <v/>
      </c>
      <c r="AE82" s="194" t="str">
        <f>'27'!AI82</f>
        <v/>
      </c>
      <c r="AF82" s="194" t="str">
        <f>'28'!AI82</f>
        <v/>
      </c>
      <c r="AG82" s="194" t="str">
        <f>'29'!AI82</f>
        <v/>
      </c>
      <c r="AH82" s="194" t="str">
        <f>'30'!AI82</f>
        <v/>
      </c>
      <c r="AI82" s="194" t="str">
        <f>'31'!AI82</f>
        <v/>
      </c>
      <c r="AJ82" s="194" t="str">
        <f>'32'!AI82</f>
        <v/>
      </c>
      <c r="AK82" s="194" t="str">
        <f>'33'!AI82</f>
        <v/>
      </c>
      <c r="AL82" s="194" t="str">
        <f>'34'!AI82</f>
        <v/>
      </c>
      <c r="AM82" s="194" t="str">
        <f>'35'!AI82</f>
        <v/>
      </c>
      <c r="AN82" s="194" t="str">
        <f>'36'!AI82</f>
        <v/>
      </c>
      <c r="AO82" s="194" t="str">
        <f>'37'!AI82</f>
        <v/>
      </c>
      <c r="AP82" s="194" t="str">
        <f>'38'!AI82</f>
        <v/>
      </c>
      <c r="AQ82" s="194" t="str">
        <f>'39'!AI82</f>
        <v/>
      </c>
      <c r="AR82" s="194" t="str">
        <f>'40'!AI82</f>
        <v/>
      </c>
    </row>
    <row r="83" spans="1:44" s="3" customFormat="1" ht="18" hidden="1">
      <c r="A83" s="2"/>
      <c r="B83" s="1"/>
      <c r="C83" s="155">
        <f>Référentiel!B76</f>
        <v>0</v>
      </c>
      <c r="D83" s="148" t="str">
        <f t="shared" si="3"/>
        <v/>
      </c>
      <c r="E83" s="194" t="str">
        <f>'1'!AI83</f>
        <v/>
      </c>
      <c r="F83" s="192" t="str">
        <f>'2'!AI83</f>
        <v/>
      </c>
      <c r="G83" s="194" t="str">
        <f>'3'!AI83</f>
        <v/>
      </c>
      <c r="H83" s="192" t="str">
        <f>'4'!AI83</f>
        <v/>
      </c>
      <c r="I83" s="194" t="str">
        <f>'5'!AI83</f>
        <v/>
      </c>
      <c r="J83" s="194" t="str">
        <f>'6'!AI83</f>
        <v/>
      </c>
      <c r="K83" s="194" t="str">
        <f>'7'!AI83</f>
        <v/>
      </c>
      <c r="L83" s="194" t="str">
        <f>'8'!AI83</f>
        <v/>
      </c>
      <c r="M83" s="194" t="str">
        <f>'9'!AI83</f>
        <v/>
      </c>
      <c r="N83" s="194" t="str">
        <f>'10'!AI83</f>
        <v/>
      </c>
      <c r="O83" s="194" t="str">
        <f>'11'!AI83</f>
        <v/>
      </c>
      <c r="P83" s="194" t="str">
        <f>'12'!AI83</f>
        <v/>
      </c>
      <c r="Q83" s="194" t="str">
        <f>'13'!AI83</f>
        <v/>
      </c>
      <c r="R83" s="194" t="str">
        <f>'14'!AI83</f>
        <v/>
      </c>
      <c r="S83" s="194" t="str">
        <f>'15'!AI83</f>
        <v/>
      </c>
      <c r="T83" s="194" t="str">
        <f>'16'!AI83</f>
        <v/>
      </c>
      <c r="U83" s="194" t="str">
        <f>'17'!AI83</f>
        <v/>
      </c>
      <c r="V83" s="194" t="str">
        <f>'18'!AI83</f>
        <v/>
      </c>
      <c r="W83" s="194" t="str">
        <f>'19'!AI83</f>
        <v/>
      </c>
      <c r="X83" s="194" t="str">
        <f>'20'!AI83</f>
        <v/>
      </c>
      <c r="Y83" s="194" t="str">
        <f>'21'!AI83</f>
        <v/>
      </c>
      <c r="Z83" s="194" t="str">
        <f>'22'!AI83</f>
        <v/>
      </c>
      <c r="AA83" s="194" t="str">
        <f>'23'!AI83</f>
        <v/>
      </c>
      <c r="AB83" s="194" t="str">
        <f>'24'!AI83</f>
        <v/>
      </c>
      <c r="AC83" s="194" t="str">
        <f>'25'!AI83</f>
        <v/>
      </c>
      <c r="AD83" s="194" t="str">
        <f>'26'!AI83</f>
        <v/>
      </c>
      <c r="AE83" s="194" t="str">
        <f>'27'!AI83</f>
        <v/>
      </c>
      <c r="AF83" s="194" t="str">
        <f>'28'!AI83</f>
        <v/>
      </c>
      <c r="AG83" s="194" t="str">
        <f>'29'!AI83</f>
        <v/>
      </c>
      <c r="AH83" s="194" t="str">
        <f>'30'!AI83</f>
        <v/>
      </c>
      <c r="AI83" s="194" t="str">
        <f>'31'!AI83</f>
        <v/>
      </c>
      <c r="AJ83" s="194" t="str">
        <f>'32'!AI83</f>
        <v/>
      </c>
      <c r="AK83" s="194" t="str">
        <f>'33'!AI83</f>
        <v/>
      </c>
      <c r="AL83" s="194" t="str">
        <f>'34'!AI83</f>
        <v/>
      </c>
      <c r="AM83" s="194" t="str">
        <f>'35'!AI83</f>
        <v/>
      </c>
      <c r="AN83" s="194" t="str">
        <f>'36'!AI83</f>
        <v/>
      </c>
      <c r="AO83" s="194" t="str">
        <f>'37'!AI83</f>
        <v/>
      </c>
      <c r="AP83" s="194" t="str">
        <f>'38'!AI83</f>
        <v/>
      </c>
      <c r="AQ83" s="194" t="str">
        <f>'39'!AI83</f>
        <v/>
      </c>
      <c r="AR83" s="194" t="str">
        <f>'40'!AI83</f>
        <v/>
      </c>
    </row>
    <row r="84" spans="1:44" s="3" customFormat="1" ht="18" hidden="1">
      <c r="A84" s="2"/>
      <c r="B84" s="1"/>
      <c r="C84" s="155">
        <f>Référentiel!B77</f>
        <v>0</v>
      </c>
      <c r="D84" s="148" t="str">
        <f t="shared" si="3"/>
        <v/>
      </c>
      <c r="E84" s="194" t="str">
        <f>'1'!AI84</f>
        <v/>
      </c>
      <c r="F84" s="192" t="str">
        <f>'2'!AI84</f>
        <v/>
      </c>
      <c r="G84" s="194" t="str">
        <f>'3'!AI84</f>
        <v/>
      </c>
      <c r="H84" s="192" t="str">
        <f>'4'!AI84</f>
        <v/>
      </c>
      <c r="I84" s="194" t="str">
        <f>'5'!AI84</f>
        <v/>
      </c>
      <c r="J84" s="194" t="str">
        <f>'6'!AI84</f>
        <v/>
      </c>
      <c r="K84" s="194" t="str">
        <f>'7'!AI84</f>
        <v/>
      </c>
      <c r="L84" s="194" t="str">
        <f>'8'!AI84</f>
        <v/>
      </c>
      <c r="M84" s="194" t="str">
        <f>'9'!AI84</f>
        <v/>
      </c>
      <c r="N84" s="194" t="str">
        <f>'10'!AI84</f>
        <v/>
      </c>
      <c r="O84" s="194" t="str">
        <f>'11'!AI84</f>
        <v/>
      </c>
      <c r="P84" s="194" t="str">
        <f>'12'!AI84</f>
        <v/>
      </c>
      <c r="Q84" s="194" t="str">
        <f>'13'!AI84</f>
        <v/>
      </c>
      <c r="R84" s="194" t="str">
        <f>'14'!AI84</f>
        <v/>
      </c>
      <c r="S84" s="194" t="str">
        <f>'15'!AI84</f>
        <v/>
      </c>
      <c r="T84" s="194" t="str">
        <f>'16'!AI84</f>
        <v/>
      </c>
      <c r="U84" s="194" t="str">
        <f>'17'!AI84</f>
        <v/>
      </c>
      <c r="V84" s="194" t="str">
        <f>'18'!AI84</f>
        <v/>
      </c>
      <c r="W84" s="194" t="str">
        <f>'19'!AI84</f>
        <v/>
      </c>
      <c r="X84" s="194" t="str">
        <f>'20'!AI84</f>
        <v/>
      </c>
      <c r="Y84" s="194" t="str">
        <f>'21'!AI84</f>
        <v/>
      </c>
      <c r="Z84" s="194" t="str">
        <f>'22'!AI84</f>
        <v/>
      </c>
      <c r="AA84" s="194" t="str">
        <f>'23'!AI84</f>
        <v/>
      </c>
      <c r="AB84" s="194" t="str">
        <f>'24'!AI84</f>
        <v/>
      </c>
      <c r="AC84" s="194" t="str">
        <f>'25'!AI84</f>
        <v/>
      </c>
      <c r="AD84" s="194" t="str">
        <f>'26'!AI84</f>
        <v/>
      </c>
      <c r="AE84" s="194" t="str">
        <f>'27'!AI84</f>
        <v/>
      </c>
      <c r="AF84" s="194" t="str">
        <f>'28'!AI84</f>
        <v/>
      </c>
      <c r="AG84" s="194" t="str">
        <f>'29'!AI84</f>
        <v/>
      </c>
      <c r="AH84" s="194" t="str">
        <f>'30'!AI84</f>
        <v/>
      </c>
      <c r="AI84" s="194" t="str">
        <f>'31'!AI84</f>
        <v/>
      </c>
      <c r="AJ84" s="194" t="str">
        <f>'32'!AI84</f>
        <v/>
      </c>
      <c r="AK84" s="194" t="str">
        <f>'33'!AI84</f>
        <v/>
      </c>
      <c r="AL84" s="194" t="str">
        <f>'34'!AI84</f>
        <v/>
      </c>
      <c r="AM84" s="194" t="str">
        <f>'35'!AI84</f>
        <v/>
      </c>
      <c r="AN84" s="194" t="str">
        <f>'36'!AI84</f>
        <v/>
      </c>
      <c r="AO84" s="194" t="str">
        <f>'37'!AI84</f>
        <v/>
      </c>
      <c r="AP84" s="194" t="str">
        <f>'38'!AI84</f>
        <v/>
      </c>
      <c r="AQ84" s="194" t="str">
        <f>'39'!AI84</f>
        <v/>
      </c>
      <c r="AR84" s="194" t="str">
        <f>'40'!AI84</f>
        <v/>
      </c>
    </row>
    <row r="85" spans="1:44" s="3" customFormat="1" ht="18" hidden="1">
      <c r="A85" s="2"/>
      <c r="B85" s="1"/>
      <c r="C85" s="155">
        <f>Référentiel!B78</f>
        <v>0</v>
      </c>
      <c r="D85" s="148" t="str">
        <f t="shared" si="3"/>
        <v/>
      </c>
      <c r="E85" s="194" t="str">
        <f>'1'!AI85</f>
        <v/>
      </c>
      <c r="F85" s="192" t="str">
        <f>'2'!AI85</f>
        <v/>
      </c>
      <c r="G85" s="194" t="str">
        <f>'3'!AI85</f>
        <v/>
      </c>
      <c r="H85" s="192" t="str">
        <f>'4'!AI85</f>
        <v/>
      </c>
      <c r="I85" s="194" t="str">
        <f>'5'!AI85</f>
        <v/>
      </c>
      <c r="J85" s="194" t="str">
        <f>'6'!AI85</f>
        <v/>
      </c>
      <c r="K85" s="194" t="str">
        <f>'7'!AI85</f>
        <v/>
      </c>
      <c r="L85" s="194" t="str">
        <f>'8'!AI85</f>
        <v/>
      </c>
      <c r="M85" s="194" t="str">
        <f>'9'!AI85</f>
        <v/>
      </c>
      <c r="N85" s="194" t="str">
        <f>'10'!AI85</f>
        <v/>
      </c>
      <c r="O85" s="194" t="str">
        <f>'11'!AI85</f>
        <v/>
      </c>
      <c r="P85" s="194" t="str">
        <f>'12'!AI85</f>
        <v/>
      </c>
      <c r="Q85" s="194" t="str">
        <f>'13'!AI85</f>
        <v/>
      </c>
      <c r="R85" s="194" t="str">
        <f>'14'!AI85</f>
        <v/>
      </c>
      <c r="S85" s="194" t="str">
        <f>'15'!AI85</f>
        <v/>
      </c>
      <c r="T85" s="194" t="str">
        <f>'16'!AI85</f>
        <v/>
      </c>
      <c r="U85" s="194" t="str">
        <f>'17'!AI85</f>
        <v/>
      </c>
      <c r="V85" s="194" t="str">
        <f>'18'!AI85</f>
        <v/>
      </c>
      <c r="W85" s="194" t="str">
        <f>'19'!AI85</f>
        <v/>
      </c>
      <c r="X85" s="194" t="str">
        <f>'20'!AI85</f>
        <v/>
      </c>
      <c r="Y85" s="194" t="str">
        <f>'21'!AI85</f>
        <v/>
      </c>
      <c r="Z85" s="194" t="str">
        <f>'22'!AI85</f>
        <v/>
      </c>
      <c r="AA85" s="194" t="str">
        <f>'23'!AI85</f>
        <v/>
      </c>
      <c r="AB85" s="194" t="str">
        <f>'24'!AI85</f>
        <v/>
      </c>
      <c r="AC85" s="194" t="str">
        <f>'25'!AI85</f>
        <v/>
      </c>
      <c r="AD85" s="194" t="str">
        <f>'26'!AI85</f>
        <v/>
      </c>
      <c r="AE85" s="194" t="str">
        <f>'27'!AI85</f>
        <v/>
      </c>
      <c r="AF85" s="194" t="str">
        <f>'28'!AI85</f>
        <v/>
      </c>
      <c r="AG85" s="194" t="str">
        <f>'29'!AI85</f>
        <v/>
      </c>
      <c r="AH85" s="194" t="str">
        <f>'30'!AI85</f>
        <v/>
      </c>
      <c r="AI85" s="194" t="str">
        <f>'31'!AI85</f>
        <v/>
      </c>
      <c r="AJ85" s="194" t="str">
        <f>'32'!AI85</f>
        <v/>
      </c>
      <c r="AK85" s="194" t="str">
        <f>'33'!AI85</f>
        <v/>
      </c>
      <c r="AL85" s="194" t="str">
        <f>'34'!AI85</f>
        <v/>
      </c>
      <c r="AM85" s="194" t="str">
        <f>'35'!AI85</f>
        <v/>
      </c>
      <c r="AN85" s="194" t="str">
        <f>'36'!AI85</f>
        <v/>
      </c>
      <c r="AO85" s="194" t="str">
        <f>'37'!AI85</f>
        <v/>
      </c>
      <c r="AP85" s="194" t="str">
        <f>'38'!AI85</f>
        <v/>
      </c>
      <c r="AQ85" s="194" t="str">
        <f>'39'!AI85</f>
        <v/>
      </c>
      <c r="AR85" s="194" t="str">
        <f>'40'!AI85</f>
        <v/>
      </c>
    </row>
    <row r="86" spans="1:44" s="3" customFormat="1" ht="15.75">
      <c r="A86" s="4"/>
      <c r="B86" s="8"/>
      <c r="C86" s="165"/>
      <c r="D86" s="147"/>
      <c r="E86" s="195"/>
      <c r="F86" s="193"/>
      <c r="G86" s="195"/>
      <c r="H86" s="193"/>
      <c r="I86" s="195"/>
      <c r="J86" s="195"/>
      <c r="K86" s="195"/>
      <c r="L86" s="195"/>
      <c r="M86" s="195"/>
      <c r="N86" s="195"/>
      <c r="O86" s="195"/>
      <c r="P86" s="195"/>
      <c r="Q86" s="195"/>
      <c r="R86" s="195"/>
      <c r="S86" s="195"/>
      <c r="T86" s="195"/>
      <c r="U86" s="195"/>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195"/>
    </row>
    <row r="87" spans="1:44" s="3" customFormat="1" ht="15.75">
      <c r="A87" s="2"/>
      <c r="B87" s="1"/>
      <c r="C87" s="164" t="str">
        <f>Référentiel!B80</f>
        <v>Savoir ëtre téléphonique</v>
      </c>
      <c r="D87" s="140" t="str">
        <f t="shared" ref="D87:D102" si="4">IFERROR(AVERAGE(E87:AR87),"")</f>
        <v/>
      </c>
      <c r="E87" s="127" t="str">
        <f>'1'!AH87</f>
        <v/>
      </c>
      <c r="F87" s="132" t="str">
        <f>'2'!AH87</f>
        <v/>
      </c>
      <c r="G87" s="127" t="str">
        <f>'3'!AH87</f>
        <v/>
      </c>
      <c r="H87" s="132" t="str">
        <f>'4'!AH87</f>
        <v/>
      </c>
      <c r="I87" s="127" t="str">
        <f>'5'!AH87</f>
        <v/>
      </c>
      <c r="J87" s="127" t="str">
        <f>'6'!AH87</f>
        <v/>
      </c>
      <c r="K87" s="127" t="str">
        <f>'7'!AH87</f>
        <v/>
      </c>
      <c r="L87" s="127" t="str">
        <f>'8'!AH87</f>
        <v/>
      </c>
      <c r="M87" s="127" t="str">
        <f>'9'!AH87</f>
        <v/>
      </c>
      <c r="N87" s="127" t="str">
        <f>'10'!AH87</f>
        <v/>
      </c>
      <c r="O87" s="127" t="str">
        <f>'11'!AH87</f>
        <v/>
      </c>
      <c r="P87" s="127" t="str">
        <f>'12'!AH87</f>
        <v/>
      </c>
      <c r="Q87" s="127" t="str">
        <f>'13'!AH87</f>
        <v/>
      </c>
      <c r="R87" s="127" t="str">
        <f>'14'!AH87</f>
        <v/>
      </c>
      <c r="S87" s="127" t="str">
        <f>'15'!AH87</f>
        <v/>
      </c>
      <c r="T87" s="127" t="str">
        <f>'16'!AH87</f>
        <v/>
      </c>
      <c r="U87" s="127" t="str">
        <f>'17'!AH87</f>
        <v/>
      </c>
      <c r="V87" s="127" t="str">
        <f>'18'!AH87</f>
        <v/>
      </c>
      <c r="W87" s="127" t="str">
        <f>'19'!AH87</f>
        <v/>
      </c>
      <c r="X87" s="127" t="str">
        <f>'20'!AH87</f>
        <v/>
      </c>
      <c r="Y87" s="127" t="str">
        <f>'21'!AH87</f>
        <v/>
      </c>
      <c r="Z87" s="127" t="str">
        <f>'22'!AH87</f>
        <v/>
      </c>
      <c r="AA87" s="127" t="str">
        <f>'23'!AH87</f>
        <v/>
      </c>
      <c r="AB87" s="127" t="str">
        <f>'24'!AH87</f>
        <v/>
      </c>
      <c r="AC87" s="127" t="str">
        <f>'25'!AH87</f>
        <v/>
      </c>
      <c r="AD87" s="127" t="str">
        <f>'26'!AH87</f>
        <v/>
      </c>
      <c r="AE87" s="127" t="str">
        <f>'27'!AH87</f>
        <v/>
      </c>
      <c r="AF87" s="127" t="str">
        <f>'28'!AH87</f>
        <v/>
      </c>
      <c r="AG87" s="127" t="str">
        <f>'29'!AH87</f>
        <v/>
      </c>
      <c r="AH87" s="127" t="str">
        <f>'30'!AH87</f>
        <v/>
      </c>
      <c r="AI87" s="127" t="str">
        <f>'31'!AH87</f>
        <v/>
      </c>
      <c r="AJ87" s="127" t="str">
        <f>'32'!AH87</f>
        <v/>
      </c>
      <c r="AK87" s="127" t="str">
        <f>'33'!AH87</f>
        <v/>
      </c>
      <c r="AL87" s="127" t="str">
        <f>'34'!AH87</f>
        <v/>
      </c>
      <c r="AM87" s="127" t="str">
        <f>'35'!AH87</f>
        <v/>
      </c>
      <c r="AN87" s="127" t="str">
        <f>'36'!AH87</f>
        <v/>
      </c>
      <c r="AO87" s="127" t="str">
        <f>'37'!AH87</f>
        <v/>
      </c>
      <c r="AP87" s="127" t="str">
        <f>'38'!AH87</f>
        <v/>
      </c>
      <c r="AQ87" s="127" t="str">
        <f>'39'!AH87</f>
        <v/>
      </c>
      <c r="AR87" s="127" t="str">
        <f>'40'!AH87</f>
        <v/>
      </c>
    </row>
    <row r="88" spans="1:44" s="3" customFormat="1" ht="18">
      <c r="A88" s="2"/>
      <c r="B88" s="1"/>
      <c r="C88" s="155" t="str">
        <f>Référentiel!B81</f>
        <v>Personnalisation</v>
      </c>
      <c r="D88" s="148" t="str">
        <f t="shared" si="4"/>
        <v/>
      </c>
      <c r="E88" s="194" t="str">
        <f>'1'!AI88</f>
        <v/>
      </c>
      <c r="F88" s="192" t="str">
        <f>'2'!AI88</f>
        <v/>
      </c>
      <c r="G88" s="194" t="str">
        <f>'3'!AI88</f>
        <v/>
      </c>
      <c r="H88" s="192" t="str">
        <f>'4'!AI88</f>
        <v/>
      </c>
      <c r="I88" s="194" t="str">
        <f>'5'!AI88</f>
        <v/>
      </c>
      <c r="J88" s="194" t="str">
        <f>'6'!AI88</f>
        <v/>
      </c>
      <c r="K88" s="194" t="str">
        <f>'7'!AI88</f>
        <v/>
      </c>
      <c r="L88" s="194" t="str">
        <f>'8'!AI88</f>
        <v/>
      </c>
      <c r="M88" s="194" t="str">
        <f>'9'!AI88</f>
        <v/>
      </c>
      <c r="N88" s="194" t="str">
        <f>'10'!AI88</f>
        <v/>
      </c>
      <c r="O88" s="194" t="str">
        <f>'11'!AI88</f>
        <v/>
      </c>
      <c r="P88" s="194" t="str">
        <f>'12'!AI88</f>
        <v/>
      </c>
      <c r="Q88" s="194" t="str">
        <f>'13'!AI88</f>
        <v/>
      </c>
      <c r="R88" s="194" t="str">
        <f>'14'!AI88</f>
        <v/>
      </c>
      <c r="S88" s="194" t="str">
        <f>'15'!AI88</f>
        <v/>
      </c>
      <c r="T88" s="194" t="str">
        <f>'16'!AI88</f>
        <v/>
      </c>
      <c r="U88" s="194" t="str">
        <f>'17'!AI88</f>
        <v/>
      </c>
      <c r="V88" s="194" t="str">
        <f>'18'!AI88</f>
        <v/>
      </c>
      <c r="W88" s="194" t="str">
        <f>'19'!AI88</f>
        <v/>
      </c>
      <c r="X88" s="194" t="str">
        <f>'20'!AI88</f>
        <v/>
      </c>
      <c r="Y88" s="194" t="str">
        <f>'21'!AI88</f>
        <v/>
      </c>
      <c r="Z88" s="194" t="str">
        <f>'22'!AI88</f>
        <v/>
      </c>
      <c r="AA88" s="194" t="str">
        <f>'23'!AI88</f>
        <v/>
      </c>
      <c r="AB88" s="194" t="str">
        <f>'24'!AI88</f>
        <v/>
      </c>
      <c r="AC88" s="194" t="str">
        <f>'25'!AI88</f>
        <v/>
      </c>
      <c r="AD88" s="194" t="str">
        <f>'26'!AI88</f>
        <v/>
      </c>
      <c r="AE88" s="194" t="str">
        <f>'27'!AI88</f>
        <v/>
      </c>
      <c r="AF88" s="194" t="str">
        <f>'28'!AI88</f>
        <v/>
      </c>
      <c r="AG88" s="194" t="str">
        <f>'29'!AI88</f>
        <v/>
      </c>
      <c r="AH88" s="194" t="str">
        <f>'30'!AI88</f>
        <v/>
      </c>
      <c r="AI88" s="194" t="str">
        <f>'31'!AI88</f>
        <v/>
      </c>
      <c r="AJ88" s="194" t="str">
        <f>'32'!AI88</f>
        <v/>
      </c>
      <c r="AK88" s="194" t="str">
        <f>'33'!AI88</f>
        <v/>
      </c>
      <c r="AL88" s="194" t="str">
        <f>'34'!AI88</f>
        <v/>
      </c>
      <c r="AM88" s="194" t="str">
        <f>'35'!AI88</f>
        <v/>
      </c>
      <c r="AN88" s="194" t="str">
        <f>'36'!AI88</f>
        <v/>
      </c>
      <c r="AO88" s="194" t="str">
        <f>'37'!AI88</f>
        <v/>
      </c>
      <c r="AP88" s="194" t="str">
        <f>'38'!AI88</f>
        <v/>
      </c>
      <c r="AQ88" s="194" t="str">
        <f>'39'!AI88</f>
        <v/>
      </c>
      <c r="AR88" s="194" t="str">
        <f>'40'!AI88</f>
        <v/>
      </c>
    </row>
    <row r="89" spans="1:44" s="3" customFormat="1" ht="18">
      <c r="A89" s="2"/>
      <c r="B89" s="1"/>
      <c r="C89" s="155" t="str">
        <f>Référentiel!B82</f>
        <v>Expression orale</v>
      </c>
      <c r="D89" s="148" t="str">
        <f t="shared" si="4"/>
        <v/>
      </c>
      <c r="E89" s="194" t="str">
        <f>'1'!AI89</f>
        <v/>
      </c>
      <c r="F89" s="192" t="str">
        <f>'2'!AI89</f>
        <v/>
      </c>
      <c r="G89" s="194" t="str">
        <f>'3'!AI89</f>
        <v/>
      </c>
      <c r="H89" s="192" t="str">
        <f>'4'!AI89</f>
        <v/>
      </c>
      <c r="I89" s="194" t="str">
        <f>'5'!AI89</f>
        <v/>
      </c>
      <c r="J89" s="194" t="str">
        <f>'6'!AI89</f>
        <v/>
      </c>
      <c r="K89" s="194" t="str">
        <f>'7'!AI89</f>
        <v/>
      </c>
      <c r="L89" s="194" t="str">
        <f>'8'!AI89</f>
        <v/>
      </c>
      <c r="M89" s="194" t="str">
        <f>'9'!AI89</f>
        <v/>
      </c>
      <c r="N89" s="194" t="str">
        <f>'10'!AI89</f>
        <v/>
      </c>
      <c r="O89" s="194" t="str">
        <f>'11'!AI89</f>
        <v/>
      </c>
      <c r="P89" s="194" t="str">
        <f>'12'!AI89</f>
        <v/>
      </c>
      <c r="Q89" s="194" t="str">
        <f>'13'!AI89</f>
        <v/>
      </c>
      <c r="R89" s="194" t="str">
        <f>'14'!AI89</f>
        <v/>
      </c>
      <c r="S89" s="194" t="str">
        <f>'15'!AI89</f>
        <v/>
      </c>
      <c r="T89" s="194" t="str">
        <f>'16'!AI89</f>
        <v/>
      </c>
      <c r="U89" s="194" t="str">
        <f>'17'!AI89</f>
        <v/>
      </c>
      <c r="V89" s="194" t="str">
        <f>'18'!AI89</f>
        <v/>
      </c>
      <c r="W89" s="194" t="str">
        <f>'19'!AI89</f>
        <v/>
      </c>
      <c r="X89" s="194" t="str">
        <f>'20'!AI89</f>
        <v/>
      </c>
      <c r="Y89" s="194" t="str">
        <f>'21'!AI89</f>
        <v/>
      </c>
      <c r="Z89" s="194" t="str">
        <f>'22'!AI89</f>
        <v/>
      </c>
      <c r="AA89" s="194" t="str">
        <f>'23'!AI89</f>
        <v/>
      </c>
      <c r="AB89" s="194" t="str">
        <f>'24'!AI89</f>
        <v/>
      </c>
      <c r="AC89" s="194" t="str">
        <f>'25'!AI89</f>
        <v/>
      </c>
      <c r="AD89" s="194" t="str">
        <f>'26'!AI89</f>
        <v/>
      </c>
      <c r="AE89" s="194" t="str">
        <f>'27'!AI89</f>
        <v/>
      </c>
      <c r="AF89" s="194" t="str">
        <f>'28'!AI89</f>
        <v/>
      </c>
      <c r="AG89" s="194" t="str">
        <f>'29'!AI89</f>
        <v/>
      </c>
      <c r="AH89" s="194" t="str">
        <f>'30'!AI89</f>
        <v/>
      </c>
      <c r="AI89" s="194" t="str">
        <f>'31'!AI89</f>
        <v/>
      </c>
      <c r="AJ89" s="194" t="str">
        <f>'32'!AI89</f>
        <v/>
      </c>
      <c r="AK89" s="194" t="str">
        <f>'33'!AI89</f>
        <v/>
      </c>
      <c r="AL89" s="194" t="str">
        <f>'34'!AI89</f>
        <v/>
      </c>
      <c r="AM89" s="194" t="str">
        <f>'35'!AI89</f>
        <v/>
      </c>
      <c r="AN89" s="194" t="str">
        <f>'36'!AI89</f>
        <v/>
      </c>
      <c r="AO89" s="194" t="str">
        <f>'37'!AI89</f>
        <v/>
      </c>
      <c r="AP89" s="194" t="str">
        <f>'38'!AI89</f>
        <v/>
      </c>
      <c r="AQ89" s="194" t="str">
        <f>'39'!AI89</f>
        <v/>
      </c>
      <c r="AR89" s="194" t="str">
        <f>'40'!AI89</f>
        <v/>
      </c>
    </row>
    <row r="90" spans="1:44" s="3" customFormat="1" ht="18">
      <c r="A90" s="2"/>
      <c r="B90" s="1"/>
      <c r="C90" s="155" t="str">
        <f>Référentiel!B83</f>
        <v>Convivialité, ton</v>
      </c>
      <c r="D90" s="148" t="str">
        <f t="shared" si="4"/>
        <v/>
      </c>
      <c r="E90" s="194" t="str">
        <f>'1'!AI90</f>
        <v/>
      </c>
      <c r="F90" s="192" t="str">
        <f>'2'!AI90</f>
        <v/>
      </c>
      <c r="G90" s="194" t="str">
        <f>'3'!AI90</f>
        <v/>
      </c>
      <c r="H90" s="192" t="str">
        <f>'4'!AI90</f>
        <v/>
      </c>
      <c r="I90" s="194" t="str">
        <f>'5'!AI90</f>
        <v/>
      </c>
      <c r="J90" s="194" t="str">
        <f>'6'!AI90</f>
        <v/>
      </c>
      <c r="K90" s="194" t="str">
        <f>'7'!AI90</f>
        <v/>
      </c>
      <c r="L90" s="194" t="str">
        <f>'8'!AI90</f>
        <v/>
      </c>
      <c r="M90" s="194" t="str">
        <f>'9'!AI90</f>
        <v/>
      </c>
      <c r="N90" s="194" t="str">
        <f>'10'!AI90</f>
        <v/>
      </c>
      <c r="O90" s="194" t="str">
        <f>'11'!AI90</f>
        <v/>
      </c>
      <c r="P90" s="194" t="str">
        <f>'12'!AI90</f>
        <v/>
      </c>
      <c r="Q90" s="194" t="str">
        <f>'13'!AI90</f>
        <v/>
      </c>
      <c r="R90" s="194" t="str">
        <f>'14'!AI90</f>
        <v/>
      </c>
      <c r="S90" s="194" t="str">
        <f>'15'!AI90</f>
        <v/>
      </c>
      <c r="T90" s="194" t="str">
        <f>'16'!AI90</f>
        <v/>
      </c>
      <c r="U90" s="194" t="str">
        <f>'17'!AI90</f>
        <v/>
      </c>
      <c r="V90" s="194" t="str">
        <f>'18'!AI90</f>
        <v/>
      </c>
      <c r="W90" s="194" t="str">
        <f>'19'!AI90</f>
        <v/>
      </c>
      <c r="X90" s="194" t="str">
        <f>'20'!AI90</f>
        <v/>
      </c>
      <c r="Y90" s="194" t="str">
        <f>'21'!AI90</f>
        <v/>
      </c>
      <c r="Z90" s="194" t="str">
        <f>'22'!AI90</f>
        <v/>
      </c>
      <c r="AA90" s="194" t="str">
        <f>'23'!AI90</f>
        <v/>
      </c>
      <c r="AB90" s="194" t="str">
        <f>'24'!AI90</f>
        <v/>
      </c>
      <c r="AC90" s="194" t="str">
        <f>'25'!AI90</f>
        <v/>
      </c>
      <c r="AD90" s="194" t="str">
        <f>'26'!AI90</f>
        <v/>
      </c>
      <c r="AE90" s="194" t="str">
        <f>'27'!AI90</f>
        <v/>
      </c>
      <c r="AF90" s="194" t="str">
        <f>'28'!AI90</f>
        <v/>
      </c>
      <c r="AG90" s="194" t="str">
        <f>'29'!AI90</f>
        <v/>
      </c>
      <c r="AH90" s="194" t="str">
        <f>'30'!AI90</f>
        <v/>
      </c>
      <c r="AI90" s="194" t="str">
        <f>'31'!AI90</f>
        <v/>
      </c>
      <c r="AJ90" s="194" t="str">
        <f>'32'!AI90</f>
        <v/>
      </c>
      <c r="AK90" s="194" t="str">
        <f>'33'!AI90</f>
        <v/>
      </c>
      <c r="AL90" s="194" t="str">
        <f>'34'!AI90</f>
        <v/>
      </c>
      <c r="AM90" s="194" t="str">
        <f>'35'!AI90</f>
        <v/>
      </c>
      <c r="AN90" s="194" t="str">
        <f>'36'!AI90</f>
        <v/>
      </c>
      <c r="AO90" s="194" t="str">
        <f>'37'!AI90</f>
        <v/>
      </c>
      <c r="AP90" s="194" t="str">
        <f>'38'!AI90</f>
        <v/>
      </c>
      <c r="AQ90" s="194" t="str">
        <f>'39'!AI90</f>
        <v/>
      </c>
      <c r="AR90" s="194" t="str">
        <f>'40'!AI90</f>
        <v/>
      </c>
    </row>
    <row r="91" spans="1:44" s="3" customFormat="1" ht="18">
      <c r="A91" s="2"/>
      <c r="B91" s="1"/>
      <c r="C91" s="155" t="str">
        <f>Référentiel!B84</f>
        <v>Rythme</v>
      </c>
      <c r="D91" s="148" t="str">
        <f t="shared" si="4"/>
        <v/>
      </c>
      <c r="E91" s="194" t="str">
        <f>'1'!AI91</f>
        <v/>
      </c>
      <c r="F91" s="192" t="str">
        <f>'2'!AI91</f>
        <v/>
      </c>
      <c r="G91" s="194" t="str">
        <f>'3'!AI91</f>
        <v/>
      </c>
      <c r="H91" s="192" t="str">
        <f>'4'!AI91</f>
        <v/>
      </c>
      <c r="I91" s="194" t="str">
        <f>'5'!AI91</f>
        <v/>
      </c>
      <c r="J91" s="194" t="str">
        <f>'6'!AI91</f>
        <v/>
      </c>
      <c r="K91" s="194" t="str">
        <f>'7'!AI91</f>
        <v/>
      </c>
      <c r="L91" s="194" t="str">
        <f>'8'!AI91</f>
        <v/>
      </c>
      <c r="M91" s="194" t="str">
        <f>'9'!AI91</f>
        <v/>
      </c>
      <c r="N91" s="194" t="str">
        <f>'10'!AI91</f>
        <v/>
      </c>
      <c r="O91" s="194" t="str">
        <f>'11'!AI91</f>
        <v/>
      </c>
      <c r="P91" s="194" t="str">
        <f>'12'!AI91</f>
        <v/>
      </c>
      <c r="Q91" s="194" t="str">
        <f>'13'!AI91</f>
        <v/>
      </c>
      <c r="R91" s="194" t="str">
        <f>'14'!AI91</f>
        <v/>
      </c>
      <c r="S91" s="194" t="str">
        <f>'15'!AI91</f>
        <v/>
      </c>
      <c r="T91" s="194" t="str">
        <f>'16'!AI91</f>
        <v/>
      </c>
      <c r="U91" s="194" t="str">
        <f>'17'!AI91</f>
        <v/>
      </c>
      <c r="V91" s="194" t="str">
        <f>'18'!AI91</f>
        <v/>
      </c>
      <c r="W91" s="194" t="str">
        <f>'19'!AI91</f>
        <v/>
      </c>
      <c r="X91" s="194" t="str">
        <f>'20'!AI91</f>
        <v/>
      </c>
      <c r="Y91" s="194" t="str">
        <f>'21'!AI91</f>
        <v/>
      </c>
      <c r="Z91" s="194" t="str">
        <f>'22'!AI91</f>
        <v/>
      </c>
      <c r="AA91" s="194" t="str">
        <f>'23'!AI91</f>
        <v/>
      </c>
      <c r="AB91" s="194" t="str">
        <f>'24'!AI91</f>
        <v/>
      </c>
      <c r="AC91" s="194" t="str">
        <f>'25'!AI91</f>
        <v/>
      </c>
      <c r="AD91" s="194" t="str">
        <f>'26'!AI91</f>
        <v/>
      </c>
      <c r="AE91" s="194" t="str">
        <f>'27'!AI91</f>
        <v/>
      </c>
      <c r="AF91" s="194" t="str">
        <f>'28'!AI91</f>
        <v/>
      </c>
      <c r="AG91" s="194" t="str">
        <f>'29'!AI91</f>
        <v/>
      </c>
      <c r="AH91" s="194" t="str">
        <f>'30'!AI91</f>
        <v/>
      </c>
      <c r="AI91" s="194" t="str">
        <f>'31'!AI91</f>
        <v/>
      </c>
      <c r="AJ91" s="194" t="str">
        <f>'32'!AI91</f>
        <v/>
      </c>
      <c r="AK91" s="194" t="str">
        <f>'33'!AI91</f>
        <v/>
      </c>
      <c r="AL91" s="194" t="str">
        <f>'34'!AI91</f>
        <v/>
      </c>
      <c r="AM91" s="194" t="str">
        <f>'35'!AI91</f>
        <v/>
      </c>
      <c r="AN91" s="194" t="str">
        <f>'36'!AI91</f>
        <v/>
      </c>
      <c r="AO91" s="194" t="str">
        <f>'37'!AI91</f>
        <v/>
      </c>
      <c r="AP91" s="194" t="str">
        <f>'38'!AI91</f>
        <v/>
      </c>
      <c r="AQ91" s="194" t="str">
        <f>'39'!AI91</f>
        <v/>
      </c>
      <c r="AR91" s="194" t="str">
        <f>'40'!AI91</f>
        <v/>
      </c>
    </row>
    <row r="92" spans="1:44" s="3" customFormat="1" ht="18">
      <c r="A92" s="2"/>
      <c r="B92" s="1"/>
      <c r="C92" s="155" t="str">
        <f>Référentiel!B85</f>
        <v>Écoute active / Empathie</v>
      </c>
      <c r="D92" s="148" t="str">
        <f t="shared" si="4"/>
        <v/>
      </c>
      <c r="E92" s="194" t="str">
        <f>'1'!AI92</f>
        <v/>
      </c>
      <c r="F92" s="192" t="str">
        <f>'2'!AI92</f>
        <v/>
      </c>
      <c r="G92" s="194" t="str">
        <f>'3'!AI92</f>
        <v/>
      </c>
      <c r="H92" s="192" t="str">
        <f>'4'!AI92</f>
        <v/>
      </c>
      <c r="I92" s="194" t="str">
        <f>'5'!AI92</f>
        <v/>
      </c>
      <c r="J92" s="194" t="str">
        <f>'6'!AI92</f>
        <v/>
      </c>
      <c r="K92" s="194" t="str">
        <f>'7'!AI92</f>
        <v/>
      </c>
      <c r="L92" s="194" t="str">
        <f>'8'!AI92</f>
        <v/>
      </c>
      <c r="M92" s="194" t="str">
        <f>'9'!AI92</f>
        <v/>
      </c>
      <c r="N92" s="194" t="str">
        <f>'10'!AI92</f>
        <v/>
      </c>
      <c r="O92" s="194" t="str">
        <f>'11'!AI92</f>
        <v/>
      </c>
      <c r="P92" s="194" t="str">
        <f>'12'!AI92</f>
        <v/>
      </c>
      <c r="Q92" s="194" t="str">
        <f>'13'!AI92</f>
        <v/>
      </c>
      <c r="R92" s="194" t="str">
        <f>'14'!AI92</f>
        <v/>
      </c>
      <c r="S92" s="194" t="str">
        <f>'15'!AI92</f>
        <v/>
      </c>
      <c r="T92" s="194" t="str">
        <f>'16'!AI92</f>
        <v/>
      </c>
      <c r="U92" s="194" t="str">
        <f>'17'!AI92</f>
        <v/>
      </c>
      <c r="V92" s="194" t="str">
        <f>'18'!AI92</f>
        <v/>
      </c>
      <c r="W92" s="194" t="str">
        <f>'19'!AI92</f>
        <v/>
      </c>
      <c r="X92" s="194" t="str">
        <f>'20'!AI92</f>
        <v/>
      </c>
      <c r="Y92" s="194" t="str">
        <f>'21'!AI92</f>
        <v/>
      </c>
      <c r="Z92" s="194" t="str">
        <f>'22'!AI92</f>
        <v/>
      </c>
      <c r="AA92" s="194" t="str">
        <f>'23'!AI92</f>
        <v/>
      </c>
      <c r="AB92" s="194" t="str">
        <f>'24'!AI92</f>
        <v/>
      </c>
      <c r="AC92" s="194" t="str">
        <f>'25'!AI92</f>
        <v/>
      </c>
      <c r="AD92" s="194" t="str">
        <f>'26'!AI92</f>
        <v/>
      </c>
      <c r="AE92" s="194" t="str">
        <f>'27'!AI92</f>
        <v/>
      </c>
      <c r="AF92" s="194" t="str">
        <f>'28'!AI92</f>
        <v/>
      </c>
      <c r="AG92" s="194" t="str">
        <f>'29'!AI92</f>
        <v/>
      </c>
      <c r="AH92" s="194" t="str">
        <f>'30'!AI92</f>
        <v/>
      </c>
      <c r="AI92" s="194" t="str">
        <f>'31'!AI92</f>
        <v/>
      </c>
      <c r="AJ92" s="194" t="str">
        <f>'32'!AI92</f>
        <v/>
      </c>
      <c r="AK92" s="194" t="str">
        <f>'33'!AI92</f>
        <v/>
      </c>
      <c r="AL92" s="194" t="str">
        <f>'34'!AI92</f>
        <v/>
      </c>
      <c r="AM92" s="194" t="str">
        <f>'35'!AI92</f>
        <v/>
      </c>
      <c r="AN92" s="194" t="str">
        <f>'36'!AI92</f>
        <v/>
      </c>
      <c r="AO92" s="194" t="str">
        <f>'37'!AI92</f>
        <v/>
      </c>
      <c r="AP92" s="194" t="str">
        <f>'38'!AI92</f>
        <v/>
      </c>
      <c r="AQ92" s="194" t="str">
        <f>'39'!AI92</f>
        <v/>
      </c>
      <c r="AR92" s="194" t="str">
        <f>'40'!AI92</f>
        <v/>
      </c>
    </row>
    <row r="93" spans="1:44" s="3" customFormat="1" ht="18">
      <c r="A93" s="2"/>
      <c r="B93" s="1"/>
      <c r="C93" s="155" t="str">
        <f>Référentiel!B86</f>
        <v>Directivité / Gestion de l'entretien</v>
      </c>
      <c r="D93" s="148" t="str">
        <f t="shared" si="4"/>
        <v/>
      </c>
      <c r="E93" s="194" t="str">
        <f>'1'!AI93</f>
        <v/>
      </c>
      <c r="F93" s="192" t="str">
        <f>'2'!AI93</f>
        <v/>
      </c>
      <c r="G93" s="194" t="str">
        <f>'3'!AI93</f>
        <v/>
      </c>
      <c r="H93" s="192" t="str">
        <f>'4'!AI93</f>
        <v/>
      </c>
      <c r="I93" s="194" t="str">
        <f>'5'!AI93</f>
        <v/>
      </c>
      <c r="J93" s="194" t="str">
        <f>'6'!AI93</f>
        <v/>
      </c>
      <c r="K93" s="194" t="str">
        <f>'7'!AI93</f>
        <v/>
      </c>
      <c r="L93" s="194" t="str">
        <f>'8'!AI93</f>
        <v/>
      </c>
      <c r="M93" s="194" t="str">
        <f>'9'!AI93</f>
        <v/>
      </c>
      <c r="N93" s="194" t="str">
        <f>'10'!AI93</f>
        <v/>
      </c>
      <c r="O93" s="194" t="str">
        <f>'11'!AI93</f>
        <v/>
      </c>
      <c r="P93" s="194" t="str">
        <f>'12'!AI93</f>
        <v/>
      </c>
      <c r="Q93" s="194" t="str">
        <f>'13'!AI93</f>
        <v/>
      </c>
      <c r="R93" s="194" t="str">
        <f>'14'!AI93</f>
        <v/>
      </c>
      <c r="S93" s="194" t="str">
        <f>'15'!AI93</f>
        <v/>
      </c>
      <c r="T93" s="194" t="str">
        <f>'16'!AI93</f>
        <v/>
      </c>
      <c r="U93" s="194" t="str">
        <f>'17'!AI93</f>
        <v/>
      </c>
      <c r="V93" s="194" t="str">
        <f>'18'!AI93</f>
        <v/>
      </c>
      <c r="W93" s="194" t="str">
        <f>'19'!AI93</f>
        <v/>
      </c>
      <c r="X93" s="194" t="str">
        <f>'20'!AI93</f>
        <v/>
      </c>
      <c r="Y93" s="194" t="str">
        <f>'21'!AI93</f>
        <v/>
      </c>
      <c r="Z93" s="194" t="str">
        <f>'22'!AI93</f>
        <v/>
      </c>
      <c r="AA93" s="194" t="str">
        <f>'23'!AI93</f>
        <v/>
      </c>
      <c r="AB93" s="194" t="str">
        <f>'24'!AI93</f>
        <v/>
      </c>
      <c r="AC93" s="194" t="str">
        <f>'25'!AI93</f>
        <v/>
      </c>
      <c r="AD93" s="194" t="str">
        <f>'26'!AI93</f>
        <v/>
      </c>
      <c r="AE93" s="194" t="str">
        <f>'27'!AI93</f>
        <v/>
      </c>
      <c r="AF93" s="194" t="str">
        <f>'28'!AI93</f>
        <v/>
      </c>
      <c r="AG93" s="194" t="str">
        <f>'29'!AI93</f>
        <v/>
      </c>
      <c r="AH93" s="194" t="str">
        <f>'30'!AI93</f>
        <v/>
      </c>
      <c r="AI93" s="194" t="str">
        <f>'31'!AI93</f>
        <v/>
      </c>
      <c r="AJ93" s="194" t="str">
        <f>'32'!AI93</f>
        <v/>
      </c>
      <c r="AK93" s="194" t="str">
        <f>'33'!AI93</f>
        <v/>
      </c>
      <c r="AL93" s="194" t="str">
        <f>'34'!AI93</f>
        <v/>
      </c>
      <c r="AM93" s="194" t="str">
        <f>'35'!AI93</f>
        <v/>
      </c>
      <c r="AN93" s="194" t="str">
        <f>'36'!AI93</f>
        <v/>
      </c>
      <c r="AO93" s="194" t="str">
        <f>'37'!AI93</f>
        <v/>
      </c>
      <c r="AP93" s="194" t="str">
        <f>'38'!AI93</f>
        <v/>
      </c>
      <c r="AQ93" s="194" t="str">
        <f>'39'!AI93</f>
        <v/>
      </c>
      <c r="AR93" s="194" t="str">
        <f>'40'!AI93</f>
        <v/>
      </c>
    </row>
    <row r="94" spans="1:44" s="3" customFormat="1" ht="18">
      <c r="A94" s="2"/>
      <c r="B94" s="1"/>
      <c r="C94" s="155" t="str">
        <f>Référentiel!B87</f>
        <v>Pro activité &amp; valorisation</v>
      </c>
      <c r="D94" s="148" t="str">
        <f t="shared" si="4"/>
        <v/>
      </c>
      <c r="E94" s="194" t="str">
        <f>'1'!AI94</f>
        <v/>
      </c>
      <c r="F94" s="192" t="str">
        <f>'2'!AI94</f>
        <v/>
      </c>
      <c r="G94" s="194" t="str">
        <f>'3'!AI94</f>
        <v/>
      </c>
      <c r="H94" s="192" t="str">
        <f>'4'!AI94</f>
        <v/>
      </c>
      <c r="I94" s="194" t="str">
        <f>'5'!AI94</f>
        <v/>
      </c>
      <c r="J94" s="194" t="str">
        <f>'6'!AI94</f>
        <v/>
      </c>
      <c r="K94" s="194" t="str">
        <f>'7'!AI94</f>
        <v/>
      </c>
      <c r="L94" s="194" t="str">
        <f>'8'!AI94</f>
        <v/>
      </c>
      <c r="M94" s="194" t="str">
        <f>'9'!AI94</f>
        <v/>
      </c>
      <c r="N94" s="194" t="str">
        <f>'10'!AI94</f>
        <v/>
      </c>
      <c r="O94" s="194" t="str">
        <f>'11'!AI94</f>
        <v/>
      </c>
      <c r="P94" s="194" t="str">
        <f>'12'!AI94</f>
        <v/>
      </c>
      <c r="Q94" s="194" t="str">
        <f>'13'!AI94</f>
        <v/>
      </c>
      <c r="R94" s="194" t="str">
        <f>'14'!AI94</f>
        <v/>
      </c>
      <c r="S94" s="194" t="str">
        <f>'15'!AI94</f>
        <v/>
      </c>
      <c r="T94" s="194" t="str">
        <f>'16'!AI94</f>
        <v/>
      </c>
      <c r="U94" s="194" t="str">
        <f>'17'!AI94</f>
        <v/>
      </c>
      <c r="V94" s="194" t="str">
        <f>'18'!AI94</f>
        <v/>
      </c>
      <c r="W94" s="194" t="str">
        <f>'19'!AI94</f>
        <v/>
      </c>
      <c r="X94" s="194" t="str">
        <f>'20'!AI94</f>
        <v/>
      </c>
      <c r="Y94" s="194" t="str">
        <f>'21'!AI94</f>
        <v/>
      </c>
      <c r="Z94" s="194" t="str">
        <f>'22'!AI94</f>
        <v/>
      </c>
      <c r="AA94" s="194" t="str">
        <f>'23'!AI94</f>
        <v/>
      </c>
      <c r="AB94" s="194" t="str">
        <f>'24'!AI94</f>
        <v/>
      </c>
      <c r="AC94" s="194" t="str">
        <f>'25'!AI94</f>
        <v/>
      </c>
      <c r="AD94" s="194" t="str">
        <f>'26'!AI94</f>
        <v/>
      </c>
      <c r="AE94" s="194" t="str">
        <f>'27'!AI94</f>
        <v/>
      </c>
      <c r="AF94" s="194" t="str">
        <f>'28'!AI94</f>
        <v/>
      </c>
      <c r="AG94" s="194" t="str">
        <f>'29'!AI94</f>
        <v/>
      </c>
      <c r="AH94" s="194" t="str">
        <f>'30'!AI94</f>
        <v/>
      </c>
      <c r="AI94" s="194" t="str">
        <f>'31'!AI94</f>
        <v/>
      </c>
      <c r="AJ94" s="194" t="str">
        <f>'32'!AI94</f>
        <v/>
      </c>
      <c r="AK94" s="194" t="str">
        <f>'33'!AI94</f>
        <v/>
      </c>
      <c r="AL94" s="194" t="str">
        <f>'34'!AI94</f>
        <v/>
      </c>
      <c r="AM94" s="194" t="str">
        <f>'35'!AI94</f>
        <v/>
      </c>
      <c r="AN94" s="194" t="str">
        <f>'36'!AI94</f>
        <v/>
      </c>
      <c r="AO94" s="194" t="str">
        <f>'37'!AI94</f>
        <v/>
      </c>
      <c r="AP94" s="194" t="str">
        <f>'38'!AI94</f>
        <v/>
      </c>
      <c r="AQ94" s="194" t="str">
        <f>'39'!AI94</f>
        <v/>
      </c>
      <c r="AR94" s="194" t="str">
        <f>'40'!AI94</f>
        <v/>
      </c>
    </row>
    <row r="95" spans="1:44" s="3" customFormat="1" ht="18">
      <c r="A95" s="2"/>
      <c r="B95" s="1"/>
      <c r="C95" s="155" t="str">
        <f>Référentiel!B88</f>
        <v>Capital confiance / Qualité relationnelle</v>
      </c>
      <c r="D95" s="148" t="str">
        <f t="shared" si="4"/>
        <v/>
      </c>
      <c r="E95" s="194" t="str">
        <f>'1'!AI95</f>
        <v/>
      </c>
      <c r="F95" s="192" t="str">
        <f>'2'!AI95</f>
        <v/>
      </c>
      <c r="G95" s="194" t="str">
        <f>'3'!AI95</f>
        <v/>
      </c>
      <c r="H95" s="192" t="str">
        <f>'4'!AI95</f>
        <v/>
      </c>
      <c r="I95" s="194" t="str">
        <f>'5'!AI95</f>
        <v/>
      </c>
      <c r="J95" s="194" t="str">
        <f>'6'!AI95</f>
        <v/>
      </c>
      <c r="K95" s="194" t="str">
        <f>'7'!AI95</f>
        <v/>
      </c>
      <c r="L95" s="194" t="str">
        <f>'8'!AI95</f>
        <v/>
      </c>
      <c r="M95" s="194" t="str">
        <f>'9'!AI95</f>
        <v/>
      </c>
      <c r="N95" s="194" t="str">
        <f>'10'!AI95</f>
        <v/>
      </c>
      <c r="O95" s="194" t="str">
        <f>'11'!AI95</f>
        <v/>
      </c>
      <c r="P95" s="194" t="str">
        <f>'12'!AI95</f>
        <v/>
      </c>
      <c r="Q95" s="194" t="str">
        <f>'13'!AI95</f>
        <v/>
      </c>
      <c r="R95" s="194" t="str">
        <f>'14'!AI95</f>
        <v/>
      </c>
      <c r="S95" s="194" t="str">
        <f>'15'!AI95</f>
        <v/>
      </c>
      <c r="T95" s="194" t="str">
        <f>'16'!AI95</f>
        <v/>
      </c>
      <c r="U95" s="194" t="str">
        <f>'17'!AI95</f>
        <v/>
      </c>
      <c r="V95" s="194" t="str">
        <f>'18'!AI95</f>
        <v/>
      </c>
      <c r="W95" s="194" t="str">
        <f>'19'!AI95</f>
        <v/>
      </c>
      <c r="X95" s="194" t="str">
        <f>'20'!AI95</f>
        <v/>
      </c>
      <c r="Y95" s="194" t="str">
        <f>'21'!AI95</f>
        <v/>
      </c>
      <c r="Z95" s="194" t="str">
        <f>'22'!AI95</f>
        <v/>
      </c>
      <c r="AA95" s="194" t="str">
        <f>'23'!AI95</f>
        <v/>
      </c>
      <c r="AB95" s="194" t="str">
        <f>'24'!AI95</f>
        <v/>
      </c>
      <c r="AC95" s="194" t="str">
        <f>'25'!AI95</f>
        <v/>
      </c>
      <c r="AD95" s="194" t="str">
        <f>'26'!AI95</f>
        <v/>
      </c>
      <c r="AE95" s="194" t="str">
        <f>'27'!AI95</f>
        <v/>
      </c>
      <c r="AF95" s="194" t="str">
        <f>'28'!AI95</f>
        <v/>
      </c>
      <c r="AG95" s="194" t="str">
        <f>'29'!AI95</f>
        <v/>
      </c>
      <c r="AH95" s="194" t="str">
        <f>'30'!AI95</f>
        <v/>
      </c>
      <c r="AI95" s="194" t="str">
        <f>'31'!AI95</f>
        <v/>
      </c>
      <c r="AJ95" s="194" t="str">
        <f>'32'!AI95</f>
        <v/>
      </c>
      <c r="AK95" s="194" t="str">
        <f>'33'!AI95</f>
        <v/>
      </c>
      <c r="AL95" s="194" t="str">
        <f>'34'!AI95</f>
        <v/>
      </c>
      <c r="AM95" s="194" t="str">
        <f>'35'!AI95</f>
        <v/>
      </c>
      <c r="AN95" s="194" t="str">
        <f>'36'!AI95</f>
        <v/>
      </c>
      <c r="AO95" s="194" t="str">
        <f>'37'!AI95</f>
        <v/>
      </c>
      <c r="AP95" s="194" t="str">
        <f>'38'!AI95</f>
        <v/>
      </c>
      <c r="AQ95" s="194" t="str">
        <f>'39'!AI95</f>
        <v/>
      </c>
      <c r="AR95" s="194" t="str">
        <f>'40'!AI95</f>
        <v/>
      </c>
    </row>
    <row r="96" spans="1:44" s="3" customFormat="1" ht="18" hidden="1">
      <c r="A96" s="2"/>
      <c r="B96" s="1"/>
      <c r="C96" s="155">
        <f>Référentiel!B89</f>
        <v>0</v>
      </c>
      <c r="D96" s="148" t="str">
        <f t="shared" si="4"/>
        <v/>
      </c>
      <c r="E96" s="194" t="str">
        <f>'1'!AI96</f>
        <v/>
      </c>
      <c r="F96" s="192" t="str">
        <f>'2'!AI96</f>
        <v/>
      </c>
      <c r="G96" s="194" t="str">
        <f>'3'!AI96</f>
        <v/>
      </c>
      <c r="H96" s="192" t="str">
        <f>'4'!AI96</f>
        <v/>
      </c>
      <c r="I96" s="194" t="str">
        <f>'5'!AI96</f>
        <v/>
      </c>
      <c r="J96" s="194" t="str">
        <f>'6'!AI96</f>
        <v/>
      </c>
      <c r="K96" s="194" t="str">
        <f>'7'!AI96</f>
        <v/>
      </c>
      <c r="L96" s="194" t="str">
        <f>'8'!AI96</f>
        <v/>
      </c>
      <c r="M96" s="194" t="str">
        <f>'9'!AI96</f>
        <v/>
      </c>
      <c r="N96" s="194" t="str">
        <f>'10'!AI96</f>
        <v/>
      </c>
      <c r="O96" s="194" t="str">
        <f>'11'!AI96</f>
        <v/>
      </c>
      <c r="P96" s="194" t="str">
        <f>'12'!AI96</f>
        <v/>
      </c>
      <c r="Q96" s="194" t="str">
        <f>'13'!AI96</f>
        <v/>
      </c>
      <c r="R96" s="194" t="str">
        <f>'14'!AI96</f>
        <v/>
      </c>
      <c r="S96" s="194" t="str">
        <f>'15'!AI96</f>
        <v/>
      </c>
      <c r="T96" s="194" t="str">
        <f>'16'!AI96</f>
        <v/>
      </c>
      <c r="U96" s="194" t="str">
        <f>'17'!AI96</f>
        <v/>
      </c>
      <c r="V96" s="194" t="str">
        <f>'18'!AI96</f>
        <v/>
      </c>
      <c r="W96" s="194" t="str">
        <f>'19'!AI96</f>
        <v/>
      </c>
      <c r="X96" s="194" t="str">
        <f>'20'!AI96</f>
        <v/>
      </c>
      <c r="Y96" s="194" t="str">
        <f>'21'!AI96</f>
        <v/>
      </c>
      <c r="Z96" s="194" t="str">
        <f>'22'!AI96</f>
        <v/>
      </c>
      <c r="AA96" s="194" t="str">
        <f>'23'!AI96</f>
        <v/>
      </c>
      <c r="AB96" s="194" t="str">
        <f>'24'!AI96</f>
        <v/>
      </c>
      <c r="AC96" s="194" t="str">
        <f>'25'!AI96</f>
        <v/>
      </c>
      <c r="AD96" s="194" t="str">
        <f>'26'!AI96</f>
        <v/>
      </c>
      <c r="AE96" s="194" t="str">
        <f>'27'!AI96</f>
        <v/>
      </c>
      <c r="AF96" s="194" t="str">
        <f>'28'!AI96</f>
        <v/>
      </c>
      <c r="AG96" s="194" t="str">
        <f>'29'!AI96</f>
        <v/>
      </c>
      <c r="AH96" s="194" t="str">
        <f>'30'!AI96</f>
        <v/>
      </c>
      <c r="AI96" s="194" t="str">
        <f>'31'!AI96</f>
        <v/>
      </c>
      <c r="AJ96" s="194" t="str">
        <f>'32'!AI96</f>
        <v/>
      </c>
      <c r="AK96" s="194" t="str">
        <f>'33'!AI96</f>
        <v/>
      </c>
      <c r="AL96" s="194" t="str">
        <f>'34'!AI96</f>
        <v/>
      </c>
      <c r="AM96" s="194" t="str">
        <f>'35'!AI96</f>
        <v/>
      </c>
      <c r="AN96" s="194" t="str">
        <f>'36'!AI96</f>
        <v/>
      </c>
      <c r="AO96" s="194" t="str">
        <f>'37'!AI96</f>
        <v/>
      </c>
      <c r="AP96" s="194" t="str">
        <f>'38'!AI96</f>
        <v/>
      </c>
      <c r="AQ96" s="194" t="str">
        <f>'39'!AI96</f>
        <v/>
      </c>
      <c r="AR96" s="194" t="str">
        <f>'40'!AI96</f>
        <v/>
      </c>
    </row>
    <row r="97" spans="1:44" s="3" customFormat="1" ht="18" hidden="1">
      <c r="A97" s="2"/>
      <c r="B97" s="1"/>
      <c r="C97" s="155">
        <f>Référentiel!B90</f>
        <v>0</v>
      </c>
      <c r="D97" s="148" t="str">
        <f t="shared" si="4"/>
        <v/>
      </c>
      <c r="E97" s="194" t="str">
        <f>'1'!AI97</f>
        <v/>
      </c>
      <c r="F97" s="192" t="str">
        <f>'2'!AI97</f>
        <v/>
      </c>
      <c r="G97" s="194" t="str">
        <f>'3'!AI97</f>
        <v/>
      </c>
      <c r="H97" s="192" t="str">
        <f>'4'!AI97</f>
        <v/>
      </c>
      <c r="I97" s="194" t="str">
        <f>'5'!AI97</f>
        <v/>
      </c>
      <c r="J97" s="194" t="str">
        <f>'6'!AI97</f>
        <v/>
      </c>
      <c r="K97" s="194" t="str">
        <f>'7'!AI97</f>
        <v/>
      </c>
      <c r="L97" s="194" t="str">
        <f>'8'!AI97</f>
        <v/>
      </c>
      <c r="M97" s="194" t="str">
        <f>'9'!AI97</f>
        <v/>
      </c>
      <c r="N97" s="194" t="str">
        <f>'10'!AI97</f>
        <v/>
      </c>
      <c r="O97" s="194" t="str">
        <f>'11'!AI97</f>
        <v/>
      </c>
      <c r="P97" s="194" t="str">
        <f>'12'!AI97</f>
        <v/>
      </c>
      <c r="Q97" s="194" t="str">
        <f>'13'!AI97</f>
        <v/>
      </c>
      <c r="R97" s="194" t="str">
        <f>'14'!AI97</f>
        <v/>
      </c>
      <c r="S97" s="194" t="str">
        <f>'15'!AI97</f>
        <v/>
      </c>
      <c r="T97" s="194" t="str">
        <f>'16'!AI97</f>
        <v/>
      </c>
      <c r="U97" s="194" t="str">
        <f>'17'!AI97</f>
        <v/>
      </c>
      <c r="V97" s="194" t="str">
        <f>'18'!AI97</f>
        <v/>
      </c>
      <c r="W97" s="194" t="str">
        <f>'19'!AI97</f>
        <v/>
      </c>
      <c r="X97" s="194" t="str">
        <f>'20'!AI97</f>
        <v/>
      </c>
      <c r="Y97" s="194" t="str">
        <f>'21'!AI97</f>
        <v/>
      </c>
      <c r="Z97" s="194" t="str">
        <f>'22'!AI97</f>
        <v/>
      </c>
      <c r="AA97" s="194" t="str">
        <f>'23'!AI97</f>
        <v/>
      </c>
      <c r="AB97" s="194" t="str">
        <f>'24'!AI97</f>
        <v/>
      </c>
      <c r="AC97" s="194" t="str">
        <f>'25'!AI97</f>
        <v/>
      </c>
      <c r="AD97" s="194" t="str">
        <f>'26'!AI97</f>
        <v/>
      </c>
      <c r="AE97" s="194" t="str">
        <f>'27'!AI97</f>
        <v/>
      </c>
      <c r="AF97" s="194" t="str">
        <f>'28'!AI97</f>
        <v/>
      </c>
      <c r="AG97" s="194" t="str">
        <f>'29'!AI97</f>
        <v/>
      </c>
      <c r="AH97" s="194" t="str">
        <f>'30'!AI97</f>
        <v/>
      </c>
      <c r="AI97" s="194" t="str">
        <f>'31'!AI97</f>
        <v/>
      </c>
      <c r="AJ97" s="194" t="str">
        <f>'32'!AI97</f>
        <v/>
      </c>
      <c r="AK97" s="194" t="str">
        <f>'33'!AI97</f>
        <v/>
      </c>
      <c r="AL97" s="194" t="str">
        <f>'34'!AI97</f>
        <v/>
      </c>
      <c r="AM97" s="194" t="str">
        <f>'35'!AI97</f>
        <v/>
      </c>
      <c r="AN97" s="194" t="str">
        <f>'36'!AI97</f>
        <v/>
      </c>
      <c r="AO97" s="194" t="str">
        <f>'37'!AI97</f>
        <v/>
      </c>
      <c r="AP97" s="194" t="str">
        <f>'38'!AI97</f>
        <v/>
      </c>
      <c r="AQ97" s="194" t="str">
        <f>'39'!AI97</f>
        <v/>
      </c>
      <c r="AR97" s="194" t="str">
        <f>'40'!AI97</f>
        <v/>
      </c>
    </row>
    <row r="98" spans="1:44" s="3" customFormat="1" ht="18" hidden="1">
      <c r="A98" s="2"/>
      <c r="B98" s="1"/>
      <c r="C98" s="155">
        <f>Référentiel!B91</f>
        <v>0</v>
      </c>
      <c r="D98" s="148" t="str">
        <f t="shared" si="4"/>
        <v/>
      </c>
      <c r="E98" s="194" t="str">
        <f>'1'!AI98</f>
        <v/>
      </c>
      <c r="F98" s="192" t="str">
        <f>'2'!AI98</f>
        <v/>
      </c>
      <c r="G98" s="194" t="str">
        <f>'3'!AI98</f>
        <v/>
      </c>
      <c r="H98" s="192" t="str">
        <f>'4'!AI98</f>
        <v/>
      </c>
      <c r="I98" s="194" t="str">
        <f>'5'!AI98</f>
        <v/>
      </c>
      <c r="J98" s="194" t="str">
        <f>'6'!AI98</f>
        <v/>
      </c>
      <c r="K98" s="194" t="str">
        <f>'7'!AI98</f>
        <v/>
      </c>
      <c r="L98" s="194" t="str">
        <f>'8'!AI98</f>
        <v/>
      </c>
      <c r="M98" s="194" t="str">
        <f>'9'!AI98</f>
        <v/>
      </c>
      <c r="N98" s="194" t="str">
        <f>'10'!AI98</f>
        <v/>
      </c>
      <c r="O98" s="194" t="str">
        <f>'11'!AI98</f>
        <v/>
      </c>
      <c r="P98" s="194" t="str">
        <f>'12'!AI98</f>
        <v/>
      </c>
      <c r="Q98" s="194" t="str">
        <f>'13'!AI98</f>
        <v/>
      </c>
      <c r="R98" s="194" t="str">
        <f>'14'!AI98</f>
        <v/>
      </c>
      <c r="S98" s="194" t="str">
        <f>'15'!AI98</f>
        <v/>
      </c>
      <c r="T98" s="194" t="str">
        <f>'16'!AI98</f>
        <v/>
      </c>
      <c r="U98" s="194" t="str">
        <f>'17'!AI98</f>
        <v/>
      </c>
      <c r="V98" s="194" t="str">
        <f>'18'!AI98</f>
        <v/>
      </c>
      <c r="W98" s="194" t="str">
        <f>'19'!AI98</f>
        <v/>
      </c>
      <c r="X98" s="194" t="str">
        <f>'20'!AI98</f>
        <v/>
      </c>
      <c r="Y98" s="194" t="str">
        <f>'21'!AI98</f>
        <v/>
      </c>
      <c r="Z98" s="194" t="str">
        <f>'22'!AI98</f>
        <v/>
      </c>
      <c r="AA98" s="194" t="str">
        <f>'23'!AI98</f>
        <v/>
      </c>
      <c r="AB98" s="194" t="str">
        <f>'24'!AI98</f>
        <v/>
      </c>
      <c r="AC98" s="194" t="str">
        <f>'25'!AI98</f>
        <v/>
      </c>
      <c r="AD98" s="194" t="str">
        <f>'26'!AI98</f>
        <v/>
      </c>
      <c r="AE98" s="194" t="str">
        <f>'27'!AI98</f>
        <v/>
      </c>
      <c r="AF98" s="194" t="str">
        <f>'28'!AI98</f>
        <v/>
      </c>
      <c r="AG98" s="194" t="str">
        <f>'29'!AI98</f>
        <v/>
      </c>
      <c r="AH98" s="194" t="str">
        <f>'30'!AI98</f>
        <v/>
      </c>
      <c r="AI98" s="194" t="str">
        <f>'31'!AI98</f>
        <v/>
      </c>
      <c r="AJ98" s="194" t="str">
        <f>'32'!AI98</f>
        <v/>
      </c>
      <c r="AK98" s="194" t="str">
        <f>'33'!AI98</f>
        <v/>
      </c>
      <c r="AL98" s="194" t="str">
        <f>'34'!AI98</f>
        <v/>
      </c>
      <c r="AM98" s="194" t="str">
        <f>'35'!AI98</f>
        <v/>
      </c>
      <c r="AN98" s="194" t="str">
        <f>'36'!AI98</f>
        <v/>
      </c>
      <c r="AO98" s="194" t="str">
        <f>'37'!AI98</f>
        <v/>
      </c>
      <c r="AP98" s="194" t="str">
        <f>'38'!AI98</f>
        <v/>
      </c>
      <c r="AQ98" s="194" t="str">
        <f>'39'!AI98</f>
        <v/>
      </c>
      <c r="AR98" s="194" t="str">
        <f>'40'!AI98</f>
        <v/>
      </c>
    </row>
    <row r="99" spans="1:44" s="3" customFormat="1" ht="18" hidden="1">
      <c r="A99" s="2"/>
      <c r="B99" s="1"/>
      <c r="C99" s="155">
        <f>Référentiel!B92</f>
        <v>0</v>
      </c>
      <c r="D99" s="148" t="str">
        <f t="shared" si="4"/>
        <v/>
      </c>
      <c r="E99" s="194" t="str">
        <f>'1'!AI99</f>
        <v/>
      </c>
      <c r="F99" s="192" t="str">
        <f>'2'!AI99</f>
        <v/>
      </c>
      <c r="G99" s="194" t="str">
        <f>'3'!AI99</f>
        <v/>
      </c>
      <c r="H99" s="192" t="str">
        <f>'4'!AI99</f>
        <v/>
      </c>
      <c r="I99" s="194" t="str">
        <f>'5'!AI99</f>
        <v/>
      </c>
      <c r="J99" s="194" t="str">
        <f>'6'!AI99</f>
        <v/>
      </c>
      <c r="K99" s="194" t="str">
        <f>'7'!AI99</f>
        <v/>
      </c>
      <c r="L99" s="194" t="str">
        <f>'8'!AI99</f>
        <v/>
      </c>
      <c r="M99" s="194" t="str">
        <f>'9'!AI99</f>
        <v/>
      </c>
      <c r="N99" s="194" t="str">
        <f>'10'!AI99</f>
        <v/>
      </c>
      <c r="O99" s="194" t="str">
        <f>'11'!AI99</f>
        <v/>
      </c>
      <c r="P99" s="194" t="str">
        <f>'12'!AI99</f>
        <v/>
      </c>
      <c r="Q99" s="194" t="str">
        <f>'13'!AI99</f>
        <v/>
      </c>
      <c r="R99" s="194" t="str">
        <f>'14'!AI99</f>
        <v/>
      </c>
      <c r="S99" s="194" t="str">
        <f>'15'!AI99</f>
        <v/>
      </c>
      <c r="T99" s="194" t="str">
        <f>'16'!AI99</f>
        <v/>
      </c>
      <c r="U99" s="194" t="str">
        <f>'17'!AI99</f>
        <v/>
      </c>
      <c r="V99" s="194" t="str">
        <f>'18'!AI99</f>
        <v/>
      </c>
      <c r="W99" s="194" t="str">
        <f>'19'!AI99</f>
        <v/>
      </c>
      <c r="X99" s="194" t="str">
        <f>'20'!AI99</f>
        <v/>
      </c>
      <c r="Y99" s="194" t="str">
        <f>'21'!AI99</f>
        <v/>
      </c>
      <c r="Z99" s="194" t="str">
        <f>'22'!AI99</f>
        <v/>
      </c>
      <c r="AA99" s="194" t="str">
        <f>'23'!AI99</f>
        <v/>
      </c>
      <c r="AB99" s="194" t="str">
        <f>'24'!AI99</f>
        <v/>
      </c>
      <c r="AC99" s="194" t="str">
        <f>'25'!AI99</f>
        <v/>
      </c>
      <c r="AD99" s="194" t="str">
        <f>'26'!AI99</f>
        <v/>
      </c>
      <c r="AE99" s="194" t="str">
        <f>'27'!AI99</f>
        <v/>
      </c>
      <c r="AF99" s="194" t="str">
        <f>'28'!AI99</f>
        <v/>
      </c>
      <c r="AG99" s="194" t="str">
        <f>'29'!AI99</f>
        <v/>
      </c>
      <c r="AH99" s="194" t="str">
        <f>'30'!AI99</f>
        <v/>
      </c>
      <c r="AI99" s="194" t="str">
        <f>'31'!AI99</f>
        <v/>
      </c>
      <c r="AJ99" s="194" t="str">
        <f>'32'!AI99</f>
        <v/>
      </c>
      <c r="AK99" s="194" t="str">
        <f>'33'!AI99</f>
        <v/>
      </c>
      <c r="AL99" s="194" t="str">
        <f>'34'!AI99</f>
        <v/>
      </c>
      <c r="AM99" s="194" t="str">
        <f>'35'!AI99</f>
        <v/>
      </c>
      <c r="AN99" s="194" t="str">
        <f>'36'!AI99</f>
        <v/>
      </c>
      <c r="AO99" s="194" t="str">
        <f>'37'!AI99</f>
        <v/>
      </c>
      <c r="AP99" s="194" t="str">
        <f>'38'!AI99</f>
        <v/>
      </c>
      <c r="AQ99" s="194" t="str">
        <f>'39'!AI99</f>
        <v/>
      </c>
      <c r="AR99" s="194" t="str">
        <f>'40'!AI99</f>
        <v/>
      </c>
    </row>
    <row r="100" spans="1:44" s="3" customFormat="1" ht="18" hidden="1">
      <c r="A100" s="2"/>
      <c r="B100" s="1"/>
      <c r="C100" s="155">
        <f>Référentiel!B93</f>
        <v>0</v>
      </c>
      <c r="D100" s="148" t="str">
        <f t="shared" si="4"/>
        <v/>
      </c>
      <c r="E100" s="194" t="str">
        <f>'1'!AI100</f>
        <v/>
      </c>
      <c r="F100" s="192" t="str">
        <f>'2'!AI100</f>
        <v/>
      </c>
      <c r="G100" s="194" t="str">
        <f>'3'!AI100</f>
        <v/>
      </c>
      <c r="H100" s="192" t="str">
        <f>'4'!AI100</f>
        <v/>
      </c>
      <c r="I100" s="194" t="str">
        <f>'5'!AI100</f>
        <v/>
      </c>
      <c r="J100" s="194" t="str">
        <f>'6'!AI100</f>
        <v/>
      </c>
      <c r="K100" s="194" t="str">
        <f>'7'!AI100</f>
        <v/>
      </c>
      <c r="L100" s="194" t="str">
        <f>'8'!AI100</f>
        <v/>
      </c>
      <c r="M100" s="194" t="str">
        <f>'9'!AI100</f>
        <v/>
      </c>
      <c r="N100" s="194" t="str">
        <f>'10'!AI100</f>
        <v/>
      </c>
      <c r="O100" s="194" t="str">
        <f>'11'!AI100</f>
        <v/>
      </c>
      <c r="P100" s="194" t="str">
        <f>'12'!AI100</f>
        <v/>
      </c>
      <c r="Q100" s="194" t="str">
        <f>'13'!AI100</f>
        <v/>
      </c>
      <c r="R100" s="194" t="str">
        <f>'14'!AI100</f>
        <v/>
      </c>
      <c r="S100" s="194" t="str">
        <f>'15'!AI100</f>
        <v/>
      </c>
      <c r="T100" s="194" t="str">
        <f>'16'!AI100</f>
        <v/>
      </c>
      <c r="U100" s="194" t="str">
        <f>'17'!AI100</f>
        <v/>
      </c>
      <c r="V100" s="194" t="str">
        <f>'18'!AI100</f>
        <v/>
      </c>
      <c r="W100" s="194" t="str">
        <f>'19'!AI100</f>
        <v/>
      </c>
      <c r="X100" s="194" t="str">
        <f>'20'!AI100</f>
        <v/>
      </c>
      <c r="Y100" s="194" t="str">
        <f>'21'!AI100</f>
        <v/>
      </c>
      <c r="Z100" s="194" t="str">
        <f>'22'!AI100</f>
        <v/>
      </c>
      <c r="AA100" s="194" t="str">
        <f>'23'!AI100</f>
        <v/>
      </c>
      <c r="AB100" s="194" t="str">
        <f>'24'!AI100</f>
        <v/>
      </c>
      <c r="AC100" s="194" t="str">
        <f>'25'!AI100</f>
        <v/>
      </c>
      <c r="AD100" s="194" t="str">
        <f>'26'!AI100</f>
        <v/>
      </c>
      <c r="AE100" s="194" t="str">
        <f>'27'!AI100</f>
        <v/>
      </c>
      <c r="AF100" s="194" t="str">
        <f>'28'!AI100</f>
        <v/>
      </c>
      <c r="AG100" s="194" t="str">
        <f>'29'!AI100</f>
        <v/>
      </c>
      <c r="AH100" s="194" t="str">
        <f>'30'!AI100</f>
        <v/>
      </c>
      <c r="AI100" s="194" t="str">
        <f>'31'!AI100</f>
        <v/>
      </c>
      <c r="AJ100" s="194" t="str">
        <f>'32'!AI100</f>
        <v/>
      </c>
      <c r="AK100" s="194" t="str">
        <f>'33'!AI100</f>
        <v/>
      </c>
      <c r="AL100" s="194" t="str">
        <f>'34'!AI100</f>
        <v/>
      </c>
      <c r="AM100" s="194" t="str">
        <f>'35'!AI100</f>
        <v/>
      </c>
      <c r="AN100" s="194" t="str">
        <f>'36'!AI100</f>
        <v/>
      </c>
      <c r="AO100" s="194" t="str">
        <f>'37'!AI100</f>
        <v/>
      </c>
      <c r="AP100" s="194" t="str">
        <f>'38'!AI100</f>
        <v/>
      </c>
      <c r="AQ100" s="194" t="str">
        <f>'39'!AI100</f>
        <v/>
      </c>
      <c r="AR100" s="194" t="str">
        <f>'40'!AI100</f>
        <v/>
      </c>
    </row>
    <row r="101" spans="1:44" s="3" customFormat="1" ht="18" hidden="1">
      <c r="A101" s="2"/>
      <c r="B101" s="1"/>
      <c r="C101" s="155">
        <f>Référentiel!B94</f>
        <v>0</v>
      </c>
      <c r="D101" s="148" t="str">
        <f t="shared" si="4"/>
        <v/>
      </c>
      <c r="E101" s="194" t="str">
        <f>'1'!AI101</f>
        <v/>
      </c>
      <c r="F101" s="192" t="str">
        <f>'2'!AI101</f>
        <v/>
      </c>
      <c r="G101" s="194" t="str">
        <f>'3'!AI101</f>
        <v/>
      </c>
      <c r="H101" s="192" t="str">
        <f>'4'!AI101</f>
        <v/>
      </c>
      <c r="I101" s="194" t="str">
        <f>'5'!AI101</f>
        <v/>
      </c>
      <c r="J101" s="194" t="str">
        <f>'6'!AI101</f>
        <v/>
      </c>
      <c r="K101" s="194" t="str">
        <f>'7'!AI101</f>
        <v/>
      </c>
      <c r="L101" s="194" t="str">
        <f>'8'!AI101</f>
        <v/>
      </c>
      <c r="M101" s="194" t="str">
        <f>'9'!AI101</f>
        <v/>
      </c>
      <c r="N101" s="194" t="str">
        <f>'10'!AI101</f>
        <v/>
      </c>
      <c r="O101" s="194" t="str">
        <f>'11'!AI101</f>
        <v/>
      </c>
      <c r="P101" s="194" t="str">
        <f>'12'!AI101</f>
        <v/>
      </c>
      <c r="Q101" s="194" t="str">
        <f>'13'!AI101</f>
        <v/>
      </c>
      <c r="R101" s="194" t="str">
        <f>'14'!AI101</f>
        <v/>
      </c>
      <c r="S101" s="194" t="str">
        <f>'15'!AI101</f>
        <v/>
      </c>
      <c r="T101" s="194" t="str">
        <f>'16'!AI101</f>
        <v/>
      </c>
      <c r="U101" s="194" t="str">
        <f>'17'!AI101</f>
        <v/>
      </c>
      <c r="V101" s="194" t="str">
        <f>'18'!AI101</f>
        <v/>
      </c>
      <c r="W101" s="194" t="str">
        <f>'19'!AI101</f>
        <v/>
      </c>
      <c r="X101" s="194" t="str">
        <f>'20'!AI101</f>
        <v/>
      </c>
      <c r="Y101" s="194" t="str">
        <f>'21'!AI101</f>
        <v/>
      </c>
      <c r="Z101" s="194" t="str">
        <f>'22'!AI101</f>
        <v/>
      </c>
      <c r="AA101" s="194" t="str">
        <f>'23'!AI101</f>
        <v/>
      </c>
      <c r="AB101" s="194" t="str">
        <f>'24'!AI101</f>
        <v/>
      </c>
      <c r="AC101" s="194" t="str">
        <f>'25'!AI101</f>
        <v/>
      </c>
      <c r="AD101" s="194" t="str">
        <f>'26'!AI101</f>
        <v/>
      </c>
      <c r="AE101" s="194" t="str">
        <f>'27'!AI101</f>
        <v/>
      </c>
      <c r="AF101" s="194" t="str">
        <f>'28'!AI101</f>
        <v/>
      </c>
      <c r="AG101" s="194" t="str">
        <f>'29'!AI101</f>
        <v/>
      </c>
      <c r="AH101" s="194" t="str">
        <f>'30'!AI101</f>
        <v/>
      </c>
      <c r="AI101" s="194" t="str">
        <f>'31'!AI101</f>
        <v/>
      </c>
      <c r="AJ101" s="194" t="str">
        <f>'32'!AI101</f>
        <v/>
      </c>
      <c r="AK101" s="194" t="str">
        <f>'33'!AI101</f>
        <v/>
      </c>
      <c r="AL101" s="194" t="str">
        <f>'34'!AI101</f>
        <v/>
      </c>
      <c r="AM101" s="194" t="str">
        <f>'35'!AI101</f>
        <v/>
      </c>
      <c r="AN101" s="194" t="str">
        <f>'36'!AI101</f>
        <v/>
      </c>
      <c r="AO101" s="194" t="str">
        <f>'37'!AI101</f>
        <v/>
      </c>
      <c r="AP101" s="194" t="str">
        <f>'38'!AI101</f>
        <v/>
      </c>
      <c r="AQ101" s="194" t="str">
        <f>'39'!AI101</f>
        <v/>
      </c>
      <c r="AR101" s="194" t="str">
        <f>'40'!AI101</f>
        <v/>
      </c>
    </row>
    <row r="102" spans="1:44" s="3" customFormat="1" ht="18" hidden="1">
      <c r="A102" s="2"/>
      <c r="B102" s="1"/>
      <c r="C102" s="155">
        <f>Référentiel!B95</f>
        <v>0</v>
      </c>
      <c r="D102" s="148" t="str">
        <f t="shared" si="4"/>
        <v/>
      </c>
      <c r="E102" s="194" t="str">
        <f>'1'!AI102</f>
        <v/>
      </c>
      <c r="F102" s="192" t="str">
        <f>'2'!AI102</f>
        <v/>
      </c>
      <c r="G102" s="194" t="str">
        <f>'3'!AI102</f>
        <v/>
      </c>
      <c r="H102" s="192" t="str">
        <f>'4'!AI102</f>
        <v/>
      </c>
      <c r="I102" s="194" t="str">
        <f>'5'!AI102</f>
        <v/>
      </c>
      <c r="J102" s="194" t="str">
        <f>'6'!AI102</f>
        <v/>
      </c>
      <c r="K102" s="194" t="str">
        <f>'7'!AI102</f>
        <v/>
      </c>
      <c r="L102" s="194" t="str">
        <f>'8'!AI102</f>
        <v/>
      </c>
      <c r="M102" s="194" t="str">
        <f>'9'!AI102</f>
        <v/>
      </c>
      <c r="N102" s="194" t="str">
        <f>'10'!AI102</f>
        <v/>
      </c>
      <c r="O102" s="194" t="str">
        <f>'11'!AI102</f>
        <v/>
      </c>
      <c r="P102" s="194" t="str">
        <f>'12'!AI102</f>
        <v/>
      </c>
      <c r="Q102" s="194" t="str">
        <f>'13'!AI102</f>
        <v/>
      </c>
      <c r="R102" s="194" t="str">
        <f>'14'!AI102</f>
        <v/>
      </c>
      <c r="S102" s="194" t="str">
        <f>'15'!AI102</f>
        <v/>
      </c>
      <c r="T102" s="194" t="str">
        <f>'16'!AI102</f>
        <v/>
      </c>
      <c r="U102" s="194" t="str">
        <f>'17'!AI102</f>
        <v/>
      </c>
      <c r="V102" s="194" t="str">
        <f>'18'!AI102</f>
        <v/>
      </c>
      <c r="W102" s="194" t="str">
        <f>'19'!AI102</f>
        <v/>
      </c>
      <c r="X102" s="194" t="str">
        <f>'20'!AI102</f>
        <v/>
      </c>
      <c r="Y102" s="194" t="str">
        <f>'21'!AI102</f>
        <v/>
      </c>
      <c r="Z102" s="194" t="str">
        <f>'22'!AI102</f>
        <v/>
      </c>
      <c r="AA102" s="194" t="str">
        <f>'23'!AI102</f>
        <v/>
      </c>
      <c r="AB102" s="194" t="str">
        <f>'24'!AI102</f>
        <v/>
      </c>
      <c r="AC102" s="194" t="str">
        <f>'25'!AI102</f>
        <v/>
      </c>
      <c r="AD102" s="194" t="str">
        <f>'26'!AI102</f>
        <v/>
      </c>
      <c r="AE102" s="194" t="str">
        <f>'27'!AI102</f>
        <v/>
      </c>
      <c r="AF102" s="194" t="str">
        <f>'28'!AI102</f>
        <v/>
      </c>
      <c r="AG102" s="194" t="str">
        <f>'29'!AI102</f>
        <v/>
      </c>
      <c r="AH102" s="194" t="str">
        <f>'30'!AI102</f>
        <v/>
      </c>
      <c r="AI102" s="194" t="str">
        <f>'31'!AI102</f>
        <v/>
      </c>
      <c r="AJ102" s="194" t="str">
        <f>'32'!AI102</f>
        <v/>
      </c>
      <c r="AK102" s="194" t="str">
        <f>'33'!AI102</f>
        <v/>
      </c>
      <c r="AL102" s="194" t="str">
        <f>'34'!AI102</f>
        <v/>
      </c>
      <c r="AM102" s="194" t="str">
        <f>'35'!AI102</f>
        <v/>
      </c>
      <c r="AN102" s="194" t="str">
        <f>'36'!AI102</f>
        <v/>
      </c>
      <c r="AO102" s="194" t="str">
        <f>'37'!AI102</f>
        <v/>
      </c>
      <c r="AP102" s="194" t="str">
        <f>'38'!AI102</f>
        <v/>
      </c>
      <c r="AQ102" s="194" t="str">
        <f>'39'!AI102</f>
        <v/>
      </c>
      <c r="AR102" s="194" t="str">
        <f>'40'!AI102</f>
        <v/>
      </c>
    </row>
    <row r="103" spans="1:44" s="3" customFormat="1" ht="15.75">
      <c r="A103" s="4"/>
      <c r="B103" s="8"/>
      <c r="C103" s="165"/>
      <c r="D103" s="147"/>
      <c r="E103" s="195"/>
      <c r="F103" s="193"/>
      <c r="G103" s="195"/>
      <c r="H103" s="193"/>
      <c r="I103" s="195"/>
      <c r="J103" s="195"/>
      <c r="K103" s="195"/>
      <c r="L103" s="195"/>
      <c r="M103" s="195"/>
      <c r="N103" s="195"/>
      <c r="O103" s="195"/>
      <c r="P103" s="195"/>
      <c r="Q103" s="195"/>
      <c r="R103" s="195"/>
      <c r="S103" s="195"/>
      <c r="T103" s="195"/>
      <c r="U103" s="195"/>
      <c r="V103" s="195"/>
      <c r="W103" s="195"/>
      <c r="X103" s="195"/>
      <c r="Y103" s="195"/>
      <c r="Z103" s="195"/>
      <c r="AA103" s="195"/>
      <c r="AB103" s="195"/>
      <c r="AC103" s="195"/>
      <c r="AD103" s="195"/>
      <c r="AE103" s="195"/>
      <c r="AF103" s="195"/>
      <c r="AG103" s="195"/>
      <c r="AH103" s="195"/>
      <c r="AI103" s="195"/>
      <c r="AJ103" s="195"/>
      <c r="AK103" s="195"/>
      <c r="AL103" s="195"/>
      <c r="AM103" s="195"/>
      <c r="AN103" s="195"/>
      <c r="AO103" s="195"/>
      <c r="AP103" s="195"/>
      <c r="AQ103" s="195"/>
      <c r="AR103" s="195"/>
    </row>
    <row r="104" spans="1:44" s="3" customFormat="1" ht="15.75">
      <c r="A104" s="2"/>
      <c r="B104" s="1"/>
      <c r="C104" s="164" t="str">
        <f>Référentiel!B97</f>
        <v>Respect des process de traitement</v>
      </c>
      <c r="D104" s="140" t="str">
        <f t="shared" ref="D104:D112" si="5">IFERROR(AVERAGE(E104:AR104),"")</f>
        <v/>
      </c>
      <c r="E104" s="127" t="str">
        <f>'1'!AH104</f>
        <v/>
      </c>
      <c r="F104" s="132" t="str">
        <f>'2'!AH104</f>
        <v/>
      </c>
      <c r="G104" s="127" t="str">
        <f>'3'!AH104</f>
        <v/>
      </c>
      <c r="H104" s="132" t="str">
        <f>'4'!AH104</f>
        <v/>
      </c>
      <c r="I104" s="127" t="str">
        <f>'5'!AH104</f>
        <v/>
      </c>
      <c r="J104" s="127" t="str">
        <f>'6'!AH104</f>
        <v/>
      </c>
      <c r="K104" s="127" t="str">
        <f>'7'!AH104</f>
        <v/>
      </c>
      <c r="L104" s="127" t="str">
        <f>'8'!AH104</f>
        <v/>
      </c>
      <c r="M104" s="127" t="str">
        <f>'9'!AH104</f>
        <v/>
      </c>
      <c r="N104" s="127" t="str">
        <f>'10'!AH104</f>
        <v/>
      </c>
      <c r="O104" s="127" t="str">
        <f>'11'!AH104</f>
        <v/>
      </c>
      <c r="P104" s="127" t="str">
        <f>'12'!AH104</f>
        <v/>
      </c>
      <c r="Q104" s="127" t="str">
        <f>'13'!AH104</f>
        <v/>
      </c>
      <c r="R104" s="127" t="str">
        <f>'14'!AH104</f>
        <v/>
      </c>
      <c r="S104" s="127" t="str">
        <f>'15'!AH104</f>
        <v/>
      </c>
      <c r="T104" s="127" t="str">
        <f>'16'!AH104</f>
        <v/>
      </c>
      <c r="U104" s="127" t="str">
        <f>'17'!AH104</f>
        <v/>
      </c>
      <c r="V104" s="127" t="str">
        <f>'18'!AH104</f>
        <v/>
      </c>
      <c r="W104" s="127" t="str">
        <f>'19'!AH104</f>
        <v/>
      </c>
      <c r="X104" s="127" t="str">
        <f>'20'!AH104</f>
        <v/>
      </c>
      <c r="Y104" s="127" t="str">
        <f>'21'!AH104</f>
        <v/>
      </c>
      <c r="Z104" s="127" t="str">
        <f>'22'!AH104</f>
        <v/>
      </c>
      <c r="AA104" s="127" t="str">
        <f>'23'!AH104</f>
        <v/>
      </c>
      <c r="AB104" s="127" t="str">
        <f>'24'!AH104</f>
        <v/>
      </c>
      <c r="AC104" s="127" t="str">
        <f>'25'!AH104</f>
        <v/>
      </c>
      <c r="AD104" s="127" t="str">
        <f>'26'!AH104</f>
        <v/>
      </c>
      <c r="AE104" s="127" t="str">
        <f>'27'!AH104</f>
        <v/>
      </c>
      <c r="AF104" s="127" t="str">
        <f>'28'!AH104</f>
        <v/>
      </c>
      <c r="AG104" s="127" t="str">
        <f>'29'!AH104</f>
        <v/>
      </c>
      <c r="AH104" s="127" t="str">
        <f>'30'!AH104</f>
        <v/>
      </c>
      <c r="AI104" s="127" t="str">
        <f>'31'!AH104</f>
        <v/>
      </c>
      <c r="AJ104" s="127" t="str">
        <f>'32'!AH104</f>
        <v/>
      </c>
      <c r="AK104" s="127" t="str">
        <f>'33'!AH104</f>
        <v/>
      </c>
      <c r="AL104" s="127" t="str">
        <f>'34'!AH104</f>
        <v/>
      </c>
      <c r="AM104" s="127" t="str">
        <f>'35'!AH104</f>
        <v/>
      </c>
      <c r="AN104" s="127" t="str">
        <f>'36'!AH104</f>
        <v/>
      </c>
      <c r="AO104" s="127" t="str">
        <f>'37'!AH104</f>
        <v/>
      </c>
      <c r="AP104" s="127" t="str">
        <f>'38'!AH104</f>
        <v/>
      </c>
      <c r="AQ104" s="127" t="str">
        <f>'39'!AH104</f>
        <v/>
      </c>
      <c r="AR104" s="127" t="str">
        <f>'40'!AH104</f>
        <v/>
      </c>
    </row>
    <row r="105" spans="1:44" s="3" customFormat="1" ht="18">
      <c r="A105" s="2"/>
      <c r="B105" s="1"/>
      <c r="C105" s="155" t="str">
        <f>Référentiel!B98</f>
        <v>Maîtrise des procédures</v>
      </c>
      <c r="D105" s="148" t="str">
        <f t="shared" si="5"/>
        <v/>
      </c>
      <c r="E105" s="194" t="str">
        <f>'1'!AI105</f>
        <v/>
      </c>
      <c r="F105" s="192" t="str">
        <f>'2'!AI105</f>
        <v/>
      </c>
      <c r="G105" s="194" t="str">
        <f>'3'!AI105</f>
        <v/>
      </c>
      <c r="H105" s="192" t="str">
        <f>'4'!AI105</f>
        <v/>
      </c>
      <c r="I105" s="194" t="str">
        <f>'5'!AI105</f>
        <v/>
      </c>
      <c r="J105" s="194" t="str">
        <f>'6'!AI105</f>
        <v/>
      </c>
      <c r="K105" s="194" t="str">
        <f>'7'!AI105</f>
        <v/>
      </c>
      <c r="L105" s="194" t="str">
        <f>'8'!AI105</f>
        <v/>
      </c>
      <c r="M105" s="194" t="str">
        <f>'9'!AI105</f>
        <v/>
      </c>
      <c r="N105" s="194" t="str">
        <f>'10'!AI105</f>
        <v/>
      </c>
      <c r="O105" s="194" t="str">
        <f>'11'!AI105</f>
        <v/>
      </c>
      <c r="P105" s="194" t="str">
        <f>'12'!AI105</f>
        <v/>
      </c>
      <c r="Q105" s="194" t="str">
        <f>'13'!AI105</f>
        <v/>
      </c>
      <c r="R105" s="194" t="str">
        <f>'14'!AI105</f>
        <v/>
      </c>
      <c r="S105" s="194" t="str">
        <f>'15'!AI105</f>
        <v/>
      </c>
      <c r="T105" s="194" t="str">
        <f>'16'!AI105</f>
        <v/>
      </c>
      <c r="U105" s="194" t="str">
        <f>'17'!AI105</f>
        <v/>
      </c>
      <c r="V105" s="194" t="str">
        <f>'18'!AI105</f>
        <v/>
      </c>
      <c r="W105" s="194" t="str">
        <f>'19'!AI105</f>
        <v/>
      </c>
      <c r="X105" s="194" t="str">
        <f>'20'!AI105</f>
        <v/>
      </c>
      <c r="Y105" s="194" t="str">
        <f>'21'!AI105</f>
        <v/>
      </c>
      <c r="Z105" s="194" t="str">
        <f>'22'!AI105</f>
        <v/>
      </c>
      <c r="AA105" s="194" t="str">
        <f>'23'!AI105</f>
        <v/>
      </c>
      <c r="AB105" s="194" t="str">
        <f>'24'!AI105</f>
        <v/>
      </c>
      <c r="AC105" s="194" t="str">
        <f>'25'!AI105</f>
        <v/>
      </c>
      <c r="AD105" s="194" t="str">
        <f>'26'!AI105</f>
        <v/>
      </c>
      <c r="AE105" s="194" t="str">
        <f>'27'!AI105</f>
        <v/>
      </c>
      <c r="AF105" s="194" t="str">
        <f>'28'!AI105</f>
        <v/>
      </c>
      <c r="AG105" s="194" t="str">
        <f>'29'!AI105</f>
        <v/>
      </c>
      <c r="AH105" s="194" t="str">
        <f>'30'!AI105</f>
        <v/>
      </c>
      <c r="AI105" s="194" t="str">
        <f>'31'!AI105</f>
        <v/>
      </c>
      <c r="AJ105" s="194" t="str">
        <f>'32'!AI105</f>
        <v/>
      </c>
      <c r="AK105" s="194" t="str">
        <f>'33'!AI105</f>
        <v/>
      </c>
      <c r="AL105" s="194" t="str">
        <f>'34'!AI105</f>
        <v/>
      </c>
      <c r="AM105" s="194" t="str">
        <f>'35'!AI105</f>
        <v/>
      </c>
      <c r="AN105" s="194" t="str">
        <f>'36'!AI105</f>
        <v/>
      </c>
      <c r="AO105" s="194" t="str">
        <f>'37'!AI105</f>
        <v/>
      </c>
      <c r="AP105" s="194" t="str">
        <f>'38'!AI105</f>
        <v/>
      </c>
      <c r="AQ105" s="194" t="str">
        <f>'39'!AI105</f>
        <v/>
      </c>
      <c r="AR105" s="194" t="str">
        <f>'40'!AI105</f>
        <v/>
      </c>
    </row>
    <row r="106" spans="1:44" s="3" customFormat="1" ht="18">
      <c r="A106" s="2"/>
      <c r="B106" s="1"/>
      <c r="C106" s="155" t="str">
        <f>Référentiel!B99</f>
        <v>Maîtrise des offres</v>
      </c>
      <c r="D106" s="148" t="str">
        <f t="shared" si="5"/>
        <v/>
      </c>
      <c r="E106" s="194" t="str">
        <f>'1'!AI106</f>
        <v/>
      </c>
      <c r="F106" s="192" t="str">
        <f>'2'!AI106</f>
        <v/>
      </c>
      <c r="G106" s="194" t="str">
        <f>'3'!AI106</f>
        <v/>
      </c>
      <c r="H106" s="192" t="str">
        <f>'4'!AI106</f>
        <v/>
      </c>
      <c r="I106" s="194" t="str">
        <f>'5'!AI106</f>
        <v/>
      </c>
      <c r="J106" s="194" t="str">
        <f>'6'!AI106</f>
        <v/>
      </c>
      <c r="K106" s="194" t="str">
        <f>'7'!AI106</f>
        <v/>
      </c>
      <c r="L106" s="194" t="str">
        <f>'8'!AI106</f>
        <v/>
      </c>
      <c r="M106" s="194" t="str">
        <f>'9'!AI106</f>
        <v/>
      </c>
      <c r="N106" s="194" t="str">
        <f>'10'!AI106</f>
        <v/>
      </c>
      <c r="O106" s="194" t="str">
        <f>'11'!AI106</f>
        <v/>
      </c>
      <c r="P106" s="194" t="str">
        <f>'12'!AI106</f>
        <v/>
      </c>
      <c r="Q106" s="194" t="str">
        <f>'13'!AI106</f>
        <v/>
      </c>
      <c r="R106" s="194" t="str">
        <f>'14'!AI106</f>
        <v/>
      </c>
      <c r="S106" s="194" t="str">
        <f>'15'!AI106</f>
        <v/>
      </c>
      <c r="T106" s="194" t="str">
        <f>'16'!AI106</f>
        <v/>
      </c>
      <c r="U106" s="194" t="str">
        <f>'17'!AI106</f>
        <v/>
      </c>
      <c r="V106" s="194" t="str">
        <f>'18'!AI106</f>
        <v/>
      </c>
      <c r="W106" s="194" t="str">
        <f>'19'!AI106</f>
        <v/>
      </c>
      <c r="X106" s="194" t="str">
        <f>'20'!AI106</f>
        <v/>
      </c>
      <c r="Y106" s="194" t="str">
        <f>'21'!AI106</f>
        <v/>
      </c>
      <c r="Z106" s="194" t="str">
        <f>'22'!AI106</f>
        <v/>
      </c>
      <c r="AA106" s="194" t="str">
        <f>'23'!AI106</f>
        <v/>
      </c>
      <c r="AB106" s="194" t="str">
        <f>'24'!AI106</f>
        <v/>
      </c>
      <c r="AC106" s="194" t="str">
        <f>'25'!AI106</f>
        <v/>
      </c>
      <c r="AD106" s="194" t="str">
        <f>'26'!AI106</f>
        <v/>
      </c>
      <c r="AE106" s="194" t="str">
        <f>'27'!AI106</f>
        <v/>
      </c>
      <c r="AF106" s="194" t="str">
        <f>'28'!AI106</f>
        <v/>
      </c>
      <c r="AG106" s="194" t="str">
        <f>'29'!AI106</f>
        <v/>
      </c>
      <c r="AH106" s="194" t="str">
        <f>'30'!AI106</f>
        <v/>
      </c>
      <c r="AI106" s="194" t="str">
        <f>'31'!AI106</f>
        <v/>
      </c>
      <c r="AJ106" s="194" t="str">
        <f>'32'!AI106</f>
        <v/>
      </c>
      <c r="AK106" s="194" t="str">
        <f>'33'!AI106</f>
        <v/>
      </c>
      <c r="AL106" s="194" t="str">
        <f>'34'!AI106</f>
        <v/>
      </c>
      <c r="AM106" s="194" t="str">
        <f>'35'!AI106</f>
        <v/>
      </c>
      <c r="AN106" s="194" t="str">
        <f>'36'!AI106</f>
        <v/>
      </c>
      <c r="AO106" s="194" t="str">
        <f>'37'!AI106</f>
        <v/>
      </c>
      <c r="AP106" s="194" t="str">
        <f>'38'!AI106</f>
        <v/>
      </c>
      <c r="AQ106" s="194" t="str">
        <f>'39'!AI106</f>
        <v/>
      </c>
      <c r="AR106" s="194" t="str">
        <f>'40'!AI106</f>
        <v/>
      </c>
    </row>
    <row r="107" spans="1:44" s="3" customFormat="1" ht="18">
      <c r="A107" s="2"/>
      <c r="B107" s="1"/>
      <c r="C107" s="155" t="str">
        <f>Référentiel!B100</f>
        <v>Rappel</v>
      </c>
      <c r="D107" s="148" t="str">
        <f t="shared" si="5"/>
        <v/>
      </c>
      <c r="E107" s="194" t="str">
        <f>'1'!AI107</f>
        <v/>
      </c>
      <c r="F107" s="192" t="str">
        <f>'2'!AI107</f>
        <v/>
      </c>
      <c r="G107" s="194" t="str">
        <f>'3'!AI107</f>
        <v/>
      </c>
      <c r="H107" s="192" t="str">
        <f>'4'!AI107</f>
        <v/>
      </c>
      <c r="I107" s="194" t="str">
        <f>'5'!AI107</f>
        <v/>
      </c>
      <c r="J107" s="194" t="str">
        <f>'6'!AI107</f>
        <v/>
      </c>
      <c r="K107" s="194" t="str">
        <f>'7'!AI107</f>
        <v/>
      </c>
      <c r="L107" s="194" t="str">
        <f>'8'!AI107</f>
        <v/>
      </c>
      <c r="M107" s="194" t="str">
        <f>'9'!AI107</f>
        <v/>
      </c>
      <c r="N107" s="194" t="str">
        <f>'10'!AI107</f>
        <v/>
      </c>
      <c r="O107" s="194" t="str">
        <f>'11'!AI107</f>
        <v/>
      </c>
      <c r="P107" s="194" t="str">
        <f>'12'!AI107</f>
        <v/>
      </c>
      <c r="Q107" s="194" t="str">
        <f>'13'!AI107</f>
        <v/>
      </c>
      <c r="R107" s="194" t="str">
        <f>'14'!AI107</f>
        <v/>
      </c>
      <c r="S107" s="194" t="str">
        <f>'15'!AI107</f>
        <v/>
      </c>
      <c r="T107" s="194" t="str">
        <f>'16'!AI107</f>
        <v/>
      </c>
      <c r="U107" s="194" t="str">
        <f>'17'!AI107</f>
        <v/>
      </c>
      <c r="V107" s="194" t="str">
        <f>'18'!AI107</f>
        <v/>
      </c>
      <c r="W107" s="194" t="str">
        <f>'19'!AI107</f>
        <v/>
      </c>
      <c r="X107" s="194" t="str">
        <f>'20'!AI107</f>
        <v/>
      </c>
      <c r="Y107" s="194" t="str">
        <f>'21'!AI107</f>
        <v/>
      </c>
      <c r="Z107" s="194" t="str">
        <f>'22'!AI107</f>
        <v/>
      </c>
      <c r="AA107" s="194" t="str">
        <f>'23'!AI107</f>
        <v/>
      </c>
      <c r="AB107" s="194" t="str">
        <f>'24'!AI107</f>
        <v/>
      </c>
      <c r="AC107" s="194" t="str">
        <f>'25'!AI107</f>
        <v/>
      </c>
      <c r="AD107" s="194" t="str">
        <f>'26'!AI107</f>
        <v/>
      </c>
      <c r="AE107" s="194" t="str">
        <f>'27'!AI107</f>
        <v/>
      </c>
      <c r="AF107" s="194" t="str">
        <f>'28'!AI107</f>
        <v/>
      </c>
      <c r="AG107" s="194" t="str">
        <f>'29'!AI107</f>
        <v/>
      </c>
      <c r="AH107" s="194" t="str">
        <f>'30'!AI107</f>
        <v/>
      </c>
      <c r="AI107" s="194" t="str">
        <f>'31'!AI107</f>
        <v/>
      </c>
      <c r="AJ107" s="194" t="str">
        <f>'32'!AI107</f>
        <v/>
      </c>
      <c r="AK107" s="194" t="str">
        <f>'33'!AI107</f>
        <v/>
      </c>
      <c r="AL107" s="194" t="str">
        <f>'34'!AI107</f>
        <v/>
      </c>
      <c r="AM107" s="194" t="str">
        <f>'35'!AI107</f>
        <v/>
      </c>
      <c r="AN107" s="194" t="str">
        <f>'36'!AI107</f>
        <v/>
      </c>
      <c r="AO107" s="194" t="str">
        <f>'37'!AI107</f>
        <v/>
      </c>
      <c r="AP107" s="194" t="str">
        <f>'38'!AI107</f>
        <v/>
      </c>
      <c r="AQ107" s="194" t="str">
        <f>'39'!AI107</f>
        <v/>
      </c>
      <c r="AR107" s="194" t="str">
        <f>'40'!AI107</f>
        <v/>
      </c>
    </row>
    <row r="108" spans="1:44" s="3" customFormat="1" ht="18">
      <c r="A108" s="2"/>
      <c r="B108" s="1"/>
      <c r="C108" s="155" t="str">
        <f>Référentiel!B101</f>
        <v>Traçage de la demande dans le SI</v>
      </c>
      <c r="D108" s="148" t="str">
        <f t="shared" si="5"/>
        <v/>
      </c>
      <c r="E108" s="194" t="str">
        <f>'1'!AI108</f>
        <v/>
      </c>
      <c r="F108" s="192" t="str">
        <f>'2'!AI108</f>
        <v/>
      </c>
      <c r="G108" s="194" t="str">
        <f>'3'!AI108</f>
        <v/>
      </c>
      <c r="H108" s="192" t="str">
        <f>'4'!AI108</f>
        <v/>
      </c>
      <c r="I108" s="194" t="str">
        <f>'5'!AI108</f>
        <v/>
      </c>
      <c r="J108" s="194" t="str">
        <f>'6'!AI108</f>
        <v/>
      </c>
      <c r="K108" s="194" t="str">
        <f>'7'!AI108</f>
        <v/>
      </c>
      <c r="L108" s="194" t="str">
        <f>'8'!AI108</f>
        <v/>
      </c>
      <c r="M108" s="194" t="str">
        <f>'9'!AI108</f>
        <v/>
      </c>
      <c r="N108" s="194" t="str">
        <f>'10'!AI108</f>
        <v/>
      </c>
      <c r="O108" s="194" t="str">
        <f>'11'!AI108</f>
        <v/>
      </c>
      <c r="P108" s="194" t="str">
        <f>'12'!AI108</f>
        <v/>
      </c>
      <c r="Q108" s="194" t="str">
        <f>'13'!AI108</f>
        <v/>
      </c>
      <c r="R108" s="194" t="str">
        <f>'14'!AI108</f>
        <v/>
      </c>
      <c r="S108" s="194" t="str">
        <f>'15'!AI108</f>
        <v/>
      </c>
      <c r="T108" s="194" t="str">
        <f>'16'!AI108</f>
        <v/>
      </c>
      <c r="U108" s="194" t="str">
        <f>'17'!AI108</f>
        <v/>
      </c>
      <c r="V108" s="194" t="str">
        <f>'18'!AI108</f>
        <v/>
      </c>
      <c r="W108" s="194" t="str">
        <f>'19'!AI108</f>
        <v/>
      </c>
      <c r="X108" s="194" t="str">
        <f>'20'!AI108</f>
        <v/>
      </c>
      <c r="Y108" s="194" t="str">
        <f>'21'!AI108</f>
        <v/>
      </c>
      <c r="Z108" s="194" t="str">
        <f>'22'!AI108</f>
        <v/>
      </c>
      <c r="AA108" s="194" t="str">
        <f>'23'!AI108</f>
        <v/>
      </c>
      <c r="AB108" s="194" t="str">
        <f>'24'!AI108</f>
        <v/>
      </c>
      <c r="AC108" s="194" t="str">
        <f>'25'!AI108</f>
        <v/>
      </c>
      <c r="AD108" s="194" t="str">
        <f>'26'!AI108</f>
        <v/>
      </c>
      <c r="AE108" s="194" t="str">
        <f>'27'!AI108</f>
        <v/>
      </c>
      <c r="AF108" s="194" t="str">
        <f>'28'!AI108</f>
        <v/>
      </c>
      <c r="AG108" s="194" t="str">
        <f>'29'!AI108</f>
        <v/>
      </c>
      <c r="AH108" s="194" t="str">
        <f>'30'!AI108</f>
        <v/>
      </c>
      <c r="AI108" s="194" t="str">
        <f>'31'!AI108</f>
        <v/>
      </c>
      <c r="AJ108" s="194" t="str">
        <f>'32'!AI108</f>
        <v/>
      </c>
      <c r="AK108" s="194" t="str">
        <f>'33'!AI108</f>
        <v/>
      </c>
      <c r="AL108" s="194" t="str">
        <f>'34'!AI108</f>
        <v/>
      </c>
      <c r="AM108" s="194" t="str">
        <f>'35'!AI108</f>
        <v/>
      </c>
      <c r="AN108" s="194" t="str">
        <f>'36'!AI108</f>
        <v/>
      </c>
      <c r="AO108" s="194" t="str">
        <f>'37'!AI108</f>
        <v/>
      </c>
      <c r="AP108" s="194" t="str">
        <f>'38'!AI108</f>
        <v/>
      </c>
      <c r="AQ108" s="194" t="str">
        <f>'39'!AI108</f>
        <v/>
      </c>
      <c r="AR108" s="194" t="str">
        <f>'40'!AI108</f>
        <v/>
      </c>
    </row>
    <row r="109" spans="1:44" s="3" customFormat="1" ht="18">
      <c r="A109" s="2"/>
      <c r="B109" s="1"/>
      <c r="C109" s="155" t="str">
        <f>Référentiel!B102</f>
        <v>Traçage adapté à la demande</v>
      </c>
      <c r="D109" s="148" t="str">
        <f t="shared" si="5"/>
        <v/>
      </c>
      <c r="E109" s="194" t="str">
        <f>'1'!AI109</f>
        <v/>
      </c>
      <c r="F109" s="192" t="str">
        <f>'2'!AI109</f>
        <v/>
      </c>
      <c r="G109" s="194" t="str">
        <f>'3'!AI109</f>
        <v/>
      </c>
      <c r="H109" s="192" t="str">
        <f>'4'!AI109</f>
        <v/>
      </c>
      <c r="I109" s="194" t="str">
        <f>'5'!AI109</f>
        <v/>
      </c>
      <c r="J109" s="194" t="str">
        <f>'6'!AI109</f>
        <v/>
      </c>
      <c r="K109" s="194" t="str">
        <f>'7'!AI109</f>
        <v/>
      </c>
      <c r="L109" s="194" t="str">
        <f>'8'!AI109</f>
        <v/>
      </c>
      <c r="M109" s="194" t="str">
        <f>'9'!AI109</f>
        <v/>
      </c>
      <c r="N109" s="194" t="str">
        <f>'10'!AI109</f>
        <v/>
      </c>
      <c r="O109" s="194" t="str">
        <f>'11'!AI109</f>
        <v/>
      </c>
      <c r="P109" s="194" t="str">
        <f>'12'!AI109</f>
        <v/>
      </c>
      <c r="Q109" s="194" t="str">
        <f>'13'!AI109</f>
        <v/>
      </c>
      <c r="R109" s="194" t="str">
        <f>'14'!AI109</f>
        <v/>
      </c>
      <c r="S109" s="194" t="str">
        <f>'15'!AI109</f>
        <v/>
      </c>
      <c r="T109" s="194" t="str">
        <f>'16'!AI109</f>
        <v/>
      </c>
      <c r="U109" s="194" t="str">
        <f>'17'!AI109</f>
        <v/>
      </c>
      <c r="V109" s="194" t="str">
        <f>'18'!AI109</f>
        <v/>
      </c>
      <c r="W109" s="194" t="str">
        <f>'19'!AI109</f>
        <v/>
      </c>
      <c r="X109" s="194" t="str">
        <f>'20'!AI109</f>
        <v/>
      </c>
      <c r="Y109" s="194" t="str">
        <f>'21'!AI109</f>
        <v/>
      </c>
      <c r="Z109" s="194" t="str">
        <f>'22'!AI109</f>
        <v/>
      </c>
      <c r="AA109" s="194" t="str">
        <f>'23'!AI109</f>
        <v/>
      </c>
      <c r="AB109" s="194" t="str">
        <f>'24'!AI109</f>
        <v/>
      </c>
      <c r="AC109" s="194" t="str">
        <f>'25'!AI109</f>
        <v/>
      </c>
      <c r="AD109" s="194" t="str">
        <f>'26'!AI109</f>
        <v/>
      </c>
      <c r="AE109" s="194" t="str">
        <f>'27'!AI109</f>
        <v/>
      </c>
      <c r="AF109" s="194" t="str">
        <f>'28'!AI109</f>
        <v/>
      </c>
      <c r="AG109" s="194" t="str">
        <f>'29'!AI109</f>
        <v/>
      </c>
      <c r="AH109" s="194" t="str">
        <f>'30'!AI109</f>
        <v/>
      </c>
      <c r="AI109" s="194" t="str">
        <f>'31'!AI109</f>
        <v/>
      </c>
      <c r="AJ109" s="194" t="str">
        <f>'32'!AI109</f>
        <v/>
      </c>
      <c r="AK109" s="194" t="str">
        <f>'33'!AI109</f>
        <v/>
      </c>
      <c r="AL109" s="194" t="str">
        <f>'34'!AI109</f>
        <v/>
      </c>
      <c r="AM109" s="194" t="str">
        <f>'35'!AI109</f>
        <v/>
      </c>
      <c r="AN109" s="194" t="str">
        <f>'36'!AI109</f>
        <v/>
      </c>
      <c r="AO109" s="194" t="str">
        <f>'37'!AI109</f>
        <v/>
      </c>
      <c r="AP109" s="194" t="str">
        <f>'38'!AI109</f>
        <v/>
      </c>
      <c r="AQ109" s="194" t="str">
        <f>'39'!AI109</f>
        <v/>
      </c>
      <c r="AR109" s="194" t="str">
        <f>'40'!AI109</f>
        <v/>
      </c>
    </row>
    <row r="110" spans="1:44" s="3" customFormat="1" ht="18">
      <c r="A110" s="2"/>
      <c r="B110" s="1"/>
      <c r="C110" s="155" t="str">
        <f>Référentiel!B103</f>
        <v>Respect des engagements pris</v>
      </c>
      <c r="D110" s="148" t="str">
        <f t="shared" si="5"/>
        <v/>
      </c>
      <c r="E110" s="194" t="str">
        <f>'1'!AI110</f>
        <v/>
      </c>
      <c r="F110" s="192" t="str">
        <f>'2'!AI110</f>
        <v/>
      </c>
      <c r="G110" s="194" t="str">
        <f>'3'!AI110</f>
        <v/>
      </c>
      <c r="H110" s="192" t="str">
        <f>'4'!AI110</f>
        <v/>
      </c>
      <c r="I110" s="194" t="str">
        <f>'5'!AI110</f>
        <v/>
      </c>
      <c r="J110" s="194" t="str">
        <f>'6'!AI110</f>
        <v/>
      </c>
      <c r="K110" s="194" t="str">
        <f>'7'!AI110</f>
        <v/>
      </c>
      <c r="L110" s="194" t="str">
        <f>'8'!AI110</f>
        <v/>
      </c>
      <c r="M110" s="194" t="str">
        <f>'9'!AI110</f>
        <v/>
      </c>
      <c r="N110" s="194" t="str">
        <f>'10'!AI110</f>
        <v/>
      </c>
      <c r="O110" s="194" t="str">
        <f>'11'!AI110</f>
        <v/>
      </c>
      <c r="P110" s="194" t="str">
        <f>'12'!AI110</f>
        <v/>
      </c>
      <c r="Q110" s="194" t="str">
        <f>'13'!AI110</f>
        <v/>
      </c>
      <c r="R110" s="194" t="str">
        <f>'14'!AI110</f>
        <v/>
      </c>
      <c r="S110" s="194" t="str">
        <f>'15'!AI110</f>
        <v/>
      </c>
      <c r="T110" s="194" t="str">
        <f>'16'!AI110</f>
        <v/>
      </c>
      <c r="U110" s="194" t="str">
        <f>'17'!AI110</f>
        <v/>
      </c>
      <c r="V110" s="194" t="str">
        <f>'18'!AI110</f>
        <v/>
      </c>
      <c r="W110" s="194" t="str">
        <f>'19'!AI110</f>
        <v/>
      </c>
      <c r="X110" s="194" t="str">
        <f>'20'!AI110</f>
        <v/>
      </c>
      <c r="Y110" s="194" t="str">
        <f>'21'!AI110</f>
        <v/>
      </c>
      <c r="Z110" s="194" t="str">
        <f>'22'!AI110</f>
        <v/>
      </c>
      <c r="AA110" s="194" t="s">
        <v>202</v>
      </c>
      <c r="AB110" s="194" t="s">
        <v>203</v>
      </c>
      <c r="AC110" s="194" t="s">
        <v>204</v>
      </c>
      <c r="AD110" s="194" t="s">
        <v>205</v>
      </c>
      <c r="AE110" s="194" t="s">
        <v>206</v>
      </c>
      <c r="AF110" s="194" t="s">
        <v>207</v>
      </c>
      <c r="AG110" s="194" t="s">
        <v>208</v>
      </c>
      <c r="AH110" s="194" t="s">
        <v>209</v>
      </c>
      <c r="AI110" s="194" t="s">
        <v>210</v>
      </c>
      <c r="AJ110" s="194" t="s">
        <v>211</v>
      </c>
      <c r="AK110" s="194" t="s">
        <v>212</v>
      </c>
      <c r="AL110" s="194" t="s">
        <v>213</v>
      </c>
      <c r="AM110" s="194" t="s">
        <v>214</v>
      </c>
      <c r="AN110" s="194" t="s">
        <v>215</v>
      </c>
      <c r="AO110" s="194" t="s">
        <v>216</v>
      </c>
      <c r="AP110" s="194" t="s">
        <v>217</v>
      </c>
      <c r="AQ110" s="194" t="s">
        <v>218</v>
      </c>
      <c r="AR110" s="194" t="s">
        <v>219</v>
      </c>
    </row>
    <row r="111" spans="1:44" s="3" customFormat="1" ht="18">
      <c r="A111" s="2"/>
      <c r="B111" s="1"/>
      <c r="C111" s="155" t="str">
        <f>Référentiel!B104</f>
        <v>Clarté des commentaires</v>
      </c>
      <c r="D111" s="148" t="str">
        <f t="shared" si="5"/>
        <v/>
      </c>
      <c r="E111" s="194" t="str">
        <f>'1'!AI111</f>
        <v/>
      </c>
      <c r="F111" s="192" t="str">
        <f>'2'!AI111</f>
        <v/>
      </c>
      <c r="G111" s="194" t="str">
        <f>'3'!AI111</f>
        <v/>
      </c>
      <c r="H111" s="192" t="str">
        <f>'4'!AI111</f>
        <v/>
      </c>
      <c r="I111" s="194" t="str">
        <f>'5'!AI111</f>
        <v/>
      </c>
      <c r="J111" s="194" t="str">
        <f>'6'!AI111</f>
        <v/>
      </c>
      <c r="K111" s="194" t="str">
        <f>'7'!AI111</f>
        <v/>
      </c>
      <c r="L111" s="194" t="str">
        <f>'8'!AI111</f>
        <v/>
      </c>
      <c r="M111" s="194" t="str">
        <f>'9'!AI111</f>
        <v/>
      </c>
      <c r="N111" s="194" t="str">
        <f>'10'!AI111</f>
        <v/>
      </c>
      <c r="O111" s="194" t="str">
        <f>'11'!AI111</f>
        <v/>
      </c>
      <c r="P111" s="194" t="str">
        <f>'12'!AI111</f>
        <v/>
      </c>
      <c r="Q111" s="194" t="str">
        <f>'13'!AI111</f>
        <v/>
      </c>
      <c r="R111" s="194" t="str">
        <f>'14'!AI111</f>
        <v/>
      </c>
      <c r="S111" s="194" t="str">
        <f>'15'!AI111</f>
        <v/>
      </c>
      <c r="T111" s="194" t="str">
        <f>'16'!AI111</f>
        <v/>
      </c>
      <c r="U111" s="194" t="str">
        <f>'17'!AI111</f>
        <v/>
      </c>
      <c r="V111" s="194" t="str">
        <f>'18'!AI111</f>
        <v/>
      </c>
      <c r="W111" s="194" t="str">
        <f>'19'!AI111</f>
        <v/>
      </c>
      <c r="X111" s="194" t="str">
        <f>'20'!AI111</f>
        <v/>
      </c>
      <c r="Y111" s="194" t="str">
        <f>'21'!AI111</f>
        <v/>
      </c>
      <c r="Z111" s="194" t="str">
        <f>'22'!AI111</f>
        <v/>
      </c>
      <c r="AA111" s="194" t="str">
        <f>'23'!AI111</f>
        <v/>
      </c>
      <c r="AB111" s="194" t="str">
        <f>'24'!AI111</f>
        <v/>
      </c>
      <c r="AC111" s="194" t="str">
        <f>'25'!AI111</f>
        <v/>
      </c>
      <c r="AD111" s="194" t="str">
        <f>'26'!AI111</f>
        <v/>
      </c>
      <c r="AE111" s="194" t="str">
        <f>'27'!AI111</f>
        <v/>
      </c>
      <c r="AF111" s="194" t="str">
        <f>'28'!AI111</f>
        <v/>
      </c>
      <c r="AG111" s="194" t="str">
        <f>'29'!AI111</f>
        <v/>
      </c>
      <c r="AH111" s="194" t="str">
        <f>'30'!AI111</f>
        <v/>
      </c>
      <c r="AI111" s="194" t="str">
        <f>'31'!AI111</f>
        <v/>
      </c>
      <c r="AJ111" s="194" t="str">
        <f>'32'!AI111</f>
        <v/>
      </c>
      <c r="AK111" s="194" t="str">
        <f>'33'!AI111</f>
        <v/>
      </c>
      <c r="AL111" s="194" t="str">
        <f>'34'!AI111</f>
        <v/>
      </c>
      <c r="AM111" s="194" t="str">
        <f>'35'!AI111</f>
        <v/>
      </c>
      <c r="AN111" s="194" t="str">
        <f>'36'!AI111</f>
        <v/>
      </c>
      <c r="AO111" s="194" t="str">
        <f>'37'!AI111</f>
        <v/>
      </c>
      <c r="AP111" s="194" t="str">
        <f>'38'!AI111</f>
        <v/>
      </c>
      <c r="AQ111" s="194" t="str">
        <f>'39'!AI111</f>
        <v/>
      </c>
      <c r="AR111" s="194" t="str">
        <f>'40'!AI111</f>
        <v/>
      </c>
    </row>
    <row r="112" spans="1:44" s="3" customFormat="1" ht="18">
      <c r="A112" s="2"/>
      <c r="B112" s="1"/>
      <c r="C112" s="155" t="str">
        <f>Référentiel!B105</f>
        <v>Jugement de valeur</v>
      </c>
      <c r="D112" s="148" t="str">
        <f t="shared" si="5"/>
        <v/>
      </c>
      <c r="E112" s="194" t="str">
        <f>'1'!AI112</f>
        <v/>
      </c>
      <c r="F112" s="192" t="str">
        <f>'2'!AI112</f>
        <v/>
      </c>
      <c r="G112" s="194" t="str">
        <f>'3'!AI112</f>
        <v/>
      </c>
      <c r="H112" s="192" t="str">
        <f>'4'!AI112</f>
        <v/>
      </c>
      <c r="I112" s="194" t="str">
        <f>'5'!AI112</f>
        <v/>
      </c>
      <c r="J112" s="194" t="str">
        <f>'6'!AI112</f>
        <v/>
      </c>
      <c r="K112" s="194" t="str">
        <f>'7'!AI112</f>
        <v/>
      </c>
      <c r="L112" s="194" t="str">
        <f>'8'!AI112</f>
        <v/>
      </c>
      <c r="M112" s="194" t="str">
        <f>'9'!AI112</f>
        <v/>
      </c>
      <c r="N112" s="194" t="str">
        <f>'10'!AI112</f>
        <v/>
      </c>
      <c r="O112" s="194" t="str">
        <f>'11'!AI112</f>
        <v/>
      </c>
      <c r="P112" s="194" t="str">
        <f>'12'!AI112</f>
        <v/>
      </c>
      <c r="Q112" s="194" t="str">
        <f>'13'!AI112</f>
        <v/>
      </c>
      <c r="R112" s="194" t="str">
        <f>'14'!AI112</f>
        <v/>
      </c>
      <c r="S112" s="194" t="str">
        <f>'15'!AI112</f>
        <v/>
      </c>
      <c r="T112" s="194" t="str">
        <f>'16'!AI112</f>
        <v/>
      </c>
      <c r="U112" s="194" t="str">
        <f>'17'!AI112</f>
        <v/>
      </c>
      <c r="V112" s="194" t="str">
        <f>'18'!AI112</f>
        <v/>
      </c>
      <c r="W112" s="194" t="str">
        <f>'19'!AI111</f>
        <v/>
      </c>
      <c r="X112" s="194" t="str">
        <f>'20'!AI112</f>
        <v/>
      </c>
      <c r="Y112" s="194" t="str">
        <f>'21'!AI112</f>
        <v/>
      </c>
      <c r="Z112" s="194" t="str">
        <f>'22'!AI112</f>
        <v/>
      </c>
      <c r="AA112" s="194" t="str">
        <f>'23'!AI112</f>
        <v/>
      </c>
      <c r="AB112" s="194" t="str">
        <f>'24'!AI112</f>
        <v/>
      </c>
      <c r="AC112" s="194" t="str">
        <f>'25'!AI112</f>
        <v/>
      </c>
      <c r="AD112" s="194" t="str">
        <f>'26'!AI112</f>
        <v/>
      </c>
      <c r="AE112" s="194" t="str">
        <f>'27'!AI112</f>
        <v/>
      </c>
      <c r="AF112" s="194" t="str">
        <f>'28'!AI112</f>
        <v/>
      </c>
      <c r="AG112" s="194" t="str">
        <f>'29'!AI112</f>
        <v/>
      </c>
      <c r="AH112" s="194" t="str">
        <f>'30'!AI112</f>
        <v/>
      </c>
      <c r="AI112" s="194" t="str">
        <f>'31'!AI112</f>
        <v/>
      </c>
      <c r="AJ112" s="194" t="str">
        <f>'32'!AI112</f>
        <v/>
      </c>
      <c r="AK112" s="194" t="str">
        <f>'33'!AI112</f>
        <v/>
      </c>
      <c r="AL112" s="194" t="str">
        <f>'34'!AI112</f>
        <v/>
      </c>
      <c r="AM112" s="194" t="str">
        <f>'35'!AI112</f>
        <v/>
      </c>
      <c r="AN112" s="194" t="str">
        <f>'36'!AI112</f>
        <v/>
      </c>
      <c r="AO112" s="194" t="str">
        <f>'37'!AI112</f>
        <v/>
      </c>
      <c r="AP112" s="194" t="str">
        <f>'38'!AI112</f>
        <v/>
      </c>
      <c r="AQ112" s="194" t="str">
        <f>'39'!AI112</f>
        <v/>
      </c>
      <c r="AR112" s="194" t="str">
        <f>'40'!AI112</f>
        <v/>
      </c>
    </row>
    <row r="113" spans="1:44" s="3" customFormat="1" ht="18" hidden="1">
      <c r="A113" s="2"/>
      <c r="B113" s="1"/>
      <c r="C113" s="155"/>
      <c r="D113" s="148"/>
      <c r="E113" s="194"/>
      <c r="F113" s="192"/>
      <c r="G113" s="194"/>
      <c r="H113" s="192"/>
      <c r="I113" s="194"/>
      <c r="J113" s="194"/>
      <c r="K113" s="194"/>
      <c r="L113" s="194"/>
      <c r="M113" s="194"/>
      <c r="N113" s="194"/>
      <c r="O113" s="194"/>
      <c r="P113" s="194"/>
      <c r="Q113" s="194"/>
      <c r="R113" s="194"/>
      <c r="S113" s="194"/>
      <c r="T113" s="194"/>
      <c r="U113" s="194"/>
      <c r="V113" s="194"/>
      <c r="W113" s="194"/>
      <c r="X113" s="194"/>
      <c r="Y113" s="194"/>
      <c r="Z113" s="194" t="str">
        <f>'22'!AI113</f>
        <v/>
      </c>
      <c r="AA113" s="194" t="str">
        <f>'23'!AI113</f>
        <v/>
      </c>
      <c r="AB113" s="194" t="str">
        <f>'24'!AI113</f>
        <v/>
      </c>
      <c r="AC113" s="194" t="str">
        <f>'25'!AI113</f>
        <v/>
      </c>
      <c r="AD113" s="194" t="str">
        <f>'26'!AI113</f>
        <v/>
      </c>
      <c r="AE113" s="194" t="str">
        <f>'27'!AI113</f>
        <v/>
      </c>
      <c r="AF113" s="194" t="str">
        <f>'28'!AI113</f>
        <v/>
      </c>
      <c r="AG113" s="194" t="str">
        <f>'29'!AI113</f>
        <v/>
      </c>
      <c r="AH113" s="194" t="str">
        <f>'30'!AI113</f>
        <v/>
      </c>
      <c r="AI113" s="194" t="str">
        <f>'31'!AI113</f>
        <v/>
      </c>
      <c r="AJ113" s="194" t="str">
        <f>'32'!AI113</f>
        <v/>
      </c>
      <c r="AK113" s="194" t="str">
        <f>'33'!AI113</f>
        <v/>
      </c>
      <c r="AL113" s="194" t="str">
        <f>'34'!AI113</f>
        <v/>
      </c>
      <c r="AM113" s="194" t="str">
        <f>'35'!AI113</f>
        <v/>
      </c>
      <c r="AN113" s="194" t="str">
        <f>'36'!AI113</f>
        <v/>
      </c>
      <c r="AO113" s="194" t="str">
        <f>'37'!AI113</f>
        <v/>
      </c>
      <c r="AP113" s="194" t="str">
        <f>'38'!AI113</f>
        <v/>
      </c>
      <c r="AQ113" s="194" t="str">
        <f>'39'!AI113</f>
        <v/>
      </c>
      <c r="AR113" s="194" t="str">
        <f>'40'!AI113</f>
        <v/>
      </c>
    </row>
    <row r="114" spans="1:44" s="3" customFormat="1" ht="18" hidden="1">
      <c r="A114" s="2"/>
      <c r="B114" s="1"/>
      <c r="C114" s="155"/>
      <c r="D114" s="148"/>
      <c r="E114" s="194"/>
      <c r="F114" s="192"/>
      <c r="G114" s="194"/>
      <c r="H114" s="192"/>
      <c r="I114" s="194"/>
      <c r="J114" s="194"/>
      <c r="K114" s="194"/>
      <c r="L114" s="194"/>
      <c r="M114" s="194"/>
      <c r="N114" s="194"/>
      <c r="O114" s="194"/>
      <c r="P114" s="194"/>
      <c r="Q114" s="194"/>
      <c r="R114" s="194"/>
      <c r="S114" s="194"/>
      <c r="T114" s="194"/>
      <c r="U114" s="194"/>
      <c r="V114" s="194"/>
      <c r="W114" s="194"/>
      <c r="X114" s="194"/>
      <c r="Y114" s="194"/>
      <c r="Z114" s="194" t="str">
        <f>'22'!AI114</f>
        <v/>
      </c>
      <c r="AA114" s="194" t="str">
        <f>'23'!AI114</f>
        <v/>
      </c>
      <c r="AB114" s="194" t="str">
        <f>'24'!AI114</f>
        <v/>
      </c>
      <c r="AC114" s="194" t="str">
        <f>'25'!AI114</f>
        <v/>
      </c>
      <c r="AD114" s="194" t="str">
        <f>'26'!AI114</f>
        <v/>
      </c>
      <c r="AE114" s="194" t="str">
        <f>'27'!AI114</f>
        <v/>
      </c>
      <c r="AF114" s="194" t="str">
        <f>'28'!AI114</f>
        <v/>
      </c>
      <c r="AG114" s="194" t="str">
        <f>'29'!AI114</f>
        <v/>
      </c>
      <c r="AH114" s="194" t="str">
        <f>'30'!AI114</f>
        <v/>
      </c>
      <c r="AI114" s="194" t="str">
        <f>'31'!AI114</f>
        <v/>
      </c>
      <c r="AJ114" s="194" t="str">
        <f>'32'!AI114</f>
        <v/>
      </c>
      <c r="AK114" s="194" t="str">
        <f>'33'!AI114</f>
        <v/>
      </c>
      <c r="AL114" s="194" t="str">
        <f>'34'!AI114</f>
        <v/>
      </c>
      <c r="AM114" s="194" t="str">
        <f>'35'!AI114</f>
        <v/>
      </c>
      <c r="AN114" s="194" t="str">
        <f>'36'!AI114</f>
        <v/>
      </c>
      <c r="AO114" s="194" t="str">
        <f>'37'!AI114</f>
        <v/>
      </c>
      <c r="AP114" s="194" t="str">
        <f>'38'!AI114</f>
        <v/>
      </c>
      <c r="AQ114" s="194" t="str">
        <f>'39'!AI114</f>
        <v/>
      </c>
      <c r="AR114" s="194" t="str">
        <f>'40'!AI114</f>
        <v/>
      </c>
    </row>
    <row r="115" spans="1:44" s="3" customFormat="1" ht="18" hidden="1">
      <c r="A115" s="2"/>
      <c r="B115" s="1"/>
      <c r="C115" s="155"/>
      <c r="D115" s="148"/>
      <c r="E115" s="194"/>
      <c r="F115" s="192"/>
      <c r="G115" s="194"/>
      <c r="H115" s="192"/>
      <c r="I115" s="194"/>
      <c r="J115" s="194"/>
      <c r="K115" s="194"/>
      <c r="L115" s="194"/>
      <c r="M115" s="194"/>
      <c r="N115" s="194"/>
      <c r="O115" s="194"/>
      <c r="P115" s="194"/>
      <c r="Q115" s="194"/>
      <c r="R115" s="194"/>
      <c r="S115" s="194"/>
      <c r="T115" s="194"/>
      <c r="U115" s="194"/>
      <c r="V115" s="194"/>
      <c r="W115" s="194"/>
      <c r="X115" s="194"/>
      <c r="Y115" s="194"/>
      <c r="Z115" s="194" t="str">
        <f>'22'!AI115</f>
        <v/>
      </c>
      <c r="AA115" s="194" t="s">
        <v>220</v>
      </c>
      <c r="AB115" s="194" t="s">
        <v>221</v>
      </c>
      <c r="AC115" s="194" t="s">
        <v>222</v>
      </c>
      <c r="AD115" s="194" t="s">
        <v>223</v>
      </c>
      <c r="AE115" s="194" t="s">
        <v>224</v>
      </c>
      <c r="AF115" s="194" t="s">
        <v>225</v>
      </c>
      <c r="AG115" s="194" t="s">
        <v>226</v>
      </c>
      <c r="AH115" s="194" t="s">
        <v>227</v>
      </c>
      <c r="AI115" s="194" t="s">
        <v>228</v>
      </c>
      <c r="AJ115" s="194" t="s">
        <v>229</v>
      </c>
      <c r="AK115" s="194" t="s">
        <v>230</v>
      </c>
      <c r="AL115" s="194" t="s">
        <v>231</v>
      </c>
      <c r="AM115" s="194" t="s">
        <v>232</v>
      </c>
      <c r="AN115" s="194" t="s">
        <v>233</v>
      </c>
      <c r="AO115" s="194" t="s">
        <v>234</v>
      </c>
      <c r="AP115" s="194" t="s">
        <v>235</v>
      </c>
      <c r="AQ115" s="194" t="s">
        <v>236</v>
      </c>
      <c r="AR115" s="194" t="s">
        <v>237</v>
      </c>
    </row>
    <row r="116" spans="1:44" s="3" customFormat="1" ht="18" hidden="1">
      <c r="A116" s="2"/>
      <c r="B116" s="1"/>
      <c r="C116" s="155"/>
      <c r="D116" s="148"/>
      <c r="E116" s="194"/>
      <c r="F116" s="192"/>
      <c r="G116" s="194"/>
      <c r="H116" s="192"/>
      <c r="I116" s="194"/>
      <c r="J116" s="194"/>
      <c r="K116" s="194"/>
      <c r="L116" s="194"/>
      <c r="M116" s="194"/>
      <c r="N116" s="194"/>
      <c r="O116" s="194"/>
      <c r="P116" s="194"/>
      <c r="Q116" s="194"/>
      <c r="R116" s="194"/>
      <c r="S116" s="194"/>
      <c r="T116" s="194"/>
      <c r="U116" s="194"/>
      <c r="V116" s="194"/>
      <c r="W116" s="194"/>
      <c r="X116" s="194"/>
      <c r="Y116" s="194"/>
      <c r="Z116" s="194" t="str">
        <f>'22'!AI116</f>
        <v/>
      </c>
      <c r="AA116" s="194" t="s">
        <v>238</v>
      </c>
      <c r="AB116" s="194" t="s">
        <v>239</v>
      </c>
      <c r="AC116" s="194" t="s">
        <v>240</v>
      </c>
      <c r="AD116" s="194" t="s">
        <v>241</v>
      </c>
      <c r="AE116" s="194" t="s">
        <v>242</v>
      </c>
      <c r="AF116" s="194" t="s">
        <v>243</v>
      </c>
      <c r="AG116" s="194" t="s">
        <v>244</v>
      </c>
      <c r="AH116" s="194" t="s">
        <v>245</v>
      </c>
      <c r="AI116" s="194" t="s">
        <v>246</v>
      </c>
      <c r="AJ116" s="194" t="s">
        <v>247</v>
      </c>
      <c r="AK116" s="194" t="s">
        <v>248</v>
      </c>
      <c r="AL116" s="194" t="s">
        <v>249</v>
      </c>
      <c r="AM116" s="194" t="s">
        <v>250</v>
      </c>
      <c r="AN116" s="194" t="s">
        <v>251</v>
      </c>
      <c r="AO116" s="194" t="s">
        <v>252</v>
      </c>
      <c r="AP116" s="194" t="s">
        <v>253</v>
      </c>
      <c r="AQ116" s="194" t="s">
        <v>254</v>
      </c>
      <c r="AR116" s="194" t="s">
        <v>255</v>
      </c>
    </row>
    <row r="117" spans="1:44" s="3" customFormat="1" ht="18" hidden="1">
      <c r="A117" s="2"/>
      <c r="B117" s="1"/>
      <c r="C117" s="155"/>
      <c r="D117" s="148"/>
      <c r="E117" s="194"/>
      <c r="F117" s="192"/>
      <c r="G117" s="194"/>
      <c r="H117" s="192"/>
      <c r="I117" s="194"/>
      <c r="J117" s="194"/>
      <c r="K117" s="194"/>
      <c r="L117" s="194"/>
      <c r="M117" s="194"/>
      <c r="N117" s="194"/>
      <c r="O117" s="194"/>
      <c r="P117" s="194"/>
      <c r="Q117" s="194"/>
      <c r="R117" s="194"/>
      <c r="S117" s="194"/>
      <c r="T117" s="194"/>
      <c r="U117" s="194"/>
      <c r="V117" s="194"/>
      <c r="W117" s="194"/>
      <c r="X117" s="194"/>
      <c r="Y117" s="194"/>
      <c r="Z117" s="194" t="str">
        <f>'22'!AI117</f>
        <v/>
      </c>
      <c r="AA117" s="194" t="s">
        <v>256</v>
      </c>
      <c r="AB117" s="194" t="s">
        <v>257</v>
      </c>
      <c r="AC117" s="194" t="s">
        <v>258</v>
      </c>
      <c r="AD117" s="194" t="s">
        <v>259</v>
      </c>
      <c r="AE117" s="194" t="s">
        <v>260</v>
      </c>
      <c r="AF117" s="194" t="s">
        <v>261</v>
      </c>
      <c r="AG117" s="194" t="s">
        <v>262</v>
      </c>
      <c r="AH117" s="194" t="s">
        <v>263</v>
      </c>
      <c r="AI117" s="194" t="s">
        <v>264</v>
      </c>
      <c r="AJ117" s="194" t="s">
        <v>265</v>
      </c>
      <c r="AK117" s="194" t="s">
        <v>266</v>
      </c>
      <c r="AL117" s="194" t="s">
        <v>267</v>
      </c>
      <c r="AM117" s="194" t="s">
        <v>268</v>
      </c>
      <c r="AN117" s="194" t="s">
        <v>269</v>
      </c>
      <c r="AO117" s="194" t="s">
        <v>270</v>
      </c>
      <c r="AP117" s="194" t="s">
        <v>271</v>
      </c>
      <c r="AQ117" s="194" t="s">
        <v>272</v>
      </c>
      <c r="AR117" s="194" t="s">
        <v>273</v>
      </c>
    </row>
    <row r="118" spans="1:44" s="3" customFormat="1" ht="15.75" hidden="1">
      <c r="A118" s="4"/>
      <c r="B118" s="8"/>
      <c r="C118" s="165"/>
      <c r="D118" s="147"/>
      <c r="E118" s="195"/>
      <c r="F118" s="193"/>
      <c r="G118" s="195"/>
      <c r="H118" s="193"/>
      <c r="I118" s="195"/>
      <c r="J118" s="195"/>
      <c r="K118" s="195"/>
      <c r="L118" s="195"/>
      <c r="M118" s="195"/>
      <c r="N118" s="195"/>
      <c r="O118" s="195"/>
      <c r="P118" s="195"/>
      <c r="Q118" s="195"/>
      <c r="R118" s="195"/>
      <c r="S118" s="195"/>
      <c r="T118" s="195"/>
      <c r="U118" s="195"/>
      <c r="V118" s="195"/>
      <c r="W118" s="195"/>
      <c r="X118" s="195"/>
      <c r="Y118" s="195"/>
      <c r="Z118" s="195"/>
      <c r="AA118" s="195"/>
      <c r="AB118" s="195"/>
      <c r="AC118" s="195"/>
      <c r="AD118" s="195"/>
      <c r="AE118" s="195"/>
      <c r="AF118" s="195"/>
      <c r="AG118" s="195"/>
      <c r="AH118" s="195"/>
      <c r="AI118" s="195"/>
      <c r="AJ118" s="195"/>
      <c r="AK118" s="195"/>
      <c r="AL118" s="195"/>
      <c r="AM118" s="195"/>
      <c r="AN118" s="195"/>
      <c r="AO118" s="195"/>
      <c r="AP118" s="195"/>
      <c r="AQ118" s="195"/>
      <c r="AR118" s="195"/>
    </row>
    <row r="119" spans="1:44" s="3" customFormat="1" ht="15.75" hidden="1">
      <c r="A119" s="2"/>
      <c r="B119" s="1"/>
      <c r="C119" s="164"/>
      <c r="D119" s="140"/>
      <c r="E119" s="127"/>
      <c r="F119" s="132"/>
      <c r="G119" s="127"/>
      <c r="H119" s="132"/>
      <c r="I119" s="127"/>
      <c r="J119" s="127"/>
      <c r="K119" s="127"/>
      <c r="L119" s="127"/>
      <c r="M119" s="127"/>
      <c r="N119" s="127"/>
      <c r="O119" s="127"/>
      <c r="P119" s="127"/>
      <c r="Q119" s="127"/>
      <c r="R119" s="127"/>
      <c r="S119" s="127"/>
      <c r="T119" s="127"/>
      <c r="U119" s="127"/>
      <c r="V119" s="127"/>
      <c r="W119" s="127"/>
      <c r="X119" s="127"/>
      <c r="Y119" s="127"/>
      <c r="Z119" s="127" t="str">
        <f>'22'!AH119</f>
        <v/>
      </c>
      <c r="AA119" s="127" t="s">
        <v>274</v>
      </c>
      <c r="AB119" s="127" t="s">
        <v>275</v>
      </c>
      <c r="AC119" s="127" t="s">
        <v>276</v>
      </c>
      <c r="AD119" s="127" t="s">
        <v>277</v>
      </c>
      <c r="AE119" s="127" t="s">
        <v>278</v>
      </c>
      <c r="AF119" s="127" t="s">
        <v>279</v>
      </c>
      <c r="AG119" s="127" t="s">
        <v>280</v>
      </c>
      <c r="AH119" s="127" t="s">
        <v>281</v>
      </c>
      <c r="AI119" s="127" t="s">
        <v>282</v>
      </c>
      <c r="AJ119" s="127" t="s">
        <v>283</v>
      </c>
      <c r="AK119" s="127" t="s">
        <v>284</v>
      </c>
      <c r="AL119" s="127" t="s">
        <v>285</v>
      </c>
      <c r="AM119" s="127" t="s">
        <v>286</v>
      </c>
      <c r="AN119" s="127" t="s">
        <v>287</v>
      </c>
      <c r="AO119" s="127" t="s">
        <v>288</v>
      </c>
      <c r="AP119" s="127" t="s">
        <v>289</v>
      </c>
      <c r="AQ119" s="127" t="s">
        <v>290</v>
      </c>
      <c r="AR119" s="127" t="s">
        <v>291</v>
      </c>
    </row>
    <row r="120" spans="1:44" s="3" customFormat="1" ht="18" hidden="1">
      <c r="A120" s="2"/>
      <c r="B120" s="1"/>
      <c r="C120" s="155"/>
      <c r="D120" s="148"/>
      <c r="E120" s="194"/>
      <c r="F120" s="192"/>
      <c r="G120" s="194"/>
      <c r="H120" s="192"/>
      <c r="I120" s="194"/>
      <c r="J120" s="194"/>
      <c r="K120" s="194"/>
      <c r="L120" s="194"/>
      <c r="M120" s="194"/>
      <c r="N120" s="194"/>
      <c r="O120" s="194"/>
      <c r="P120" s="194"/>
      <c r="Q120" s="194"/>
      <c r="R120" s="194"/>
      <c r="S120" s="194"/>
      <c r="T120" s="194"/>
      <c r="U120" s="194"/>
      <c r="V120" s="194"/>
      <c r="W120" s="194"/>
      <c r="X120" s="194"/>
      <c r="Y120" s="194"/>
      <c r="Z120" s="194" t="str">
        <f>'22'!AI120</f>
        <v/>
      </c>
      <c r="AA120" s="194" t="s">
        <v>292</v>
      </c>
      <c r="AB120" s="194" t="s">
        <v>293</v>
      </c>
      <c r="AC120" s="194" t="s">
        <v>294</v>
      </c>
      <c r="AD120" s="194" t="s">
        <v>295</v>
      </c>
      <c r="AE120" s="194" t="s">
        <v>296</v>
      </c>
      <c r="AF120" s="194" t="s">
        <v>297</v>
      </c>
      <c r="AG120" s="194" t="s">
        <v>298</v>
      </c>
      <c r="AH120" s="194" t="s">
        <v>299</v>
      </c>
      <c r="AI120" s="194" t="s">
        <v>300</v>
      </c>
      <c r="AJ120" s="194" t="s">
        <v>301</v>
      </c>
      <c r="AK120" s="194" t="s">
        <v>302</v>
      </c>
      <c r="AL120" s="194" t="s">
        <v>303</v>
      </c>
      <c r="AM120" s="194" t="s">
        <v>304</v>
      </c>
      <c r="AN120" s="194" t="s">
        <v>305</v>
      </c>
      <c r="AO120" s="194" t="s">
        <v>306</v>
      </c>
      <c r="AP120" s="194" t="s">
        <v>307</v>
      </c>
      <c r="AQ120" s="194" t="s">
        <v>308</v>
      </c>
      <c r="AR120" s="194" t="s">
        <v>309</v>
      </c>
    </row>
    <row r="121" spans="1:44" s="3" customFormat="1" ht="18" hidden="1">
      <c r="A121" s="2"/>
      <c r="B121" s="1"/>
      <c r="C121" s="155"/>
      <c r="D121" s="148"/>
      <c r="E121" s="194"/>
      <c r="F121" s="192"/>
      <c r="G121" s="194"/>
      <c r="H121" s="192"/>
      <c r="I121" s="194"/>
      <c r="J121" s="194"/>
      <c r="K121" s="194"/>
      <c r="L121" s="194"/>
      <c r="M121" s="194"/>
      <c r="N121" s="194"/>
      <c r="O121" s="194"/>
      <c r="P121" s="194"/>
      <c r="Q121" s="194"/>
      <c r="R121" s="194"/>
      <c r="S121" s="194"/>
      <c r="T121" s="194"/>
      <c r="U121" s="194"/>
      <c r="V121" s="194"/>
      <c r="W121" s="194"/>
      <c r="X121" s="194"/>
      <c r="Y121" s="194"/>
      <c r="Z121" s="194" t="str">
        <f>'22'!AI121</f>
        <v/>
      </c>
      <c r="AA121" s="194" t="s">
        <v>310</v>
      </c>
      <c r="AB121" s="194" t="s">
        <v>311</v>
      </c>
      <c r="AC121" s="194" t="s">
        <v>312</v>
      </c>
      <c r="AD121" s="194" t="s">
        <v>313</v>
      </c>
      <c r="AE121" s="194" t="s">
        <v>314</v>
      </c>
      <c r="AF121" s="194" t="s">
        <v>315</v>
      </c>
      <c r="AG121" s="194" t="s">
        <v>316</v>
      </c>
      <c r="AH121" s="194" t="s">
        <v>317</v>
      </c>
      <c r="AI121" s="194" t="s">
        <v>318</v>
      </c>
      <c r="AJ121" s="194" t="s">
        <v>319</v>
      </c>
      <c r="AK121" s="194" t="s">
        <v>320</v>
      </c>
      <c r="AL121" s="194" t="s">
        <v>321</v>
      </c>
      <c r="AM121" s="194" t="s">
        <v>322</v>
      </c>
      <c r="AN121" s="194" t="s">
        <v>323</v>
      </c>
      <c r="AO121" s="194" t="s">
        <v>324</v>
      </c>
      <c r="AP121" s="194" t="s">
        <v>325</v>
      </c>
      <c r="AQ121" s="194" t="s">
        <v>326</v>
      </c>
      <c r="AR121" s="194" t="s">
        <v>327</v>
      </c>
    </row>
    <row r="122" spans="1:44" s="3" customFormat="1" ht="18" hidden="1">
      <c r="A122" s="2"/>
      <c r="B122" s="1"/>
      <c r="C122" s="155"/>
      <c r="D122" s="148"/>
      <c r="E122" s="194"/>
      <c r="F122" s="192"/>
      <c r="G122" s="194"/>
      <c r="H122" s="192"/>
      <c r="I122" s="194"/>
      <c r="J122" s="194"/>
      <c r="K122" s="194"/>
      <c r="L122" s="194"/>
      <c r="M122" s="194"/>
      <c r="N122" s="194"/>
      <c r="O122" s="194"/>
      <c r="P122" s="194"/>
      <c r="Q122" s="194"/>
      <c r="R122" s="194"/>
      <c r="S122" s="194"/>
      <c r="T122" s="194"/>
      <c r="U122" s="194"/>
      <c r="V122" s="194"/>
      <c r="W122" s="194"/>
      <c r="X122" s="194"/>
      <c r="Y122" s="194"/>
      <c r="Z122" s="194" t="str">
        <f>'22'!AI122</f>
        <v/>
      </c>
      <c r="AA122" s="194" t="s">
        <v>328</v>
      </c>
      <c r="AB122" s="194" t="s">
        <v>329</v>
      </c>
      <c r="AC122" s="194" t="s">
        <v>330</v>
      </c>
      <c r="AD122" s="194" t="s">
        <v>331</v>
      </c>
      <c r="AE122" s="194" t="s">
        <v>332</v>
      </c>
      <c r="AF122" s="194" t="s">
        <v>333</v>
      </c>
      <c r="AG122" s="194" t="s">
        <v>334</v>
      </c>
      <c r="AH122" s="194" t="s">
        <v>335</v>
      </c>
      <c r="AI122" s="194" t="s">
        <v>336</v>
      </c>
      <c r="AJ122" s="194" t="s">
        <v>337</v>
      </c>
      <c r="AK122" s="194" t="s">
        <v>338</v>
      </c>
      <c r="AL122" s="194" t="s">
        <v>339</v>
      </c>
      <c r="AM122" s="194" t="s">
        <v>340</v>
      </c>
      <c r="AN122" s="194" t="s">
        <v>341</v>
      </c>
      <c r="AO122" s="194" t="s">
        <v>342</v>
      </c>
      <c r="AP122" s="194" t="s">
        <v>343</v>
      </c>
      <c r="AQ122" s="194" t="s">
        <v>344</v>
      </c>
      <c r="AR122" s="194" t="s">
        <v>345</v>
      </c>
    </row>
    <row r="123" spans="1:44" s="3" customFormat="1" ht="18" hidden="1">
      <c r="A123" s="2"/>
      <c r="B123" s="1"/>
      <c r="C123" s="155"/>
      <c r="D123" s="148"/>
      <c r="E123" s="194"/>
      <c r="F123" s="192"/>
      <c r="G123" s="194"/>
      <c r="H123" s="192"/>
      <c r="I123" s="194"/>
      <c r="J123" s="194"/>
      <c r="K123" s="194"/>
      <c r="L123" s="194"/>
      <c r="M123" s="194"/>
      <c r="N123" s="194"/>
      <c r="O123" s="194"/>
      <c r="P123" s="194"/>
      <c r="Q123" s="194"/>
      <c r="R123" s="194"/>
      <c r="S123" s="194"/>
      <c r="T123" s="194"/>
      <c r="U123" s="194"/>
      <c r="V123" s="194"/>
      <c r="W123" s="194"/>
      <c r="X123" s="194"/>
      <c r="Y123" s="194"/>
      <c r="Z123" s="194" t="str">
        <f>'22'!AI123</f>
        <v/>
      </c>
      <c r="AA123" s="194" t="s">
        <v>346</v>
      </c>
      <c r="AB123" s="194" t="s">
        <v>347</v>
      </c>
      <c r="AC123" s="194" t="s">
        <v>348</v>
      </c>
      <c r="AD123" s="194" t="s">
        <v>349</v>
      </c>
      <c r="AE123" s="194" t="s">
        <v>350</v>
      </c>
      <c r="AF123" s="194" t="s">
        <v>351</v>
      </c>
      <c r="AG123" s="194" t="s">
        <v>352</v>
      </c>
      <c r="AH123" s="194" t="s">
        <v>353</v>
      </c>
      <c r="AI123" s="194" t="s">
        <v>354</v>
      </c>
      <c r="AJ123" s="194" t="s">
        <v>355</v>
      </c>
      <c r="AK123" s="194" t="s">
        <v>356</v>
      </c>
      <c r="AL123" s="194" t="s">
        <v>357</v>
      </c>
      <c r="AM123" s="194" t="s">
        <v>358</v>
      </c>
      <c r="AN123" s="194" t="s">
        <v>359</v>
      </c>
      <c r="AO123" s="194" t="s">
        <v>360</v>
      </c>
      <c r="AP123" s="194" t="s">
        <v>361</v>
      </c>
      <c r="AQ123" s="194" t="s">
        <v>362</v>
      </c>
      <c r="AR123" s="194" t="s">
        <v>363</v>
      </c>
    </row>
    <row r="124" spans="1:44" s="3" customFormat="1" ht="18" hidden="1">
      <c r="A124" s="2"/>
      <c r="B124" s="1"/>
      <c r="C124" s="155"/>
      <c r="D124" s="148"/>
      <c r="E124" s="194"/>
      <c r="F124" s="192"/>
      <c r="G124" s="194"/>
      <c r="H124" s="192"/>
      <c r="I124" s="194"/>
      <c r="J124" s="194"/>
      <c r="K124" s="194"/>
      <c r="L124" s="194"/>
      <c r="M124" s="194"/>
      <c r="N124" s="194"/>
      <c r="O124" s="194"/>
      <c r="P124" s="194"/>
      <c r="Q124" s="194"/>
      <c r="R124" s="194"/>
      <c r="S124" s="194"/>
      <c r="T124" s="194"/>
      <c r="U124" s="194"/>
      <c r="V124" s="194"/>
      <c r="W124" s="194"/>
      <c r="X124" s="194"/>
      <c r="Y124" s="194"/>
      <c r="Z124" s="194" t="str">
        <f>'22'!AI124</f>
        <v/>
      </c>
      <c r="AA124" s="194" t="s">
        <v>364</v>
      </c>
      <c r="AB124" s="194" t="s">
        <v>365</v>
      </c>
      <c r="AC124" s="194" t="s">
        <v>366</v>
      </c>
      <c r="AD124" s="194" t="s">
        <v>367</v>
      </c>
      <c r="AE124" s="194" t="s">
        <v>368</v>
      </c>
      <c r="AF124" s="194" t="s">
        <v>369</v>
      </c>
      <c r="AG124" s="194" t="s">
        <v>370</v>
      </c>
      <c r="AH124" s="194" t="s">
        <v>371</v>
      </c>
      <c r="AI124" s="194" t="s">
        <v>372</v>
      </c>
      <c r="AJ124" s="194" t="s">
        <v>373</v>
      </c>
      <c r="AK124" s="194" t="s">
        <v>374</v>
      </c>
      <c r="AL124" s="194" t="s">
        <v>375</v>
      </c>
      <c r="AM124" s="194" t="s">
        <v>376</v>
      </c>
      <c r="AN124" s="194" t="s">
        <v>377</v>
      </c>
      <c r="AO124" s="194" t="s">
        <v>378</v>
      </c>
      <c r="AP124" s="194" t="s">
        <v>379</v>
      </c>
      <c r="AQ124" s="194" t="s">
        <v>380</v>
      </c>
      <c r="AR124" s="194" t="s">
        <v>381</v>
      </c>
    </row>
    <row r="125" spans="1:44" s="3" customFormat="1" ht="18" hidden="1">
      <c r="A125" s="2"/>
      <c r="B125" s="1"/>
      <c r="C125" s="155"/>
      <c r="D125" s="148"/>
      <c r="E125" s="194"/>
      <c r="F125" s="192"/>
      <c r="G125" s="194"/>
      <c r="H125" s="192"/>
      <c r="I125" s="194"/>
      <c r="J125" s="194"/>
      <c r="K125" s="194"/>
      <c r="L125" s="194"/>
      <c r="M125" s="194"/>
      <c r="N125" s="194"/>
      <c r="O125" s="194"/>
      <c r="P125" s="194"/>
      <c r="Q125" s="194"/>
      <c r="R125" s="194"/>
      <c r="S125" s="194"/>
      <c r="T125" s="194"/>
      <c r="U125" s="194"/>
      <c r="V125" s="194"/>
      <c r="W125" s="194"/>
      <c r="X125" s="194"/>
      <c r="Y125" s="194"/>
      <c r="Z125" s="194" t="str">
        <f>'22'!AI125</f>
        <v/>
      </c>
      <c r="AA125" s="194" t="s">
        <v>382</v>
      </c>
      <c r="AB125" s="194" t="s">
        <v>383</v>
      </c>
      <c r="AC125" s="194" t="s">
        <v>384</v>
      </c>
      <c r="AD125" s="194" t="s">
        <v>385</v>
      </c>
      <c r="AE125" s="194" t="s">
        <v>386</v>
      </c>
      <c r="AF125" s="194" t="s">
        <v>387</v>
      </c>
      <c r="AG125" s="194" t="s">
        <v>388</v>
      </c>
      <c r="AH125" s="194" t="s">
        <v>389</v>
      </c>
      <c r="AI125" s="194" t="s">
        <v>390</v>
      </c>
      <c r="AJ125" s="194" t="s">
        <v>391</v>
      </c>
      <c r="AK125" s="194" t="s">
        <v>392</v>
      </c>
      <c r="AL125" s="194" t="s">
        <v>393</v>
      </c>
      <c r="AM125" s="194" t="s">
        <v>394</v>
      </c>
      <c r="AN125" s="194" t="s">
        <v>395</v>
      </c>
      <c r="AO125" s="194" t="s">
        <v>396</v>
      </c>
      <c r="AP125" s="194" t="s">
        <v>397</v>
      </c>
      <c r="AQ125" s="194" t="s">
        <v>398</v>
      </c>
      <c r="AR125" s="194" t="s">
        <v>399</v>
      </c>
    </row>
    <row r="126" spans="1:44" s="3" customFormat="1" ht="18" hidden="1">
      <c r="A126" s="2"/>
      <c r="B126" s="1"/>
      <c r="C126" s="155"/>
      <c r="D126" s="148"/>
      <c r="E126" s="194"/>
      <c r="F126" s="192"/>
      <c r="G126" s="194"/>
      <c r="H126" s="192"/>
      <c r="I126" s="194"/>
      <c r="J126" s="194"/>
      <c r="K126" s="194"/>
      <c r="L126" s="194"/>
      <c r="M126" s="194"/>
      <c r="N126" s="194"/>
      <c r="O126" s="194"/>
      <c r="P126" s="194"/>
      <c r="Q126" s="194"/>
      <c r="R126" s="194"/>
      <c r="S126" s="194"/>
      <c r="T126" s="194"/>
      <c r="U126" s="194"/>
      <c r="V126" s="194"/>
      <c r="W126" s="194"/>
      <c r="X126" s="194"/>
      <c r="Y126" s="194"/>
      <c r="Z126" s="194" t="str">
        <f>'22'!AI126</f>
        <v/>
      </c>
      <c r="AA126" s="194" t="s">
        <v>400</v>
      </c>
      <c r="AB126" s="194" t="s">
        <v>401</v>
      </c>
      <c r="AC126" s="194" t="s">
        <v>402</v>
      </c>
      <c r="AD126" s="194" t="s">
        <v>403</v>
      </c>
      <c r="AE126" s="194" t="s">
        <v>404</v>
      </c>
      <c r="AF126" s="194" t="s">
        <v>405</v>
      </c>
      <c r="AG126" s="194" t="s">
        <v>406</v>
      </c>
      <c r="AH126" s="194" t="s">
        <v>407</v>
      </c>
      <c r="AI126" s="194" t="s">
        <v>408</v>
      </c>
      <c r="AJ126" s="194" t="s">
        <v>409</v>
      </c>
      <c r="AK126" s="194" t="s">
        <v>410</v>
      </c>
      <c r="AL126" s="194" t="s">
        <v>411</v>
      </c>
      <c r="AM126" s="194" t="s">
        <v>412</v>
      </c>
      <c r="AN126" s="194" t="s">
        <v>413</v>
      </c>
      <c r="AO126" s="194" t="s">
        <v>414</v>
      </c>
      <c r="AP126" s="194" t="s">
        <v>415</v>
      </c>
      <c r="AQ126" s="194" t="s">
        <v>416</v>
      </c>
      <c r="AR126" s="194" t="s">
        <v>417</v>
      </c>
    </row>
    <row r="127" spans="1:44" s="3" customFormat="1" ht="18" hidden="1">
      <c r="A127" s="2"/>
      <c r="B127" s="1"/>
      <c r="C127" s="155"/>
      <c r="D127" s="148"/>
      <c r="E127" s="194"/>
      <c r="F127" s="192"/>
      <c r="G127" s="194"/>
      <c r="H127" s="192"/>
      <c r="I127" s="194"/>
      <c r="J127" s="194"/>
      <c r="K127" s="194"/>
      <c r="L127" s="194"/>
      <c r="M127" s="194"/>
      <c r="N127" s="194"/>
      <c r="O127" s="194"/>
      <c r="P127" s="194"/>
      <c r="Q127" s="194"/>
      <c r="R127" s="194"/>
      <c r="S127" s="194"/>
      <c r="T127" s="194"/>
      <c r="U127" s="194"/>
      <c r="V127" s="194"/>
      <c r="W127" s="194"/>
      <c r="X127" s="194"/>
      <c r="Y127" s="194"/>
      <c r="Z127" s="194" t="str">
        <f>'22'!AI127</f>
        <v/>
      </c>
      <c r="AA127" s="194" t="s">
        <v>418</v>
      </c>
      <c r="AB127" s="194" t="s">
        <v>419</v>
      </c>
      <c r="AC127" s="194" t="s">
        <v>420</v>
      </c>
      <c r="AD127" s="194" t="s">
        <v>421</v>
      </c>
      <c r="AE127" s="194" t="s">
        <v>422</v>
      </c>
      <c r="AF127" s="194" t="s">
        <v>423</v>
      </c>
      <c r="AG127" s="194" t="s">
        <v>424</v>
      </c>
      <c r="AH127" s="194" t="s">
        <v>425</v>
      </c>
      <c r="AI127" s="194" t="s">
        <v>426</v>
      </c>
      <c r="AJ127" s="194" t="s">
        <v>427</v>
      </c>
      <c r="AK127" s="194" t="s">
        <v>428</v>
      </c>
      <c r="AL127" s="194" t="s">
        <v>429</v>
      </c>
      <c r="AM127" s="194" t="s">
        <v>430</v>
      </c>
      <c r="AN127" s="194" t="s">
        <v>431</v>
      </c>
      <c r="AO127" s="194" t="s">
        <v>432</v>
      </c>
      <c r="AP127" s="194" t="s">
        <v>433</v>
      </c>
      <c r="AQ127" s="194" t="s">
        <v>434</v>
      </c>
      <c r="AR127" s="194" t="s">
        <v>435</v>
      </c>
    </row>
    <row r="128" spans="1:44" s="3" customFormat="1" ht="18" hidden="1">
      <c r="A128" s="2"/>
      <c r="B128" s="1"/>
      <c r="C128" s="155"/>
      <c r="D128" s="148"/>
      <c r="E128" s="194"/>
      <c r="F128" s="192"/>
      <c r="G128" s="194"/>
      <c r="H128" s="192"/>
      <c r="I128" s="194"/>
      <c r="J128" s="194"/>
      <c r="K128" s="194"/>
      <c r="L128" s="194"/>
      <c r="M128" s="194"/>
      <c r="N128" s="194"/>
      <c r="O128" s="194"/>
      <c r="P128" s="194"/>
      <c r="Q128" s="194"/>
      <c r="R128" s="194"/>
      <c r="S128" s="194"/>
      <c r="T128" s="194"/>
      <c r="U128" s="194"/>
      <c r="V128" s="194"/>
      <c r="W128" s="194"/>
      <c r="X128" s="194"/>
      <c r="Y128" s="194"/>
      <c r="Z128" s="194" t="str">
        <f>'22'!AI128</f>
        <v/>
      </c>
      <c r="AA128" s="194" t="s">
        <v>436</v>
      </c>
      <c r="AB128" s="194" t="s">
        <v>437</v>
      </c>
      <c r="AC128" s="194" t="s">
        <v>438</v>
      </c>
      <c r="AD128" s="194" t="s">
        <v>439</v>
      </c>
      <c r="AE128" s="194" t="s">
        <v>440</v>
      </c>
      <c r="AF128" s="194" t="s">
        <v>441</v>
      </c>
      <c r="AG128" s="194" t="s">
        <v>442</v>
      </c>
      <c r="AH128" s="194" t="s">
        <v>443</v>
      </c>
      <c r="AI128" s="194" t="s">
        <v>444</v>
      </c>
      <c r="AJ128" s="194" t="s">
        <v>445</v>
      </c>
      <c r="AK128" s="194" t="s">
        <v>446</v>
      </c>
      <c r="AL128" s="194" t="s">
        <v>447</v>
      </c>
      <c r="AM128" s="194" t="s">
        <v>448</v>
      </c>
      <c r="AN128" s="194" t="s">
        <v>449</v>
      </c>
      <c r="AO128" s="194" t="s">
        <v>450</v>
      </c>
      <c r="AP128" s="194" t="s">
        <v>451</v>
      </c>
      <c r="AQ128" s="194" t="s">
        <v>452</v>
      </c>
      <c r="AR128" s="194" t="s">
        <v>453</v>
      </c>
    </row>
    <row r="129" spans="1:44" s="3" customFormat="1" ht="18" hidden="1">
      <c r="A129" s="2"/>
      <c r="B129" s="1"/>
      <c r="C129" s="155"/>
      <c r="D129" s="148"/>
      <c r="E129" s="194"/>
      <c r="F129" s="192"/>
      <c r="G129" s="194"/>
      <c r="H129" s="192"/>
      <c r="I129" s="194"/>
      <c r="J129" s="194"/>
      <c r="K129" s="194"/>
      <c r="L129" s="194"/>
      <c r="M129" s="194"/>
      <c r="N129" s="194"/>
      <c r="O129" s="194"/>
      <c r="P129" s="194"/>
      <c r="Q129" s="194"/>
      <c r="R129" s="194"/>
      <c r="S129" s="194"/>
      <c r="T129" s="194"/>
      <c r="U129" s="194"/>
      <c r="V129" s="194"/>
      <c r="W129" s="194"/>
      <c r="X129" s="194"/>
      <c r="Y129" s="194"/>
      <c r="Z129" s="194" t="str">
        <f>'22'!AI129</f>
        <v/>
      </c>
      <c r="AA129" s="194" t="s">
        <v>454</v>
      </c>
      <c r="AB129" s="194" t="s">
        <v>455</v>
      </c>
      <c r="AC129" s="194" t="s">
        <v>456</v>
      </c>
      <c r="AD129" s="194" t="s">
        <v>457</v>
      </c>
      <c r="AE129" s="194" t="s">
        <v>458</v>
      </c>
      <c r="AF129" s="194" t="s">
        <v>459</v>
      </c>
      <c r="AG129" s="194" t="s">
        <v>460</v>
      </c>
      <c r="AH129" s="194" t="s">
        <v>461</v>
      </c>
      <c r="AI129" s="194" t="s">
        <v>462</v>
      </c>
      <c r="AJ129" s="194" t="s">
        <v>463</v>
      </c>
      <c r="AK129" s="194" t="s">
        <v>464</v>
      </c>
      <c r="AL129" s="194" t="s">
        <v>465</v>
      </c>
      <c r="AM129" s="194" t="s">
        <v>466</v>
      </c>
      <c r="AN129" s="194" t="s">
        <v>467</v>
      </c>
      <c r="AO129" s="194" t="s">
        <v>468</v>
      </c>
      <c r="AP129" s="194" t="s">
        <v>469</v>
      </c>
      <c r="AQ129" s="194" t="s">
        <v>470</v>
      </c>
      <c r="AR129" s="194" t="s">
        <v>471</v>
      </c>
    </row>
    <row r="130" spans="1:44" s="3" customFormat="1" ht="18" hidden="1">
      <c r="A130" s="2"/>
      <c r="B130" s="1"/>
      <c r="C130" s="155"/>
      <c r="D130" s="148"/>
      <c r="E130" s="194"/>
      <c r="F130" s="192"/>
      <c r="G130" s="194"/>
      <c r="H130" s="192"/>
      <c r="I130" s="194"/>
      <c r="J130" s="194"/>
      <c r="K130" s="194"/>
      <c r="L130" s="194"/>
      <c r="M130" s="194"/>
      <c r="N130" s="194"/>
      <c r="O130" s="194"/>
      <c r="P130" s="194"/>
      <c r="Q130" s="194"/>
      <c r="R130" s="194"/>
      <c r="S130" s="194"/>
      <c r="T130" s="194"/>
      <c r="U130" s="194"/>
      <c r="V130" s="194"/>
      <c r="W130" s="194"/>
      <c r="X130" s="194"/>
      <c r="Y130" s="194"/>
      <c r="Z130" s="194" t="str">
        <f>'22'!AI130</f>
        <v/>
      </c>
      <c r="AA130" s="194" t="s">
        <v>472</v>
      </c>
      <c r="AB130" s="194" t="s">
        <v>473</v>
      </c>
      <c r="AC130" s="194" t="s">
        <v>474</v>
      </c>
      <c r="AD130" s="194" t="s">
        <v>475</v>
      </c>
      <c r="AE130" s="194" t="s">
        <v>476</v>
      </c>
      <c r="AF130" s="194" t="s">
        <v>477</v>
      </c>
      <c r="AG130" s="194" t="s">
        <v>478</v>
      </c>
      <c r="AH130" s="194" t="s">
        <v>479</v>
      </c>
      <c r="AI130" s="194" t="s">
        <v>480</v>
      </c>
      <c r="AJ130" s="194" t="s">
        <v>481</v>
      </c>
      <c r="AK130" s="194" t="s">
        <v>482</v>
      </c>
      <c r="AL130" s="194" t="s">
        <v>483</v>
      </c>
      <c r="AM130" s="194" t="s">
        <v>484</v>
      </c>
      <c r="AN130" s="194" t="s">
        <v>485</v>
      </c>
      <c r="AO130" s="194" t="s">
        <v>486</v>
      </c>
      <c r="AP130" s="194" t="s">
        <v>487</v>
      </c>
      <c r="AQ130" s="194" t="s">
        <v>488</v>
      </c>
      <c r="AR130" s="194" t="s">
        <v>489</v>
      </c>
    </row>
    <row r="131" spans="1:44" s="3" customFormat="1" ht="18" hidden="1">
      <c r="A131" s="2"/>
      <c r="B131" s="1"/>
      <c r="C131" s="155"/>
      <c r="D131" s="148"/>
      <c r="E131" s="194"/>
      <c r="F131" s="192"/>
      <c r="G131" s="194"/>
      <c r="H131" s="192"/>
      <c r="I131" s="194"/>
      <c r="J131" s="194"/>
      <c r="K131" s="194"/>
      <c r="L131" s="194"/>
      <c r="M131" s="194"/>
      <c r="N131" s="194"/>
      <c r="O131" s="194"/>
      <c r="P131" s="194"/>
      <c r="Q131" s="194"/>
      <c r="R131" s="194"/>
      <c r="S131" s="194"/>
      <c r="T131" s="194"/>
      <c r="U131" s="194"/>
      <c r="V131" s="194"/>
      <c r="W131" s="194"/>
      <c r="X131" s="194"/>
      <c r="Y131" s="194"/>
      <c r="Z131" s="194" t="str">
        <f>'22'!AI131</f>
        <v/>
      </c>
      <c r="AA131" s="194" t="s">
        <v>490</v>
      </c>
      <c r="AB131" s="194" t="s">
        <v>491</v>
      </c>
      <c r="AC131" s="194" t="s">
        <v>492</v>
      </c>
      <c r="AD131" s="194" t="s">
        <v>493</v>
      </c>
      <c r="AE131" s="194" t="s">
        <v>494</v>
      </c>
      <c r="AF131" s="194" t="s">
        <v>495</v>
      </c>
      <c r="AG131" s="194" t="s">
        <v>496</v>
      </c>
      <c r="AH131" s="194" t="s">
        <v>497</v>
      </c>
      <c r="AI131" s="194" t="s">
        <v>498</v>
      </c>
      <c r="AJ131" s="194" t="s">
        <v>499</v>
      </c>
      <c r="AK131" s="194" t="s">
        <v>500</v>
      </c>
      <c r="AL131" s="194" t="s">
        <v>501</v>
      </c>
      <c r="AM131" s="194" t="s">
        <v>502</v>
      </c>
      <c r="AN131" s="194" t="s">
        <v>503</v>
      </c>
      <c r="AO131" s="194" t="s">
        <v>504</v>
      </c>
      <c r="AP131" s="194" t="s">
        <v>505</v>
      </c>
      <c r="AQ131" s="194" t="s">
        <v>506</v>
      </c>
      <c r="AR131" s="194" t="s">
        <v>507</v>
      </c>
    </row>
    <row r="132" spans="1:44" s="3" customFormat="1" ht="18" hidden="1">
      <c r="A132" s="2"/>
      <c r="B132" s="1"/>
      <c r="C132" s="155"/>
      <c r="D132" s="148"/>
      <c r="E132" s="194"/>
      <c r="F132" s="192"/>
      <c r="G132" s="194"/>
      <c r="H132" s="192"/>
      <c r="I132" s="194"/>
      <c r="J132" s="194"/>
      <c r="K132" s="194"/>
      <c r="L132" s="194"/>
      <c r="M132" s="194"/>
      <c r="N132" s="194"/>
      <c r="O132" s="194"/>
      <c r="P132" s="194"/>
      <c r="Q132" s="194"/>
      <c r="R132" s="194"/>
      <c r="S132" s="194"/>
      <c r="T132" s="194"/>
      <c r="U132" s="194"/>
      <c r="V132" s="194"/>
      <c r="W132" s="194"/>
      <c r="X132" s="194"/>
      <c r="Y132" s="194"/>
      <c r="Z132" s="194" t="str">
        <f>'22'!AI132</f>
        <v/>
      </c>
      <c r="AA132" s="194" t="s">
        <v>508</v>
      </c>
      <c r="AB132" s="194" t="s">
        <v>509</v>
      </c>
      <c r="AC132" s="194" t="s">
        <v>510</v>
      </c>
      <c r="AD132" s="194" t="s">
        <v>511</v>
      </c>
      <c r="AE132" s="194" t="s">
        <v>512</v>
      </c>
      <c r="AF132" s="194" t="s">
        <v>513</v>
      </c>
      <c r="AG132" s="194" t="s">
        <v>514</v>
      </c>
      <c r="AH132" s="194" t="s">
        <v>515</v>
      </c>
      <c r="AI132" s="194" t="s">
        <v>516</v>
      </c>
      <c r="AJ132" s="194" t="s">
        <v>517</v>
      </c>
      <c r="AK132" s="194" t="s">
        <v>518</v>
      </c>
      <c r="AL132" s="194" t="s">
        <v>519</v>
      </c>
      <c r="AM132" s="194" t="s">
        <v>520</v>
      </c>
      <c r="AN132" s="194" t="s">
        <v>521</v>
      </c>
      <c r="AO132" s="194" t="s">
        <v>522</v>
      </c>
      <c r="AP132" s="194" t="s">
        <v>523</v>
      </c>
      <c r="AQ132" s="194" t="s">
        <v>524</v>
      </c>
      <c r="AR132" s="194" t="s">
        <v>525</v>
      </c>
    </row>
    <row r="133" spans="1:44" s="3" customFormat="1" ht="18" hidden="1">
      <c r="A133" s="2"/>
      <c r="B133" s="1"/>
      <c r="C133" s="155"/>
      <c r="D133" s="148"/>
      <c r="E133" s="194"/>
      <c r="F133" s="192"/>
      <c r="G133" s="194"/>
      <c r="H133" s="192"/>
      <c r="I133" s="194"/>
      <c r="J133" s="194"/>
      <c r="K133" s="194"/>
      <c r="L133" s="194"/>
      <c r="M133" s="194"/>
      <c r="N133" s="194"/>
      <c r="O133" s="194"/>
      <c r="P133" s="194"/>
      <c r="Q133" s="194"/>
      <c r="R133" s="194"/>
      <c r="S133" s="194"/>
      <c r="T133" s="194"/>
      <c r="U133" s="194"/>
      <c r="V133" s="194"/>
      <c r="W133" s="194"/>
      <c r="X133" s="194"/>
      <c r="Y133" s="194"/>
      <c r="Z133" s="194" t="str">
        <f>'22'!AI133</f>
        <v/>
      </c>
      <c r="AA133" s="194" t="s">
        <v>526</v>
      </c>
      <c r="AB133" s="194" t="s">
        <v>527</v>
      </c>
      <c r="AC133" s="194" t="s">
        <v>528</v>
      </c>
      <c r="AD133" s="194" t="s">
        <v>529</v>
      </c>
      <c r="AE133" s="194" t="s">
        <v>530</v>
      </c>
      <c r="AF133" s="194" t="s">
        <v>531</v>
      </c>
      <c r="AG133" s="194" t="s">
        <v>532</v>
      </c>
      <c r="AH133" s="194" t="s">
        <v>533</v>
      </c>
      <c r="AI133" s="194" t="s">
        <v>534</v>
      </c>
      <c r="AJ133" s="194" t="s">
        <v>535</v>
      </c>
      <c r="AK133" s="194" t="s">
        <v>536</v>
      </c>
      <c r="AL133" s="194" t="s">
        <v>537</v>
      </c>
      <c r="AM133" s="194" t="s">
        <v>538</v>
      </c>
      <c r="AN133" s="194" t="s">
        <v>539</v>
      </c>
      <c r="AO133" s="194" t="s">
        <v>540</v>
      </c>
      <c r="AP133" s="194" t="s">
        <v>541</v>
      </c>
      <c r="AQ133" s="194" t="s">
        <v>542</v>
      </c>
      <c r="AR133" s="194" t="s">
        <v>543</v>
      </c>
    </row>
    <row r="134" spans="1:44" s="3" customFormat="1" ht="15.75" hidden="1">
      <c r="A134" s="4"/>
      <c r="B134" s="8"/>
      <c r="C134" s="165"/>
      <c r="D134" s="147"/>
      <c r="E134" s="195"/>
      <c r="F134" s="193"/>
      <c r="G134" s="195"/>
      <c r="H134" s="193"/>
      <c r="I134" s="195"/>
      <c r="J134" s="195"/>
      <c r="K134" s="195"/>
      <c r="L134" s="195"/>
      <c r="M134" s="195"/>
      <c r="N134" s="195"/>
      <c r="O134" s="195"/>
      <c r="P134" s="195"/>
      <c r="Q134" s="195"/>
      <c r="R134" s="195"/>
      <c r="S134" s="195"/>
      <c r="T134" s="195"/>
      <c r="U134" s="195"/>
      <c r="V134" s="195"/>
      <c r="W134" s="195"/>
      <c r="X134" s="195"/>
      <c r="Y134" s="195"/>
      <c r="Z134" s="195"/>
      <c r="AA134" s="195"/>
      <c r="AB134" s="195"/>
      <c r="AC134" s="195"/>
      <c r="AD134" s="195"/>
      <c r="AE134" s="195"/>
      <c r="AF134" s="195"/>
      <c r="AG134" s="195"/>
      <c r="AH134" s="195"/>
      <c r="AI134" s="195"/>
      <c r="AJ134" s="195"/>
      <c r="AK134" s="195"/>
      <c r="AL134" s="195"/>
      <c r="AM134" s="195"/>
      <c r="AN134" s="195"/>
      <c r="AO134" s="195"/>
      <c r="AP134" s="195"/>
      <c r="AQ134" s="195"/>
      <c r="AR134" s="195"/>
    </row>
    <row r="135" spans="1:44" s="3" customFormat="1" ht="15.75" hidden="1">
      <c r="A135" s="2"/>
      <c r="B135" s="1"/>
      <c r="C135" s="164"/>
      <c r="D135" s="140"/>
      <c r="E135" s="127"/>
      <c r="F135" s="132"/>
      <c r="G135" s="127"/>
      <c r="H135" s="132"/>
      <c r="I135" s="127"/>
      <c r="J135" s="127"/>
      <c r="K135" s="127"/>
      <c r="L135" s="127"/>
      <c r="M135" s="127"/>
      <c r="N135" s="127"/>
      <c r="O135" s="127"/>
      <c r="P135" s="127"/>
      <c r="Q135" s="127"/>
      <c r="R135" s="127"/>
      <c r="S135" s="127"/>
      <c r="T135" s="127"/>
      <c r="U135" s="127"/>
      <c r="V135" s="127"/>
      <c r="W135" s="127"/>
      <c r="X135" s="127"/>
      <c r="Y135" s="127"/>
      <c r="Z135" s="127" t="str">
        <f>'22'!AH135</f>
        <v/>
      </c>
      <c r="AA135" s="127" t="s">
        <v>544</v>
      </c>
      <c r="AB135" s="127" t="s">
        <v>545</v>
      </c>
      <c r="AC135" s="127" t="s">
        <v>546</v>
      </c>
      <c r="AD135" s="127" t="s">
        <v>547</v>
      </c>
      <c r="AE135" s="127" t="s">
        <v>548</v>
      </c>
      <c r="AF135" s="127" t="s">
        <v>549</v>
      </c>
      <c r="AG135" s="127" t="s">
        <v>550</v>
      </c>
      <c r="AH135" s="127" t="s">
        <v>551</v>
      </c>
      <c r="AI135" s="127" t="s">
        <v>552</v>
      </c>
      <c r="AJ135" s="127" t="s">
        <v>553</v>
      </c>
      <c r="AK135" s="127" t="s">
        <v>554</v>
      </c>
      <c r="AL135" s="127" t="s">
        <v>555</v>
      </c>
      <c r="AM135" s="127" t="s">
        <v>556</v>
      </c>
      <c r="AN135" s="127" t="s">
        <v>557</v>
      </c>
      <c r="AO135" s="127" t="s">
        <v>558</v>
      </c>
      <c r="AP135" s="127" t="s">
        <v>559</v>
      </c>
      <c r="AQ135" s="127" t="s">
        <v>560</v>
      </c>
      <c r="AR135" s="127" t="s">
        <v>561</v>
      </c>
    </row>
    <row r="136" spans="1:44" s="3" customFormat="1" ht="18" hidden="1">
      <c r="A136" s="2"/>
      <c r="B136" s="1"/>
      <c r="C136" s="155"/>
      <c r="D136" s="148"/>
      <c r="E136" s="194"/>
      <c r="F136" s="192"/>
      <c r="G136" s="194"/>
      <c r="H136" s="192"/>
      <c r="I136" s="194"/>
      <c r="J136" s="194"/>
      <c r="K136" s="194"/>
      <c r="L136" s="194"/>
      <c r="M136" s="194"/>
      <c r="N136" s="194"/>
      <c r="O136" s="194"/>
      <c r="P136" s="194"/>
      <c r="Q136" s="194"/>
      <c r="R136" s="194"/>
      <c r="S136" s="194"/>
      <c r="T136" s="194"/>
      <c r="U136" s="194"/>
      <c r="V136" s="194"/>
      <c r="W136" s="194"/>
      <c r="X136" s="194"/>
      <c r="Y136" s="194"/>
      <c r="Z136" s="194" t="str">
        <f>'22'!AI136</f>
        <v/>
      </c>
      <c r="AA136" s="194" t="s">
        <v>562</v>
      </c>
      <c r="AB136" s="194" t="s">
        <v>563</v>
      </c>
      <c r="AC136" s="194" t="s">
        <v>564</v>
      </c>
      <c r="AD136" s="194" t="s">
        <v>565</v>
      </c>
      <c r="AE136" s="194" t="s">
        <v>566</v>
      </c>
      <c r="AF136" s="194" t="s">
        <v>567</v>
      </c>
      <c r="AG136" s="194" t="s">
        <v>568</v>
      </c>
      <c r="AH136" s="194" t="s">
        <v>569</v>
      </c>
      <c r="AI136" s="194" t="s">
        <v>570</v>
      </c>
      <c r="AJ136" s="194" t="s">
        <v>571</v>
      </c>
      <c r="AK136" s="194" t="s">
        <v>572</v>
      </c>
      <c r="AL136" s="194" t="s">
        <v>573</v>
      </c>
      <c r="AM136" s="194" t="s">
        <v>574</v>
      </c>
      <c r="AN136" s="194" t="s">
        <v>575</v>
      </c>
      <c r="AO136" s="194" t="s">
        <v>576</v>
      </c>
      <c r="AP136" s="194" t="s">
        <v>577</v>
      </c>
      <c r="AQ136" s="194" t="s">
        <v>578</v>
      </c>
      <c r="AR136" s="194" t="s">
        <v>579</v>
      </c>
    </row>
    <row r="137" spans="1:44" s="3" customFormat="1" ht="18" hidden="1">
      <c r="A137" s="2"/>
      <c r="B137" s="1"/>
      <c r="C137" s="155"/>
      <c r="D137" s="148"/>
      <c r="E137" s="194"/>
      <c r="F137" s="192"/>
      <c r="G137" s="194"/>
      <c r="H137" s="192"/>
      <c r="I137" s="194"/>
      <c r="J137" s="194"/>
      <c r="K137" s="194"/>
      <c r="L137" s="194"/>
      <c r="M137" s="194"/>
      <c r="N137" s="194"/>
      <c r="O137" s="194"/>
      <c r="P137" s="194"/>
      <c r="Q137" s="194"/>
      <c r="R137" s="194"/>
      <c r="S137" s="194"/>
      <c r="T137" s="194"/>
      <c r="U137" s="194"/>
      <c r="V137" s="194"/>
      <c r="W137" s="194"/>
      <c r="X137" s="194"/>
      <c r="Y137" s="194"/>
      <c r="Z137" s="194" t="str">
        <f>'22'!AI137</f>
        <v/>
      </c>
      <c r="AA137" s="194" t="s">
        <v>580</v>
      </c>
      <c r="AB137" s="194" t="s">
        <v>581</v>
      </c>
      <c r="AC137" s="194" t="s">
        <v>582</v>
      </c>
      <c r="AD137" s="194" t="s">
        <v>583</v>
      </c>
      <c r="AE137" s="194" t="s">
        <v>584</v>
      </c>
      <c r="AF137" s="194" t="s">
        <v>585</v>
      </c>
      <c r="AG137" s="194" t="s">
        <v>586</v>
      </c>
      <c r="AH137" s="194" t="s">
        <v>587</v>
      </c>
      <c r="AI137" s="194" t="s">
        <v>588</v>
      </c>
      <c r="AJ137" s="194" t="s">
        <v>589</v>
      </c>
      <c r="AK137" s="194" t="s">
        <v>590</v>
      </c>
      <c r="AL137" s="194" t="s">
        <v>591</v>
      </c>
      <c r="AM137" s="194" t="s">
        <v>592</v>
      </c>
      <c r="AN137" s="194" t="s">
        <v>593</v>
      </c>
      <c r="AO137" s="194" t="s">
        <v>594</v>
      </c>
      <c r="AP137" s="194" t="s">
        <v>595</v>
      </c>
      <c r="AQ137" s="194" t="s">
        <v>596</v>
      </c>
      <c r="AR137" s="194" t="s">
        <v>597</v>
      </c>
    </row>
    <row r="138" spans="1:44" s="3" customFormat="1" ht="18" hidden="1" customHeight="1">
      <c r="A138" s="2"/>
      <c r="B138" s="1"/>
      <c r="C138" s="155"/>
      <c r="D138" s="148"/>
      <c r="E138" s="194"/>
      <c r="F138" s="192"/>
      <c r="G138" s="194"/>
      <c r="H138" s="192"/>
      <c r="I138" s="194"/>
      <c r="J138" s="194"/>
      <c r="K138" s="194"/>
      <c r="L138" s="194"/>
      <c r="M138" s="194"/>
      <c r="N138" s="194"/>
      <c r="O138" s="194"/>
      <c r="P138" s="194"/>
      <c r="Q138" s="194"/>
      <c r="R138" s="194"/>
      <c r="S138" s="194"/>
      <c r="T138" s="194"/>
      <c r="U138" s="194"/>
      <c r="V138" s="194"/>
      <c r="W138" s="194"/>
      <c r="X138" s="194"/>
      <c r="Y138" s="194"/>
      <c r="Z138" s="194" t="e">
        <f>#REF!</f>
        <v>#REF!</v>
      </c>
      <c r="AA138" s="194" t="e">
        <f>#REF!</f>
        <v>#REF!</v>
      </c>
      <c r="AB138" s="194" t="e">
        <f>#REF!</f>
        <v>#REF!</v>
      </c>
      <c r="AC138" s="194" t="e">
        <f>#REF!</f>
        <v>#REF!</v>
      </c>
      <c r="AD138" s="194" t="e">
        <f>#REF!</f>
        <v>#REF!</v>
      </c>
      <c r="AE138" s="194" t="e">
        <f>#REF!</f>
        <v>#REF!</v>
      </c>
      <c r="AF138" s="194" t="e">
        <f>#REF!</f>
        <v>#REF!</v>
      </c>
      <c r="AG138" s="194" t="e">
        <f>#REF!</f>
        <v>#REF!</v>
      </c>
      <c r="AH138" s="194" t="e">
        <f>#REF!</f>
        <v>#REF!</v>
      </c>
      <c r="AI138" s="194" t="e">
        <f>#REF!</f>
        <v>#REF!</v>
      </c>
      <c r="AJ138" s="194" t="e">
        <f>#REF!</f>
        <v>#REF!</v>
      </c>
      <c r="AK138" s="194" t="e">
        <f>#REF!</f>
        <v>#REF!</v>
      </c>
      <c r="AL138" s="194" t="e">
        <f>#REF!</f>
        <v>#REF!</v>
      </c>
      <c r="AM138" s="194" t="e">
        <f>#REF!</f>
        <v>#REF!</v>
      </c>
      <c r="AN138" s="194" t="e">
        <f>#REF!</f>
        <v>#REF!</v>
      </c>
      <c r="AO138" s="194" t="e">
        <f>#REF!</f>
        <v>#REF!</v>
      </c>
      <c r="AP138" s="194" t="e">
        <f>#REF!</f>
        <v>#REF!</v>
      </c>
      <c r="AQ138" s="194" t="e">
        <f>#REF!</f>
        <v>#REF!</v>
      </c>
      <c r="AR138" s="194" t="e">
        <f>#REF!</f>
        <v>#REF!</v>
      </c>
    </row>
    <row r="139" spans="1:44" s="3" customFormat="1" ht="18" hidden="1" customHeight="1">
      <c r="A139" s="2"/>
      <c r="B139" s="1"/>
      <c r="C139" s="155"/>
      <c r="D139" s="148"/>
      <c r="E139" s="194"/>
      <c r="F139" s="192"/>
      <c r="G139" s="194"/>
      <c r="H139" s="192"/>
      <c r="I139" s="194"/>
      <c r="J139" s="194"/>
      <c r="K139" s="194"/>
      <c r="L139" s="194"/>
      <c r="M139" s="194"/>
      <c r="N139" s="194"/>
      <c r="O139" s="194"/>
      <c r="P139" s="194"/>
      <c r="Q139" s="194"/>
      <c r="R139" s="194"/>
      <c r="S139" s="194"/>
      <c r="T139" s="194"/>
      <c r="U139" s="194"/>
      <c r="V139" s="194"/>
      <c r="W139" s="194"/>
      <c r="X139" s="194"/>
      <c r="Y139" s="194"/>
      <c r="Z139" s="194" t="e">
        <f>#REF!</f>
        <v>#REF!</v>
      </c>
      <c r="AA139" s="194" t="e">
        <f>#REF!</f>
        <v>#REF!</v>
      </c>
      <c r="AB139" s="194" t="e">
        <f>#REF!</f>
        <v>#REF!</v>
      </c>
      <c r="AC139" s="194" t="e">
        <f>#REF!</f>
        <v>#REF!</v>
      </c>
      <c r="AD139" s="194" t="e">
        <f>#REF!</f>
        <v>#REF!</v>
      </c>
      <c r="AE139" s="194" t="e">
        <f>#REF!</f>
        <v>#REF!</v>
      </c>
      <c r="AF139" s="194" t="e">
        <f>#REF!</f>
        <v>#REF!</v>
      </c>
      <c r="AG139" s="194" t="e">
        <f>#REF!</f>
        <v>#REF!</v>
      </c>
      <c r="AH139" s="194" t="e">
        <f>#REF!</f>
        <v>#REF!</v>
      </c>
      <c r="AI139" s="194" t="e">
        <f>#REF!</f>
        <v>#REF!</v>
      </c>
      <c r="AJ139" s="194" t="e">
        <f>#REF!</f>
        <v>#REF!</v>
      </c>
      <c r="AK139" s="194" t="e">
        <f>#REF!</f>
        <v>#REF!</v>
      </c>
      <c r="AL139" s="194" t="e">
        <f>#REF!</f>
        <v>#REF!</v>
      </c>
      <c r="AM139" s="194" t="e">
        <f>#REF!</f>
        <v>#REF!</v>
      </c>
      <c r="AN139" s="194" t="e">
        <f>#REF!</f>
        <v>#REF!</v>
      </c>
      <c r="AO139" s="194" t="e">
        <f>#REF!</f>
        <v>#REF!</v>
      </c>
      <c r="AP139" s="194" t="e">
        <f>#REF!</f>
        <v>#REF!</v>
      </c>
      <c r="AQ139" s="194" t="e">
        <f>#REF!</f>
        <v>#REF!</v>
      </c>
      <c r="AR139" s="194" t="e">
        <f>#REF!</f>
        <v>#REF!</v>
      </c>
    </row>
    <row r="140" spans="1:44" s="3" customFormat="1" ht="18" hidden="1" customHeight="1">
      <c r="A140" s="2"/>
      <c r="B140" s="1"/>
      <c r="C140" s="155"/>
      <c r="D140" s="148"/>
      <c r="E140" s="194"/>
      <c r="F140" s="192"/>
      <c r="G140" s="194"/>
      <c r="H140" s="192"/>
      <c r="I140" s="194"/>
      <c r="J140" s="194"/>
      <c r="K140" s="194"/>
      <c r="L140" s="194"/>
      <c r="M140" s="194"/>
      <c r="N140" s="194"/>
      <c r="O140" s="194"/>
      <c r="P140" s="194"/>
      <c r="Q140" s="194"/>
      <c r="R140" s="194"/>
      <c r="S140" s="194"/>
      <c r="T140" s="194"/>
      <c r="U140" s="194"/>
      <c r="V140" s="194"/>
      <c r="W140" s="194"/>
      <c r="X140" s="194"/>
      <c r="Y140" s="194"/>
      <c r="Z140" s="194" t="e">
        <f>#REF!</f>
        <v>#REF!</v>
      </c>
      <c r="AA140" s="194" t="e">
        <f>#REF!</f>
        <v>#REF!</v>
      </c>
      <c r="AB140" s="194" t="e">
        <f>#REF!</f>
        <v>#REF!</v>
      </c>
      <c r="AC140" s="194" t="e">
        <f>#REF!</f>
        <v>#REF!</v>
      </c>
      <c r="AD140" s="194" t="e">
        <f>#REF!</f>
        <v>#REF!</v>
      </c>
      <c r="AE140" s="194" t="e">
        <f>#REF!</f>
        <v>#REF!</v>
      </c>
      <c r="AF140" s="194" t="e">
        <f>#REF!</f>
        <v>#REF!</v>
      </c>
      <c r="AG140" s="194" t="e">
        <f>#REF!</f>
        <v>#REF!</v>
      </c>
      <c r="AH140" s="194" t="e">
        <f>#REF!</f>
        <v>#REF!</v>
      </c>
      <c r="AI140" s="194" t="e">
        <f>#REF!</f>
        <v>#REF!</v>
      </c>
      <c r="AJ140" s="194" t="e">
        <f>#REF!</f>
        <v>#REF!</v>
      </c>
      <c r="AK140" s="194" t="e">
        <f>#REF!</f>
        <v>#REF!</v>
      </c>
      <c r="AL140" s="194" t="e">
        <f>#REF!</f>
        <v>#REF!</v>
      </c>
      <c r="AM140" s="194" t="e">
        <f>#REF!</f>
        <v>#REF!</v>
      </c>
      <c r="AN140" s="194" t="e">
        <f>#REF!</f>
        <v>#REF!</v>
      </c>
      <c r="AO140" s="194" t="e">
        <f>#REF!</f>
        <v>#REF!</v>
      </c>
      <c r="AP140" s="194" t="e">
        <f>#REF!</f>
        <v>#REF!</v>
      </c>
      <c r="AQ140" s="194" t="e">
        <f>#REF!</f>
        <v>#REF!</v>
      </c>
      <c r="AR140" s="194" t="e">
        <f>#REF!</f>
        <v>#REF!</v>
      </c>
    </row>
    <row r="141" spans="1:44" s="3" customFormat="1" ht="18" hidden="1" customHeight="1">
      <c r="A141" s="2"/>
      <c r="B141" s="1"/>
      <c r="C141" s="155"/>
      <c r="D141" s="148"/>
      <c r="E141" s="194"/>
      <c r="F141" s="192"/>
      <c r="G141" s="194"/>
      <c r="H141" s="192"/>
      <c r="I141" s="194"/>
      <c r="J141" s="194"/>
      <c r="K141" s="194"/>
      <c r="L141" s="194"/>
      <c r="M141" s="194"/>
      <c r="N141" s="194"/>
      <c r="O141" s="194"/>
      <c r="P141" s="194"/>
      <c r="Q141" s="194"/>
      <c r="R141" s="194"/>
      <c r="S141" s="194"/>
      <c r="T141" s="194"/>
      <c r="U141" s="194"/>
      <c r="V141" s="194"/>
      <c r="W141" s="194"/>
      <c r="X141" s="194"/>
      <c r="Y141" s="194"/>
      <c r="Z141" s="194" t="e">
        <f>#REF!</f>
        <v>#REF!</v>
      </c>
      <c r="AA141" s="194" t="e">
        <f>#REF!</f>
        <v>#REF!</v>
      </c>
      <c r="AB141" s="194" t="e">
        <f>#REF!</f>
        <v>#REF!</v>
      </c>
      <c r="AC141" s="194" t="e">
        <f>#REF!</f>
        <v>#REF!</v>
      </c>
      <c r="AD141" s="194" t="e">
        <f>#REF!</f>
        <v>#REF!</v>
      </c>
      <c r="AE141" s="194" t="e">
        <f>#REF!</f>
        <v>#REF!</v>
      </c>
      <c r="AF141" s="194" t="e">
        <f>#REF!</f>
        <v>#REF!</v>
      </c>
      <c r="AG141" s="194" t="e">
        <f>#REF!</f>
        <v>#REF!</v>
      </c>
      <c r="AH141" s="194" t="e">
        <f>#REF!</f>
        <v>#REF!</v>
      </c>
      <c r="AI141" s="194" t="e">
        <f>#REF!</f>
        <v>#REF!</v>
      </c>
      <c r="AJ141" s="194" t="e">
        <f>#REF!</f>
        <v>#REF!</v>
      </c>
      <c r="AK141" s="194" t="e">
        <f>#REF!</f>
        <v>#REF!</v>
      </c>
      <c r="AL141" s="194" t="e">
        <f>#REF!</f>
        <v>#REF!</v>
      </c>
      <c r="AM141" s="194" t="e">
        <f>#REF!</f>
        <v>#REF!</v>
      </c>
      <c r="AN141" s="194" t="e">
        <f>#REF!</f>
        <v>#REF!</v>
      </c>
      <c r="AO141" s="194" t="e">
        <f>#REF!</f>
        <v>#REF!</v>
      </c>
      <c r="AP141" s="194" t="e">
        <f>#REF!</f>
        <v>#REF!</v>
      </c>
      <c r="AQ141" s="194" t="e">
        <f>#REF!</f>
        <v>#REF!</v>
      </c>
      <c r="AR141" s="194" t="e">
        <f>#REF!</f>
        <v>#REF!</v>
      </c>
    </row>
    <row r="142" spans="1:44" s="3" customFormat="1" ht="18" hidden="1" customHeight="1">
      <c r="A142" s="2"/>
      <c r="B142" s="1"/>
      <c r="C142" s="155"/>
      <c r="D142" s="148"/>
      <c r="E142" s="194"/>
      <c r="F142" s="192"/>
      <c r="G142" s="194"/>
      <c r="H142" s="192"/>
      <c r="I142" s="194"/>
      <c r="J142" s="194"/>
      <c r="K142" s="194"/>
      <c r="L142" s="194"/>
      <c r="M142" s="194"/>
      <c r="N142" s="194"/>
      <c r="O142" s="194"/>
      <c r="P142" s="194"/>
      <c r="Q142" s="194"/>
      <c r="R142" s="194"/>
      <c r="S142" s="194"/>
      <c r="T142" s="194"/>
      <c r="U142" s="194"/>
      <c r="V142" s="194"/>
      <c r="W142" s="194"/>
      <c r="X142" s="194"/>
      <c r="Y142" s="194"/>
      <c r="Z142" s="194" t="e">
        <f>#REF!</f>
        <v>#REF!</v>
      </c>
      <c r="AA142" s="194" t="e">
        <f>#REF!</f>
        <v>#REF!</v>
      </c>
      <c r="AB142" s="194" t="e">
        <f>#REF!</f>
        <v>#REF!</v>
      </c>
      <c r="AC142" s="194" t="e">
        <f>#REF!</f>
        <v>#REF!</v>
      </c>
      <c r="AD142" s="194" t="e">
        <f>#REF!</f>
        <v>#REF!</v>
      </c>
      <c r="AE142" s="194" t="e">
        <f>#REF!</f>
        <v>#REF!</v>
      </c>
      <c r="AF142" s="194" t="e">
        <f>#REF!</f>
        <v>#REF!</v>
      </c>
      <c r="AG142" s="194" t="e">
        <f>#REF!</f>
        <v>#REF!</v>
      </c>
      <c r="AH142" s="194" t="e">
        <f>#REF!</f>
        <v>#REF!</v>
      </c>
      <c r="AI142" s="194" t="e">
        <f>#REF!</f>
        <v>#REF!</v>
      </c>
      <c r="AJ142" s="194" t="e">
        <f>#REF!</f>
        <v>#REF!</v>
      </c>
      <c r="AK142" s="194" t="e">
        <f>#REF!</f>
        <v>#REF!</v>
      </c>
      <c r="AL142" s="194" t="e">
        <f>#REF!</f>
        <v>#REF!</v>
      </c>
      <c r="AM142" s="194" t="e">
        <f>#REF!</f>
        <v>#REF!</v>
      </c>
      <c r="AN142" s="194" t="e">
        <f>#REF!</f>
        <v>#REF!</v>
      </c>
      <c r="AO142" s="194" t="e">
        <f>#REF!</f>
        <v>#REF!</v>
      </c>
      <c r="AP142" s="194" t="e">
        <f>#REF!</f>
        <v>#REF!</v>
      </c>
      <c r="AQ142" s="194" t="e">
        <f>#REF!</f>
        <v>#REF!</v>
      </c>
      <c r="AR142" s="194" t="e">
        <f>#REF!</f>
        <v>#REF!</v>
      </c>
    </row>
    <row r="143" spans="1:44" s="3" customFormat="1" ht="18" hidden="1" customHeight="1">
      <c r="A143" s="2"/>
      <c r="B143" s="1"/>
      <c r="C143" s="155"/>
      <c r="D143" s="148"/>
      <c r="E143" s="194"/>
      <c r="F143" s="192"/>
      <c r="G143" s="194"/>
      <c r="H143" s="192"/>
      <c r="I143" s="194"/>
      <c r="J143" s="194"/>
      <c r="K143" s="194"/>
      <c r="L143" s="194"/>
      <c r="M143" s="194"/>
      <c r="N143" s="194"/>
      <c r="O143" s="194"/>
      <c r="P143" s="194"/>
      <c r="Q143" s="194"/>
      <c r="R143" s="194"/>
      <c r="S143" s="194"/>
      <c r="T143" s="194"/>
      <c r="U143" s="194"/>
      <c r="V143" s="194"/>
      <c r="W143" s="194"/>
      <c r="X143" s="194"/>
      <c r="Y143" s="194"/>
      <c r="Z143" s="194" t="e">
        <f>#REF!</f>
        <v>#REF!</v>
      </c>
      <c r="AA143" s="194" t="e">
        <f>#REF!</f>
        <v>#REF!</v>
      </c>
      <c r="AB143" s="194" t="e">
        <f>#REF!</f>
        <v>#REF!</v>
      </c>
      <c r="AC143" s="194" t="e">
        <f>#REF!</f>
        <v>#REF!</v>
      </c>
      <c r="AD143" s="194" t="e">
        <f>#REF!</f>
        <v>#REF!</v>
      </c>
      <c r="AE143" s="194" t="e">
        <f>#REF!</f>
        <v>#REF!</v>
      </c>
      <c r="AF143" s="194" t="e">
        <f>#REF!</f>
        <v>#REF!</v>
      </c>
      <c r="AG143" s="194" t="e">
        <f>#REF!</f>
        <v>#REF!</v>
      </c>
      <c r="AH143" s="194" t="e">
        <f>#REF!</f>
        <v>#REF!</v>
      </c>
      <c r="AI143" s="194" t="e">
        <f>#REF!</f>
        <v>#REF!</v>
      </c>
      <c r="AJ143" s="194" t="e">
        <f>#REF!</f>
        <v>#REF!</v>
      </c>
      <c r="AK143" s="194" t="e">
        <f>#REF!</f>
        <v>#REF!</v>
      </c>
      <c r="AL143" s="194" t="e">
        <f>#REF!</f>
        <v>#REF!</v>
      </c>
      <c r="AM143" s="194" t="e">
        <f>#REF!</f>
        <v>#REF!</v>
      </c>
      <c r="AN143" s="194" t="e">
        <f>#REF!</f>
        <v>#REF!</v>
      </c>
      <c r="AO143" s="194" t="e">
        <f>#REF!</f>
        <v>#REF!</v>
      </c>
      <c r="AP143" s="194" t="e">
        <f>#REF!</f>
        <v>#REF!</v>
      </c>
      <c r="AQ143" s="194" t="e">
        <f>#REF!</f>
        <v>#REF!</v>
      </c>
      <c r="AR143" s="194" t="e">
        <f>#REF!</f>
        <v>#REF!</v>
      </c>
    </row>
    <row r="144" spans="1:44" s="3" customFormat="1" ht="18" hidden="1" customHeight="1">
      <c r="A144" s="2"/>
      <c r="B144" s="1"/>
      <c r="C144" s="155"/>
      <c r="D144" s="148"/>
      <c r="E144" s="194"/>
      <c r="F144" s="192"/>
      <c r="G144" s="194"/>
      <c r="H144" s="192"/>
      <c r="I144" s="194"/>
      <c r="J144" s="194"/>
      <c r="K144" s="194"/>
      <c r="L144" s="194"/>
      <c r="M144" s="194"/>
      <c r="N144" s="194"/>
      <c r="O144" s="194"/>
      <c r="P144" s="194"/>
      <c r="Q144" s="194"/>
      <c r="R144" s="194"/>
      <c r="S144" s="194"/>
      <c r="T144" s="194"/>
      <c r="U144" s="194"/>
      <c r="V144" s="194"/>
      <c r="W144" s="194"/>
      <c r="X144" s="194"/>
      <c r="Y144" s="194"/>
      <c r="Z144" s="194" t="e">
        <f>#REF!</f>
        <v>#REF!</v>
      </c>
      <c r="AA144" s="194" t="e">
        <f>#REF!</f>
        <v>#REF!</v>
      </c>
      <c r="AB144" s="194" t="e">
        <f>#REF!</f>
        <v>#REF!</v>
      </c>
      <c r="AC144" s="194" t="e">
        <f>#REF!</f>
        <v>#REF!</v>
      </c>
      <c r="AD144" s="194" t="e">
        <f>#REF!</f>
        <v>#REF!</v>
      </c>
      <c r="AE144" s="194" t="e">
        <f>#REF!</f>
        <v>#REF!</v>
      </c>
      <c r="AF144" s="194" t="e">
        <f>#REF!</f>
        <v>#REF!</v>
      </c>
      <c r="AG144" s="194" t="e">
        <f>#REF!</f>
        <v>#REF!</v>
      </c>
      <c r="AH144" s="194" t="e">
        <f>#REF!</f>
        <v>#REF!</v>
      </c>
      <c r="AI144" s="194" t="e">
        <f>#REF!</f>
        <v>#REF!</v>
      </c>
      <c r="AJ144" s="194" t="e">
        <f>#REF!</f>
        <v>#REF!</v>
      </c>
      <c r="AK144" s="194" t="e">
        <f>#REF!</f>
        <v>#REF!</v>
      </c>
      <c r="AL144" s="194" t="e">
        <f>#REF!</f>
        <v>#REF!</v>
      </c>
      <c r="AM144" s="194" t="e">
        <f>#REF!</f>
        <v>#REF!</v>
      </c>
      <c r="AN144" s="194" t="e">
        <f>#REF!</f>
        <v>#REF!</v>
      </c>
      <c r="AO144" s="194" t="e">
        <f>#REF!</f>
        <v>#REF!</v>
      </c>
      <c r="AP144" s="194" t="e">
        <f>#REF!</f>
        <v>#REF!</v>
      </c>
      <c r="AQ144" s="194" t="e">
        <f>#REF!</f>
        <v>#REF!</v>
      </c>
      <c r="AR144" s="194" t="e">
        <f>#REF!</f>
        <v>#REF!</v>
      </c>
    </row>
    <row r="145" spans="1:44" s="3" customFormat="1" ht="18" hidden="1" customHeight="1">
      <c r="A145" s="2"/>
      <c r="B145" s="1"/>
      <c r="C145" s="155"/>
      <c r="D145" s="148"/>
      <c r="E145" s="194"/>
      <c r="F145" s="192"/>
      <c r="G145" s="194"/>
      <c r="H145" s="192"/>
      <c r="I145" s="194"/>
      <c r="J145" s="194"/>
      <c r="K145" s="194"/>
      <c r="L145" s="194"/>
      <c r="M145" s="194"/>
      <c r="N145" s="194"/>
      <c r="O145" s="194"/>
      <c r="P145" s="194"/>
      <c r="Q145" s="194"/>
      <c r="R145" s="194"/>
      <c r="S145" s="194"/>
      <c r="T145" s="194"/>
      <c r="U145" s="194"/>
      <c r="V145" s="194"/>
      <c r="W145" s="194"/>
      <c r="X145" s="194"/>
      <c r="Y145" s="194"/>
      <c r="Z145" s="194" t="e">
        <f>#REF!</f>
        <v>#REF!</v>
      </c>
      <c r="AA145" s="194" t="e">
        <f>#REF!</f>
        <v>#REF!</v>
      </c>
      <c r="AB145" s="194" t="e">
        <f>#REF!</f>
        <v>#REF!</v>
      </c>
      <c r="AC145" s="194" t="e">
        <f>#REF!</f>
        <v>#REF!</v>
      </c>
      <c r="AD145" s="194" t="e">
        <f>#REF!</f>
        <v>#REF!</v>
      </c>
      <c r="AE145" s="194" t="e">
        <f>#REF!</f>
        <v>#REF!</v>
      </c>
      <c r="AF145" s="194" t="e">
        <f>#REF!</f>
        <v>#REF!</v>
      </c>
      <c r="AG145" s="194" t="e">
        <f>#REF!</f>
        <v>#REF!</v>
      </c>
      <c r="AH145" s="194" t="e">
        <f>#REF!</f>
        <v>#REF!</v>
      </c>
      <c r="AI145" s="194" t="e">
        <f>#REF!</f>
        <v>#REF!</v>
      </c>
      <c r="AJ145" s="194" t="e">
        <f>#REF!</f>
        <v>#REF!</v>
      </c>
      <c r="AK145" s="194" t="e">
        <f>#REF!</f>
        <v>#REF!</v>
      </c>
      <c r="AL145" s="194" t="e">
        <f>#REF!</f>
        <v>#REF!</v>
      </c>
      <c r="AM145" s="194" t="e">
        <f>#REF!</f>
        <v>#REF!</v>
      </c>
      <c r="AN145" s="194" t="e">
        <f>#REF!</f>
        <v>#REF!</v>
      </c>
      <c r="AO145" s="194" t="e">
        <f>#REF!</f>
        <v>#REF!</v>
      </c>
      <c r="AP145" s="194" t="e">
        <f>#REF!</f>
        <v>#REF!</v>
      </c>
      <c r="AQ145" s="194" t="e">
        <f>#REF!</f>
        <v>#REF!</v>
      </c>
      <c r="AR145" s="194" t="e">
        <f>#REF!</f>
        <v>#REF!</v>
      </c>
    </row>
    <row r="146" spans="1:44" s="3" customFormat="1" ht="18" hidden="1" customHeight="1">
      <c r="A146" s="2"/>
      <c r="B146" s="1"/>
      <c r="C146" s="155"/>
      <c r="D146" s="148"/>
      <c r="E146" s="194"/>
      <c r="F146" s="192"/>
      <c r="G146" s="194"/>
      <c r="H146" s="192"/>
      <c r="I146" s="194"/>
      <c r="J146" s="194"/>
      <c r="K146" s="194"/>
      <c r="L146" s="194"/>
      <c r="M146" s="194"/>
      <c r="N146" s="194"/>
      <c r="O146" s="194"/>
      <c r="P146" s="194"/>
      <c r="Q146" s="194"/>
      <c r="R146" s="194"/>
      <c r="S146" s="194"/>
      <c r="T146" s="194"/>
      <c r="U146" s="194"/>
      <c r="V146" s="194"/>
      <c r="W146" s="194"/>
      <c r="X146" s="194"/>
      <c r="Y146" s="194"/>
      <c r="Z146" s="194" t="e">
        <f>#REF!</f>
        <v>#REF!</v>
      </c>
      <c r="AA146" s="194" t="e">
        <f>#REF!</f>
        <v>#REF!</v>
      </c>
      <c r="AB146" s="194" t="e">
        <f>#REF!</f>
        <v>#REF!</v>
      </c>
      <c r="AC146" s="194" t="e">
        <f>#REF!</f>
        <v>#REF!</v>
      </c>
      <c r="AD146" s="194" t="e">
        <f>#REF!</f>
        <v>#REF!</v>
      </c>
      <c r="AE146" s="194" t="e">
        <f>#REF!</f>
        <v>#REF!</v>
      </c>
      <c r="AF146" s="194" t="e">
        <f>#REF!</f>
        <v>#REF!</v>
      </c>
      <c r="AG146" s="194" t="e">
        <f>#REF!</f>
        <v>#REF!</v>
      </c>
      <c r="AH146" s="194" t="e">
        <f>#REF!</f>
        <v>#REF!</v>
      </c>
      <c r="AI146" s="194" t="e">
        <f>#REF!</f>
        <v>#REF!</v>
      </c>
      <c r="AJ146" s="194" t="e">
        <f>#REF!</f>
        <v>#REF!</v>
      </c>
      <c r="AK146" s="194" t="e">
        <f>#REF!</f>
        <v>#REF!</v>
      </c>
      <c r="AL146" s="194" t="e">
        <f>#REF!</f>
        <v>#REF!</v>
      </c>
      <c r="AM146" s="194" t="e">
        <f>#REF!</f>
        <v>#REF!</v>
      </c>
      <c r="AN146" s="194" t="e">
        <f>#REF!</f>
        <v>#REF!</v>
      </c>
      <c r="AO146" s="194" t="e">
        <f>#REF!</f>
        <v>#REF!</v>
      </c>
      <c r="AP146" s="194" t="e">
        <f>#REF!</f>
        <v>#REF!</v>
      </c>
      <c r="AQ146" s="194" t="e">
        <f>#REF!</f>
        <v>#REF!</v>
      </c>
      <c r="AR146" s="194" t="e">
        <f>#REF!</f>
        <v>#REF!</v>
      </c>
    </row>
    <row r="147" spans="1:44" s="3" customFormat="1" ht="18" hidden="1" customHeight="1">
      <c r="A147" s="2"/>
      <c r="B147" s="1"/>
      <c r="C147" s="155"/>
      <c r="D147" s="148"/>
      <c r="E147" s="194"/>
      <c r="F147" s="192"/>
      <c r="G147" s="194"/>
      <c r="H147" s="192"/>
      <c r="I147" s="194"/>
      <c r="J147" s="194"/>
      <c r="K147" s="194"/>
      <c r="L147" s="194"/>
      <c r="M147" s="194"/>
      <c r="N147" s="194"/>
      <c r="O147" s="194"/>
      <c r="P147" s="194"/>
      <c r="Q147" s="194"/>
      <c r="R147" s="194"/>
      <c r="S147" s="194"/>
      <c r="T147" s="194"/>
      <c r="U147" s="194"/>
      <c r="V147" s="194"/>
      <c r="W147" s="194"/>
      <c r="X147" s="194"/>
      <c r="Y147" s="194"/>
      <c r="Z147" s="194" t="e">
        <f>#REF!</f>
        <v>#REF!</v>
      </c>
      <c r="AA147" s="194" t="e">
        <f>#REF!</f>
        <v>#REF!</v>
      </c>
      <c r="AB147" s="194" t="e">
        <f>#REF!</f>
        <v>#REF!</v>
      </c>
      <c r="AC147" s="194" t="e">
        <f>#REF!</f>
        <v>#REF!</v>
      </c>
      <c r="AD147" s="194" t="e">
        <f>#REF!</f>
        <v>#REF!</v>
      </c>
      <c r="AE147" s="194" t="e">
        <f>#REF!</f>
        <v>#REF!</v>
      </c>
      <c r="AF147" s="194" t="e">
        <f>#REF!</f>
        <v>#REF!</v>
      </c>
      <c r="AG147" s="194" t="e">
        <f>#REF!</f>
        <v>#REF!</v>
      </c>
      <c r="AH147" s="194" t="e">
        <f>#REF!</f>
        <v>#REF!</v>
      </c>
      <c r="AI147" s="194" t="e">
        <f>#REF!</f>
        <v>#REF!</v>
      </c>
      <c r="AJ147" s="194" t="e">
        <f>#REF!</f>
        <v>#REF!</v>
      </c>
      <c r="AK147" s="194" t="e">
        <f>#REF!</f>
        <v>#REF!</v>
      </c>
      <c r="AL147" s="194" t="e">
        <f>#REF!</f>
        <v>#REF!</v>
      </c>
      <c r="AM147" s="194" t="e">
        <f>#REF!</f>
        <v>#REF!</v>
      </c>
      <c r="AN147" s="194" t="e">
        <f>#REF!</f>
        <v>#REF!</v>
      </c>
      <c r="AO147" s="194" t="e">
        <f>#REF!</f>
        <v>#REF!</v>
      </c>
      <c r="AP147" s="194" t="e">
        <f>#REF!</f>
        <v>#REF!</v>
      </c>
      <c r="AQ147" s="194" t="e">
        <f>#REF!</f>
        <v>#REF!</v>
      </c>
      <c r="AR147" s="194" t="e">
        <f>#REF!</f>
        <v>#REF!</v>
      </c>
    </row>
    <row r="148" spans="1:44" s="3" customFormat="1" ht="18" hidden="1" customHeight="1">
      <c r="A148" s="2"/>
      <c r="B148" s="1"/>
      <c r="C148" s="155"/>
      <c r="D148" s="148"/>
      <c r="E148" s="194"/>
      <c r="F148" s="192"/>
      <c r="G148" s="194"/>
      <c r="H148" s="192"/>
      <c r="I148" s="194"/>
      <c r="J148" s="194"/>
      <c r="K148" s="194"/>
      <c r="L148" s="194"/>
      <c r="M148" s="194"/>
      <c r="N148" s="194"/>
      <c r="O148" s="194"/>
      <c r="P148" s="194"/>
      <c r="Q148" s="194"/>
      <c r="R148" s="194"/>
      <c r="S148" s="194"/>
      <c r="T148" s="194"/>
      <c r="U148" s="194"/>
      <c r="V148" s="194"/>
      <c r="W148" s="194"/>
      <c r="X148" s="194"/>
      <c r="Y148" s="194"/>
      <c r="Z148" s="194" t="e">
        <f>#REF!</f>
        <v>#REF!</v>
      </c>
      <c r="AA148" s="194" t="e">
        <f>#REF!</f>
        <v>#REF!</v>
      </c>
      <c r="AB148" s="194" t="e">
        <f>#REF!</f>
        <v>#REF!</v>
      </c>
      <c r="AC148" s="194" t="e">
        <f>#REF!</f>
        <v>#REF!</v>
      </c>
      <c r="AD148" s="194" t="e">
        <f>#REF!</f>
        <v>#REF!</v>
      </c>
      <c r="AE148" s="194" t="e">
        <f>#REF!</f>
        <v>#REF!</v>
      </c>
      <c r="AF148" s="194" t="e">
        <f>#REF!</f>
        <v>#REF!</v>
      </c>
      <c r="AG148" s="194" t="e">
        <f>#REF!</f>
        <v>#REF!</v>
      </c>
      <c r="AH148" s="194" t="e">
        <f>#REF!</f>
        <v>#REF!</v>
      </c>
      <c r="AI148" s="194" t="e">
        <f>#REF!</f>
        <v>#REF!</v>
      </c>
      <c r="AJ148" s="194" t="e">
        <f>#REF!</f>
        <v>#REF!</v>
      </c>
      <c r="AK148" s="194" t="e">
        <f>#REF!</f>
        <v>#REF!</v>
      </c>
      <c r="AL148" s="194" t="e">
        <f>#REF!</f>
        <v>#REF!</v>
      </c>
      <c r="AM148" s="194" t="e">
        <f>#REF!</f>
        <v>#REF!</v>
      </c>
      <c r="AN148" s="194" t="e">
        <f>#REF!</f>
        <v>#REF!</v>
      </c>
      <c r="AO148" s="194" t="e">
        <f>#REF!</f>
        <v>#REF!</v>
      </c>
      <c r="AP148" s="194" t="e">
        <f>#REF!</f>
        <v>#REF!</v>
      </c>
      <c r="AQ148" s="194" t="e">
        <f>#REF!</f>
        <v>#REF!</v>
      </c>
      <c r="AR148" s="194" t="e">
        <f>#REF!</f>
        <v>#REF!</v>
      </c>
    </row>
    <row r="149" spans="1:44" s="3" customFormat="1" ht="18" hidden="1" customHeight="1">
      <c r="A149" s="2"/>
      <c r="B149" s="1"/>
      <c r="C149" s="155"/>
      <c r="D149" s="148"/>
      <c r="E149" s="194"/>
      <c r="F149" s="192"/>
      <c r="G149" s="194"/>
      <c r="H149" s="192"/>
      <c r="I149" s="194"/>
      <c r="J149" s="194"/>
      <c r="K149" s="194"/>
      <c r="L149" s="194"/>
      <c r="M149" s="194"/>
      <c r="N149" s="194"/>
      <c r="O149" s="194"/>
      <c r="P149" s="194"/>
      <c r="Q149" s="194"/>
      <c r="R149" s="194"/>
      <c r="S149" s="194"/>
      <c r="T149" s="194"/>
      <c r="U149" s="194"/>
      <c r="V149" s="194"/>
      <c r="W149" s="194"/>
      <c r="X149" s="194"/>
      <c r="Y149" s="194"/>
      <c r="Z149" s="194" t="e">
        <f>#REF!</f>
        <v>#REF!</v>
      </c>
      <c r="AA149" s="194" t="e">
        <f>#REF!</f>
        <v>#REF!</v>
      </c>
      <c r="AB149" s="194" t="e">
        <f>#REF!</f>
        <v>#REF!</v>
      </c>
      <c r="AC149" s="194" t="e">
        <f>#REF!</f>
        <v>#REF!</v>
      </c>
      <c r="AD149" s="194" t="e">
        <f>#REF!</f>
        <v>#REF!</v>
      </c>
      <c r="AE149" s="194" t="e">
        <f>#REF!</f>
        <v>#REF!</v>
      </c>
      <c r="AF149" s="194" t="e">
        <f>#REF!</f>
        <v>#REF!</v>
      </c>
      <c r="AG149" s="194" t="e">
        <f>#REF!</f>
        <v>#REF!</v>
      </c>
      <c r="AH149" s="194" t="e">
        <f>#REF!</f>
        <v>#REF!</v>
      </c>
      <c r="AI149" s="194" t="e">
        <f>#REF!</f>
        <v>#REF!</v>
      </c>
      <c r="AJ149" s="194" t="e">
        <f>#REF!</f>
        <v>#REF!</v>
      </c>
      <c r="AK149" s="194" t="e">
        <f>#REF!</f>
        <v>#REF!</v>
      </c>
      <c r="AL149" s="194" t="e">
        <f>#REF!</f>
        <v>#REF!</v>
      </c>
      <c r="AM149" s="194" t="e">
        <f>#REF!</f>
        <v>#REF!</v>
      </c>
      <c r="AN149" s="194" t="e">
        <f>#REF!</f>
        <v>#REF!</v>
      </c>
      <c r="AO149" s="194" t="e">
        <f>#REF!</f>
        <v>#REF!</v>
      </c>
      <c r="AP149" s="194" t="e">
        <f>#REF!</f>
        <v>#REF!</v>
      </c>
      <c r="AQ149" s="194" t="e">
        <f>#REF!</f>
        <v>#REF!</v>
      </c>
      <c r="AR149" s="194" t="e">
        <f>#REF!</f>
        <v>#REF!</v>
      </c>
    </row>
    <row r="150" spans="1:44" s="3" customFormat="1" ht="20.45" hidden="1" customHeight="1">
      <c r="A150" s="2"/>
      <c r="B150" s="1"/>
      <c r="C150" s="155"/>
      <c r="D150" s="148"/>
      <c r="E150" s="194"/>
      <c r="F150" s="192"/>
      <c r="G150" s="194"/>
      <c r="H150" s="192"/>
      <c r="I150" s="194"/>
      <c r="J150" s="194"/>
      <c r="K150" s="194"/>
      <c r="L150" s="194"/>
      <c r="M150" s="194"/>
      <c r="N150" s="194"/>
      <c r="O150" s="194"/>
      <c r="P150" s="194"/>
      <c r="Q150" s="194"/>
      <c r="R150" s="194"/>
      <c r="S150" s="194"/>
      <c r="T150" s="194"/>
      <c r="U150" s="194"/>
      <c r="V150" s="194"/>
      <c r="W150" s="194"/>
      <c r="X150" s="194"/>
      <c r="Y150" s="194"/>
      <c r="Z150" s="194" t="e">
        <f>#REF!</f>
        <v>#REF!</v>
      </c>
      <c r="AA150" s="194" t="e">
        <f>#REF!</f>
        <v>#REF!</v>
      </c>
      <c r="AB150" s="194" t="e">
        <f>#REF!</f>
        <v>#REF!</v>
      </c>
      <c r="AC150" s="194" t="e">
        <f>#REF!</f>
        <v>#REF!</v>
      </c>
      <c r="AD150" s="194" t="e">
        <f>#REF!</f>
        <v>#REF!</v>
      </c>
      <c r="AE150" s="194" t="e">
        <f>#REF!</f>
        <v>#REF!</v>
      </c>
      <c r="AF150" s="194" t="e">
        <f>#REF!</f>
        <v>#REF!</v>
      </c>
      <c r="AG150" s="194" t="e">
        <f>#REF!</f>
        <v>#REF!</v>
      </c>
      <c r="AH150" s="194" t="e">
        <f>#REF!</f>
        <v>#REF!</v>
      </c>
      <c r="AI150" s="194" t="e">
        <f>#REF!</f>
        <v>#REF!</v>
      </c>
      <c r="AJ150" s="194" t="e">
        <f>#REF!</f>
        <v>#REF!</v>
      </c>
      <c r="AK150" s="194" t="e">
        <f>#REF!</f>
        <v>#REF!</v>
      </c>
      <c r="AL150" s="194" t="e">
        <f>#REF!</f>
        <v>#REF!</v>
      </c>
      <c r="AM150" s="194" t="e">
        <f>#REF!</f>
        <v>#REF!</v>
      </c>
      <c r="AN150" s="194" t="e">
        <f>#REF!</f>
        <v>#REF!</v>
      </c>
      <c r="AO150" s="194" t="e">
        <f>#REF!</f>
        <v>#REF!</v>
      </c>
      <c r="AP150" s="194" t="e">
        <f>#REF!</f>
        <v>#REF!</v>
      </c>
      <c r="AQ150" s="194" t="e">
        <f>#REF!</f>
        <v>#REF!</v>
      </c>
      <c r="AR150" s="194" t="e">
        <f>#REF!</f>
        <v>#REF!</v>
      </c>
    </row>
    <row r="151" spans="1:44" ht="15.75" hidden="1">
      <c r="D151" s="149"/>
      <c r="E151" s="154"/>
      <c r="F151" s="193"/>
      <c r="G151" s="196"/>
      <c r="H151" s="193"/>
      <c r="I151" s="196"/>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154"/>
      <c r="AG151" s="154"/>
      <c r="AH151" s="154"/>
      <c r="AI151" s="154"/>
      <c r="AJ151" s="196"/>
      <c r="AK151" s="196"/>
      <c r="AL151" s="196"/>
      <c r="AM151" s="196"/>
      <c r="AN151" s="154"/>
      <c r="AO151" s="154"/>
      <c r="AP151" s="154"/>
      <c r="AQ151" s="154"/>
      <c r="AR151" s="154"/>
    </row>
    <row r="152" spans="1:44" ht="15.75" hidden="1">
      <c r="C152" s="164"/>
      <c r="D152" s="140"/>
      <c r="E152" s="127"/>
      <c r="F152" s="132"/>
      <c r="G152" s="127"/>
      <c r="H152" s="132"/>
      <c r="I152" s="127"/>
      <c r="J152" s="127"/>
      <c r="K152" s="127"/>
      <c r="L152" s="127"/>
      <c r="M152" s="127"/>
      <c r="N152" s="127"/>
      <c r="O152" s="127"/>
      <c r="P152" s="127"/>
      <c r="Q152" s="127"/>
      <c r="R152" s="127"/>
      <c r="S152" s="127"/>
      <c r="T152" s="127"/>
      <c r="U152" s="127"/>
      <c r="V152" s="127"/>
      <c r="W152" s="127"/>
      <c r="X152" s="127"/>
      <c r="Y152" s="127"/>
      <c r="Z152" s="127" t="e">
        <f>#REF!</f>
        <v>#REF!</v>
      </c>
      <c r="AA152" s="127" t="e">
        <f>#REF!</f>
        <v>#REF!</v>
      </c>
      <c r="AB152" s="127" t="e">
        <f>#REF!</f>
        <v>#REF!</v>
      </c>
      <c r="AC152" s="127" t="e">
        <f>#REF!</f>
        <v>#REF!</v>
      </c>
      <c r="AD152" s="127" t="e">
        <f>#REF!</f>
        <v>#REF!</v>
      </c>
      <c r="AE152" s="127" t="e">
        <f>#REF!</f>
        <v>#REF!</v>
      </c>
      <c r="AF152" s="127" t="e">
        <f>#REF!</f>
        <v>#REF!</v>
      </c>
      <c r="AG152" s="127" t="e">
        <f>#REF!</f>
        <v>#REF!</v>
      </c>
      <c r="AH152" s="127" t="e">
        <f>#REF!</f>
        <v>#REF!</v>
      </c>
      <c r="AI152" s="127" t="e">
        <f>#REF!</f>
        <v>#REF!</v>
      </c>
      <c r="AJ152" s="127" t="e">
        <f>#REF!</f>
        <v>#REF!</v>
      </c>
      <c r="AK152" s="127" t="e">
        <f>#REF!</f>
        <v>#REF!</v>
      </c>
      <c r="AL152" s="127" t="e">
        <f>#REF!</f>
        <v>#REF!</v>
      </c>
      <c r="AM152" s="127" t="e">
        <f>#REF!</f>
        <v>#REF!</v>
      </c>
      <c r="AN152" s="127" t="e">
        <f>#REF!</f>
        <v>#REF!</v>
      </c>
      <c r="AO152" s="127" t="e">
        <f>#REF!</f>
        <v>#REF!</v>
      </c>
      <c r="AP152" s="127" t="e">
        <f>#REF!</f>
        <v>#REF!</v>
      </c>
      <c r="AQ152" s="127" t="e">
        <f>#REF!</f>
        <v>#REF!</v>
      </c>
      <c r="AR152" s="127" t="e">
        <f>#REF!</f>
        <v>#REF!</v>
      </c>
    </row>
    <row r="153" spans="1:44" ht="18" hidden="1">
      <c r="C153" s="155"/>
      <c r="D153" s="148"/>
      <c r="E153" s="194"/>
      <c r="F153" s="192"/>
      <c r="G153" s="194"/>
      <c r="H153" s="192"/>
      <c r="I153" s="194"/>
      <c r="J153" s="194"/>
      <c r="K153" s="194"/>
      <c r="L153" s="194"/>
      <c r="M153" s="194"/>
      <c r="N153" s="194"/>
      <c r="O153" s="194"/>
      <c r="P153" s="194"/>
      <c r="Q153" s="194"/>
      <c r="R153" s="194"/>
      <c r="S153" s="194"/>
      <c r="T153" s="194"/>
      <c r="U153" s="194"/>
      <c r="V153" s="194"/>
      <c r="W153" s="194"/>
      <c r="X153" s="194"/>
      <c r="Y153" s="194"/>
      <c r="Z153" s="194" t="e">
        <f>#REF!</f>
        <v>#REF!</v>
      </c>
      <c r="AA153" s="194" t="e">
        <f>#REF!</f>
        <v>#REF!</v>
      </c>
      <c r="AB153" s="194" t="e">
        <f>#REF!</f>
        <v>#REF!</v>
      </c>
      <c r="AC153" s="194" t="e">
        <f>#REF!</f>
        <v>#REF!</v>
      </c>
      <c r="AD153" s="194" t="e">
        <f>#REF!</f>
        <v>#REF!</v>
      </c>
      <c r="AE153" s="194" t="e">
        <f>#REF!</f>
        <v>#REF!</v>
      </c>
      <c r="AF153" s="194" t="e">
        <f>#REF!</f>
        <v>#REF!</v>
      </c>
      <c r="AG153" s="194" t="e">
        <f>#REF!</f>
        <v>#REF!</v>
      </c>
      <c r="AH153" s="194" t="e">
        <f>#REF!</f>
        <v>#REF!</v>
      </c>
      <c r="AI153" s="194" t="e">
        <f>#REF!</f>
        <v>#REF!</v>
      </c>
      <c r="AJ153" s="194" t="e">
        <f>#REF!</f>
        <v>#REF!</v>
      </c>
      <c r="AK153" s="194" t="e">
        <f>#REF!</f>
        <v>#REF!</v>
      </c>
      <c r="AL153" s="194" t="e">
        <f>#REF!</f>
        <v>#REF!</v>
      </c>
      <c r="AM153" s="194" t="e">
        <f>#REF!</f>
        <v>#REF!</v>
      </c>
      <c r="AN153" s="194" t="e">
        <f>#REF!</f>
        <v>#REF!</v>
      </c>
      <c r="AO153" s="194" t="e">
        <f>#REF!</f>
        <v>#REF!</v>
      </c>
      <c r="AP153" s="194" t="e">
        <f>#REF!</f>
        <v>#REF!</v>
      </c>
      <c r="AQ153" s="194" t="e">
        <f>#REF!</f>
        <v>#REF!</v>
      </c>
      <c r="AR153" s="194" t="e">
        <f>#REF!</f>
        <v>#REF!</v>
      </c>
    </row>
    <row r="154" spans="1:44" ht="18" hidden="1">
      <c r="C154" s="155"/>
      <c r="D154" s="148"/>
      <c r="E154" s="194"/>
      <c r="F154" s="192"/>
      <c r="G154" s="194"/>
      <c r="H154" s="192"/>
      <c r="I154" s="194"/>
      <c r="J154" s="194"/>
      <c r="K154" s="194"/>
      <c r="L154" s="194"/>
      <c r="M154" s="194"/>
      <c r="N154" s="194"/>
      <c r="O154" s="194"/>
      <c r="P154" s="194"/>
      <c r="Q154" s="194"/>
      <c r="R154" s="194"/>
      <c r="S154" s="194"/>
      <c r="T154" s="194"/>
      <c r="U154" s="194"/>
      <c r="V154" s="194"/>
      <c r="W154" s="194"/>
      <c r="X154" s="194"/>
      <c r="Y154" s="194"/>
      <c r="Z154" s="194" t="e">
        <f>#REF!</f>
        <v>#REF!</v>
      </c>
      <c r="AA154" s="194" t="e">
        <f>#REF!</f>
        <v>#REF!</v>
      </c>
      <c r="AB154" s="194" t="e">
        <f>#REF!</f>
        <v>#REF!</v>
      </c>
      <c r="AC154" s="194" t="e">
        <f>#REF!</f>
        <v>#REF!</v>
      </c>
      <c r="AD154" s="194" t="e">
        <f>#REF!</f>
        <v>#REF!</v>
      </c>
      <c r="AE154" s="194" t="e">
        <f>#REF!</f>
        <v>#REF!</v>
      </c>
      <c r="AF154" s="194" t="e">
        <f>#REF!</f>
        <v>#REF!</v>
      </c>
      <c r="AG154" s="194" t="e">
        <f>#REF!</f>
        <v>#REF!</v>
      </c>
      <c r="AH154" s="194" t="e">
        <f>#REF!</f>
        <v>#REF!</v>
      </c>
      <c r="AI154" s="194" t="e">
        <f>#REF!</f>
        <v>#REF!</v>
      </c>
      <c r="AJ154" s="194" t="e">
        <f>#REF!</f>
        <v>#REF!</v>
      </c>
      <c r="AK154" s="194" t="e">
        <f>#REF!</f>
        <v>#REF!</v>
      </c>
      <c r="AL154" s="194" t="e">
        <f>#REF!</f>
        <v>#REF!</v>
      </c>
      <c r="AM154" s="194" t="e">
        <f>#REF!</f>
        <v>#REF!</v>
      </c>
      <c r="AN154" s="194" t="e">
        <f>#REF!</f>
        <v>#REF!</v>
      </c>
      <c r="AO154" s="194" t="e">
        <f>#REF!</f>
        <v>#REF!</v>
      </c>
      <c r="AP154" s="194" t="e">
        <f>#REF!</f>
        <v>#REF!</v>
      </c>
      <c r="AQ154" s="194" t="e">
        <f>#REF!</f>
        <v>#REF!</v>
      </c>
      <c r="AR154" s="194" t="e">
        <f>#REF!</f>
        <v>#REF!</v>
      </c>
    </row>
    <row r="155" spans="1:44" ht="18" hidden="1">
      <c r="C155" s="155"/>
      <c r="D155" s="148"/>
      <c r="E155" s="194"/>
      <c r="F155" s="192"/>
      <c r="G155" s="194"/>
      <c r="H155" s="192"/>
      <c r="I155" s="194"/>
      <c r="J155" s="194"/>
      <c r="K155" s="194"/>
      <c r="L155" s="194"/>
      <c r="M155" s="194"/>
      <c r="N155" s="194"/>
      <c r="O155" s="194"/>
      <c r="P155" s="194"/>
      <c r="Q155" s="194"/>
      <c r="R155" s="194"/>
      <c r="S155" s="194"/>
      <c r="T155" s="194"/>
      <c r="U155" s="194"/>
      <c r="V155" s="194"/>
      <c r="W155" s="194"/>
      <c r="X155" s="194"/>
      <c r="Y155" s="194"/>
      <c r="Z155" s="194" t="e">
        <f>#REF!</f>
        <v>#REF!</v>
      </c>
      <c r="AA155" s="194" t="e">
        <f>#REF!</f>
        <v>#REF!</v>
      </c>
      <c r="AB155" s="194" t="e">
        <f>#REF!</f>
        <v>#REF!</v>
      </c>
      <c r="AC155" s="194" t="e">
        <f>#REF!</f>
        <v>#REF!</v>
      </c>
      <c r="AD155" s="194" t="e">
        <f>#REF!</f>
        <v>#REF!</v>
      </c>
      <c r="AE155" s="194" t="e">
        <f>#REF!</f>
        <v>#REF!</v>
      </c>
      <c r="AF155" s="194" t="e">
        <f>#REF!</f>
        <v>#REF!</v>
      </c>
      <c r="AG155" s="194" t="e">
        <f>#REF!</f>
        <v>#REF!</v>
      </c>
      <c r="AH155" s="194" t="e">
        <f>#REF!</f>
        <v>#REF!</v>
      </c>
      <c r="AI155" s="194" t="e">
        <f>#REF!</f>
        <v>#REF!</v>
      </c>
      <c r="AJ155" s="194" t="e">
        <f>#REF!</f>
        <v>#REF!</v>
      </c>
      <c r="AK155" s="194" t="e">
        <f>#REF!</f>
        <v>#REF!</v>
      </c>
      <c r="AL155" s="194" t="e">
        <f>#REF!</f>
        <v>#REF!</v>
      </c>
      <c r="AM155" s="194" t="e">
        <f>#REF!</f>
        <v>#REF!</v>
      </c>
      <c r="AN155" s="194" t="e">
        <f>#REF!</f>
        <v>#REF!</v>
      </c>
      <c r="AO155" s="194" t="e">
        <f>#REF!</f>
        <v>#REF!</v>
      </c>
      <c r="AP155" s="194" t="e">
        <f>#REF!</f>
        <v>#REF!</v>
      </c>
      <c r="AQ155" s="194" t="e">
        <f>#REF!</f>
        <v>#REF!</v>
      </c>
      <c r="AR155" s="194" t="e">
        <f>#REF!</f>
        <v>#REF!</v>
      </c>
    </row>
    <row r="156" spans="1:44" ht="18" hidden="1">
      <c r="C156" s="155"/>
      <c r="D156" s="148"/>
      <c r="E156" s="194"/>
      <c r="F156" s="192"/>
      <c r="G156" s="194"/>
      <c r="H156" s="192"/>
      <c r="I156" s="194"/>
      <c r="J156" s="194"/>
      <c r="K156" s="194"/>
      <c r="L156" s="194"/>
      <c r="M156" s="194"/>
      <c r="N156" s="194"/>
      <c r="O156" s="194"/>
      <c r="P156" s="194"/>
      <c r="Q156" s="194"/>
      <c r="R156" s="194"/>
      <c r="S156" s="194"/>
      <c r="T156" s="194"/>
      <c r="U156" s="194"/>
      <c r="V156" s="194"/>
      <c r="W156" s="194"/>
      <c r="X156" s="194"/>
      <c r="Y156" s="194"/>
      <c r="Z156" s="194" t="e">
        <f>#REF!</f>
        <v>#REF!</v>
      </c>
      <c r="AA156" s="194" t="e">
        <f>#REF!</f>
        <v>#REF!</v>
      </c>
      <c r="AB156" s="194" t="e">
        <f>#REF!</f>
        <v>#REF!</v>
      </c>
      <c r="AC156" s="194" t="e">
        <f>#REF!</f>
        <v>#REF!</v>
      </c>
      <c r="AD156" s="194" t="e">
        <f>#REF!</f>
        <v>#REF!</v>
      </c>
      <c r="AE156" s="194" t="e">
        <f>#REF!</f>
        <v>#REF!</v>
      </c>
      <c r="AF156" s="194" t="e">
        <f>#REF!</f>
        <v>#REF!</v>
      </c>
      <c r="AG156" s="194" t="e">
        <f>#REF!</f>
        <v>#REF!</v>
      </c>
      <c r="AH156" s="194" t="e">
        <f>#REF!</f>
        <v>#REF!</v>
      </c>
      <c r="AI156" s="194" t="e">
        <f>#REF!</f>
        <v>#REF!</v>
      </c>
      <c r="AJ156" s="194" t="e">
        <f>#REF!</f>
        <v>#REF!</v>
      </c>
      <c r="AK156" s="194" t="e">
        <f>#REF!</f>
        <v>#REF!</v>
      </c>
      <c r="AL156" s="194" t="e">
        <f>#REF!</f>
        <v>#REF!</v>
      </c>
      <c r="AM156" s="194" t="e">
        <f>#REF!</f>
        <v>#REF!</v>
      </c>
      <c r="AN156" s="194" t="e">
        <f>#REF!</f>
        <v>#REF!</v>
      </c>
      <c r="AO156" s="194" t="e">
        <f>#REF!</f>
        <v>#REF!</v>
      </c>
      <c r="AP156" s="194" t="e">
        <f>#REF!</f>
        <v>#REF!</v>
      </c>
      <c r="AQ156" s="194" t="e">
        <f>#REF!</f>
        <v>#REF!</v>
      </c>
      <c r="AR156" s="194" t="e">
        <f>#REF!</f>
        <v>#REF!</v>
      </c>
    </row>
    <row r="157" spans="1:44" ht="18" hidden="1">
      <c r="C157" s="155"/>
      <c r="D157" s="148"/>
      <c r="E157" s="194"/>
      <c r="F157" s="192"/>
      <c r="G157" s="194"/>
      <c r="H157" s="192"/>
      <c r="I157" s="194"/>
      <c r="J157" s="194"/>
      <c r="K157" s="194"/>
      <c r="L157" s="194"/>
      <c r="M157" s="194"/>
      <c r="N157" s="194"/>
      <c r="O157" s="194"/>
      <c r="P157" s="194"/>
      <c r="Q157" s="194"/>
      <c r="R157" s="194"/>
      <c r="S157" s="194"/>
      <c r="T157" s="194"/>
      <c r="U157" s="194"/>
      <c r="V157" s="194"/>
      <c r="W157" s="194"/>
      <c r="X157" s="194"/>
      <c r="Y157" s="194"/>
      <c r="Z157" s="194" t="e">
        <f>#REF!</f>
        <v>#REF!</v>
      </c>
      <c r="AA157" s="194" t="e">
        <f>#REF!</f>
        <v>#REF!</v>
      </c>
      <c r="AB157" s="194" t="e">
        <f>#REF!</f>
        <v>#REF!</v>
      </c>
      <c r="AC157" s="194" t="e">
        <f>#REF!</f>
        <v>#REF!</v>
      </c>
      <c r="AD157" s="194" t="e">
        <f>#REF!</f>
        <v>#REF!</v>
      </c>
      <c r="AE157" s="194" t="e">
        <f>#REF!</f>
        <v>#REF!</v>
      </c>
      <c r="AF157" s="194" t="e">
        <f>#REF!</f>
        <v>#REF!</v>
      </c>
      <c r="AG157" s="194" t="e">
        <f>#REF!</f>
        <v>#REF!</v>
      </c>
      <c r="AH157" s="194" t="e">
        <f>#REF!</f>
        <v>#REF!</v>
      </c>
      <c r="AI157" s="194" t="e">
        <f>#REF!</f>
        <v>#REF!</v>
      </c>
      <c r="AJ157" s="194" t="e">
        <f>#REF!</f>
        <v>#REF!</v>
      </c>
      <c r="AK157" s="194" t="e">
        <f>#REF!</f>
        <v>#REF!</v>
      </c>
      <c r="AL157" s="194" t="e">
        <f>#REF!</f>
        <v>#REF!</v>
      </c>
      <c r="AM157" s="194" t="e">
        <f>#REF!</f>
        <v>#REF!</v>
      </c>
      <c r="AN157" s="194" t="e">
        <f>#REF!</f>
        <v>#REF!</v>
      </c>
      <c r="AO157" s="194" t="e">
        <f>#REF!</f>
        <v>#REF!</v>
      </c>
      <c r="AP157" s="194" t="e">
        <f>#REF!</f>
        <v>#REF!</v>
      </c>
      <c r="AQ157" s="194" t="e">
        <f>#REF!</f>
        <v>#REF!</v>
      </c>
      <c r="AR157" s="194" t="e">
        <f>#REF!</f>
        <v>#REF!</v>
      </c>
    </row>
    <row r="158" spans="1:44" ht="18" hidden="1">
      <c r="C158" s="155"/>
      <c r="D158" s="148"/>
      <c r="E158" s="194"/>
      <c r="F158" s="192"/>
      <c r="G158" s="194"/>
      <c r="H158" s="192"/>
      <c r="I158" s="194"/>
      <c r="J158" s="194"/>
      <c r="K158" s="194"/>
      <c r="L158" s="194"/>
      <c r="M158" s="194"/>
      <c r="N158" s="194"/>
      <c r="O158" s="194"/>
      <c r="P158" s="194"/>
      <c r="Q158" s="194"/>
      <c r="R158" s="194"/>
      <c r="S158" s="194"/>
      <c r="T158" s="194"/>
      <c r="U158" s="194"/>
      <c r="V158" s="194"/>
      <c r="W158" s="194"/>
      <c r="X158" s="194"/>
      <c r="Y158" s="194"/>
      <c r="Z158" s="194" t="e">
        <f>#REF!</f>
        <v>#REF!</v>
      </c>
      <c r="AA158" s="194" t="e">
        <f>#REF!</f>
        <v>#REF!</v>
      </c>
      <c r="AB158" s="194" t="e">
        <f>#REF!</f>
        <v>#REF!</v>
      </c>
      <c r="AC158" s="194" t="e">
        <f>#REF!</f>
        <v>#REF!</v>
      </c>
      <c r="AD158" s="194" t="e">
        <f>#REF!</f>
        <v>#REF!</v>
      </c>
      <c r="AE158" s="194" t="e">
        <f>#REF!</f>
        <v>#REF!</v>
      </c>
      <c r="AF158" s="194" t="e">
        <f>#REF!</f>
        <v>#REF!</v>
      </c>
      <c r="AG158" s="194" t="e">
        <f>#REF!</f>
        <v>#REF!</v>
      </c>
      <c r="AH158" s="194" t="e">
        <f>#REF!</f>
        <v>#REF!</v>
      </c>
      <c r="AI158" s="194" t="e">
        <f>#REF!</f>
        <v>#REF!</v>
      </c>
      <c r="AJ158" s="194" t="e">
        <f>#REF!</f>
        <v>#REF!</v>
      </c>
      <c r="AK158" s="194" t="e">
        <f>#REF!</f>
        <v>#REF!</v>
      </c>
      <c r="AL158" s="194" t="e">
        <f>#REF!</f>
        <v>#REF!</v>
      </c>
      <c r="AM158" s="194" t="e">
        <f>#REF!</f>
        <v>#REF!</v>
      </c>
      <c r="AN158" s="194" t="e">
        <f>#REF!</f>
        <v>#REF!</v>
      </c>
      <c r="AO158" s="194" t="e">
        <f>#REF!</f>
        <v>#REF!</v>
      </c>
      <c r="AP158" s="194" t="e">
        <f>#REF!</f>
        <v>#REF!</v>
      </c>
      <c r="AQ158" s="194" t="e">
        <f>#REF!</f>
        <v>#REF!</v>
      </c>
      <c r="AR158" s="194" t="e">
        <f>#REF!</f>
        <v>#REF!</v>
      </c>
    </row>
    <row r="159" spans="1:44" ht="18" hidden="1">
      <c r="C159" s="155"/>
      <c r="D159" s="148"/>
      <c r="E159" s="194"/>
      <c r="F159" s="192"/>
      <c r="G159" s="194"/>
      <c r="H159" s="192"/>
      <c r="I159" s="194"/>
      <c r="J159" s="194"/>
      <c r="K159" s="194"/>
      <c r="L159" s="194"/>
      <c r="M159" s="194"/>
      <c r="N159" s="194"/>
      <c r="O159" s="194"/>
      <c r="P159" s="194"/>
      <c r="Q159" s="194"/>
      <c r="R159" s="194"/>
      <c r="S159" s="194"/>
      <c r="T159" s="194"/>
      <c r="U159" s="194"/>
      <c r="V159" s="194"/>
      <c r="W159" s="194"/>
      <c r="X159" s="194"/>
      <c r="Y159" s="194"/>
      <c r="Z159" s="194" t="e">
        <f>#REF!</f>
        <v>#REF!</v>
      </c>
      <c r="AA159" s="194" t="e">
        <f>#REF!</f>
        <v>#REF!</v>
      </c>
      <c r="AB159" s="194" t="e">
        <f>#REF!</f>
        <v>#REF!</v>
      </c>
      <c r="AC159" s="194" t="e">
        <f>#REF!</f>
        <v>#REF!</v>
      </c>
      <c r="AD159" s="194" t="e">
        <f>#REF!</f>
        <v>#REF!</v>
      </c>
      <c r="AE159" s="194" t="e">
        <f>#REF!</f>
        <v>#REF!</v>
      </c>
      <c r="AF159" s="194" t="e">
        <f>#REF!</f>
        <v>#REF!</v>
      </c>
      <c r="AG159" s="194" t="e">
        <f>#REF!</f>
        <v>#REF!</v>
      </c>
      <c r="AH159" s="194" t="e">
        <f>#REF!</f>
        <v>#REF!</v>
      </c>
      <c r="AI159" s="194" t="e">
        <f>#REF!</f>
        <v>#REF!</v>
      </c>
      <c r="AJ159" s="194" t="e">
        <f>#REF!</f>
        <v>#REF!</v>
      </c>
      <c r="AK159" s="194" t="e">
        <f>#REF!</f>
        <v>#REF!</v>
      </c>
      <c r="AL159" s="194" t="e">
        <f>#REF!</f>
        <v>#REF!</v>
      </c>
      <c r="AM159" s="194" t="e">
        <f>#REF!</f>
        <v>#REF!</v>
      </c>
      <c r="AN159" s="194" t="e">
        <f>#REF!</f>
        <v>#REF!</v>
      </c>
      <c r="AO159" s="194" t="e">
        <f>#REF!</f>
        <v>#REF!</v>
      </c>
      <c r="AP159" s="194" t="e">
        <f>#REF!</f>
        <v>#REF!</v>
      </c>
      <c r="AQ159" s="194" t="e">
        <f>#REF!</f>
        <v>#REF!</v>
      </c>
      <c r="AR159" s="194" t="e">
        <f>#REF!</f>
        <v>#REF!</v>
      </c>
    </row>
    <row r="160" spans="1:44" ht="18" hidden="1">
      <c r="C160" s="155"/>
      <c r="D160" s="148"/>
      <c r="E160" s="194"/>
      <c r="F160" s="192"/>
      <c r="G160" s="194"/>
      <c r="H160" s="192"/>
      <c r="I160" s="194"/>
      <c r="J160" s="194"/>
      <c r="K160" s="194"/>
      <c r="L160" s="194"/>
      <c r="M160" s="194"/>
      <c r="N160" s="194"/>
      <c r="O160" s="194"/>
      <c r="P160" s="194"/>
      <c r="Q160" s="194"/>
      <c r="R160" s="194"/>
      <c r="S160" s="194"/>
      <c r="T160" s="194"/>
      <c r="U160" s="194"/>
      <c r="V160" s="194"/>
      <c r="W160" s="194"/>
      <c r="X160" s="194"/>
      <c r="Y160" s="194"/>
      <c r="Z160" s="194" t="e">
        <f>#REF!</f>
        <v>#REF!</v>
      </c>
      <c r="AA160" s="194" t="e">
        <f>#REF!</f>
        <v>#REF!</v>
      </c>
      <c r="AB160" s="194" t="e">
        <f>#REF!</f>
        <v>#REF!</v>
      </c>
      <c r="AC160" s="194" t="e">
        <f>#REF!</f>
        <v>#REF!</v>
      </c>
      <c r="AD160" s="194" t="e">
        <f>#REF!</f>
        <v>#REF!</v>
      </c>
      <c r="AE160" s="194" t="e">
        <f>#REF!</f>
        <v>#REF!</v>
      </c>
      <c r="AF160" s="194" t="e">
        <f>#REF!</f>
        <v>#REF!</v>
      </c>
      <c r="AG160" s="194" t="e">
        <f>#REF!</f>
        <v>#REF!</v>
      </c>
      <c r="AH160" s="194" t="e">
        <f>#REF!</f>
        <v>#REF!</v>
      </c>
      <c r="AI160" s="194" t="e">
        <f>#REF!</f>
        <v>#REF!</v>
      </c>
      <c r="AJ160" s="194" t="e">
        <f>#REF!</f>
        <v>#REF!</v>
      </c>
      <c r="AK160" s="194" t="e">
        <f>#REF!</f>
        <v>#REF!</v>
      </c>
      <c r="AL160" s="194" t="e">
        <f>#REF!</f>
        <v>#REF!</v>
      </c>
      <c r="AM160" s="194" t="e">
        <f>#REF!</f>
        <v>#REF!</v>
      </c>
      <c r="AN160" s="194" t="e">
        <f>#REF!</f>
        <v>#REF!</v>
      </c>
      <c r="AO160" s="194" t="e">
        <f>#REF!</f>
        <v>#REF!</v>
      </c>
      <c r="AP160" s="194" t="e">
        <f>#REF!</f>
        <v>#REF!</v>
      </c>
      <c r="AQ160" s="194" t="e">
        <f>#REF!</f>
        <v>#REF!</v>
      </c>
      <c r="AR160" s="194" t="e">
        <f>#REF!</f>
        <v>#REF!</v>
      </c>
    </row>
    <row r="161" spans="2:44" ht="18" hidden="1">
      <c r="C161" s="155"/>
      <c r="D161" s="148"/>
      <c r="E161" s="194"/>
      <c r="F161" s="192"/>
      <c r="G161" s="194"/>
      <c r="H161" s="192"/>
      <c r="I161" s="194"/>
      <c r="J161" s="194"/>
      <c r="K161" s="194"/>
      <c r="L161" s="194"/>
      <c r="M161" s="194"/>
      <c r="N161" s="194"/>
      <c r="O161" s="194"/>
      <c r="P161" s="194"/>
      <c r="Q161" s="194"/>
      <c r="R161" s="194"/>
      <c r="S161" s="194"/>
      <c r="T161" s="194"/>
      <c r="U161" s="194"/>
      <c r="V161" s="194"/>
      <c r="W161" s="194"/>
      <c r="X161" s="194"/>
      <c r="Y161" s="194"/>
      <c r="Z161" s="194" t="e">
        <f>#REF!</f>
        <v>#REF!</v>
      </c>
      <c r="AA161" s="194" t="e">
        <f>#REF!</f>
        <v>#REF!</v>
      </c>
      <c r="AB161" s="194" t="e">
        <f>#REF!</f>
        <v>#REF!</v>
      </c>
      <c r="AC161" s="194" t="e">
        <f>#REF!</f>
        <v>#REF!</v>
      </c>
      <c r="AD161" s="194" t="e">
        <f>#REF!</f>
        <v>#REF!</v>
      </c>
      <c r="AE161" s="194" t="e">
        <f>#REF!</f>
        <v>#REF!</v>
      </c>
      <c r="AF161" s="194" t="e">
        <f>#REF!</f>
        <v>#REF!</v>
      </c>
      <c r="AG161" s="194" t="e">
        <f>#REF!</f>
        <v>#REF!</v>
      </c>
      <c r="AH161" s="194" t="e">
        <f>#REF!</f>
        <v>#REF!</v>
      </c>
      <c r="AI161" s="194" t="e">
        <f>#REF!</f>
        <v>#REF!</v>
      </c>
      <c r="AJ161" s="194" t="e">
        <f>#REF!</f>
        <v>#REF!</v>
      </c>
      <c r="AK161" s="194" t="e">
        <f>#REF!</f>
        <v>#REF!</v>
      </c>
      <c r="AL161" s="194" t="e">
        <f>#REF!</f>
        <v>#REF!</v>
      </c>
      <c r="AM161" s="194" t="e">
        <f>#REF!</f>
        <v>#REF!</v>
      </c>
      <c r="AN161" s="194" t="e">
        <f>#REF!</f>
        <v>#REF!</v>
      </c>
      <c r="AO161" s="194" t="e">
        <f>#REF!</f>
        <v>#REF!</v>
      </c>
      <c r="AP161" s="194" t="e">
        <f>#REF!</f>
        <v>#REF!</v>
      </c>
      <c r="AQ161" s="194" t="e">
        <f>#REF!</f>
        <v>#REF!</v>
      </c>
      <c r="AR161" s="194" t="e">
        <f>#REF!</f>
        <v>#REF!</v>
      </c>
    </row>
    <row r="162" spans="2:44" ht="18" hidden="1">
      <c r="C162" s="155"/>
      <c r="D162" s="148"/>
      <c r="E162" s="194"/>
      <c r="F162" s="192"/>
      <c r="G162" s="194"/>
      <c r="H162" s="192"/>
      <c r="I162" s="194"/>
      <c r="J162" s="194"/>
      <c r="K162" s="194"/>
      <c r="L162" s="194"/>
      <c r="M162" s="194"/>
      <c r="N162" s="194"/>
      <c r="O162" s="194"/>
      <c r="P162" s="194"/>
      <c r="Q162" s="194"/>
      <c r="R162" s="194"/>
      <c r="S162" s="194"/>
      <c r="T162" s="194"/>
      <c r="U162" s="194"/>
      <c r="V162" s="194"/>
      <c r="W162" s="194"/>
      <c r="X162" s="194"/>
      <c r="Y162" s="194"/>
      <c r="Z162" s="194" t="e">
        <f>#REF!</f>
        <v>#REF!</v>
      </c>
      <c r="AA162" s="194" t="e">
        <f>#REF!</f>
        <v>#REF!</v>
      </c>
      <c r="AB162" s="194" t="e">
        <f>#REF!</f>
        <v>#REF!</v>
      </c>
      <c r="AC162" s="194" t="e">
        <f>#REF!</f>
        <v>#REF!</v>
      </c>
      <c r="AD162" s="194" t="e">
        <f>#REF!</f>
        <v>#REF!</v>
      </c>
      <c r="AE162" s="194" t="e">
        <f>#REF!</f>
        <v>#REF!</v>
      </c>
      <c r="AF162" s="194" t="e">
        <f>#REF!</f>
        <v>#REF!</v>
      </c>
      <c r="AG162" s="194" t="e">
        <f>#REF!</f>
        <v>#REF!</v>
      </c>
      <c r="AH162" s="194" t="e">
        <f>#REF!</f>
        <v>#REF!</v>
      </c>
      <c r="AI162" s="194" t="e">
        <f>#REF!</f>
        <v>#REF!</v>
      </c>
      <c r="AJ162" s="194" t="e">
        <f>#REF!</f>
        <v>#REF!</v>
      </c>
      <c r="AK162" s="194" t="e">
        <f>#REF!</f>
        <v>#REF!</v>
      </c>
      <c r="AL162" s="194" t="e">
        <f>#REF!</f>
        <v>#REF!</v>
      </c>
      <c r="AM162" s="194" t="e">
        <f>#REF!</f>
        <v>#REF!</v>
      </c>
      <c r="AN162" s="194" t="e">
        <f>#REF!</f>
        <v>#REF!</v>
      </c>
      <c r="AO162" s="194" t="e">
        <f>#REF!</f>
        <v>#REF!</v>
      </c>
      <c r="AP162" s="194" t="e">
        <f>#REF!</f>
        <v>#REF!</v>
      </c>
      <c r="AQ162" s="194" t="e">
        <f>#REF!</f>
        <v>#REF!</v>
      </c>
      <c r="AR162" s="194" t="e">
        <f>#REF!</f>
        <v>#REF!</v>
      </c>
    </row>
    <row r="163" spans="2:44" ht="18" hidden="1">
      <c r="C163" s="155"/>
      <c r="D163" s="148"/>
      <c r="E163" s="194"/>
      <c r="F163" s="192"/>
      <c r="G163" s="194"/>
      <c r="H163" s="192"/>
      <c r="I163" s="194"/>
      <c r="J163" s="194"/>
      <c r="K163" s="194"/>
      <c r="L163" s="194"/>
      <c r="M163" s="194"/>
      <c r="N163" s="194"/>
      <c r="O163" s="194"/>
      <c r="P163" s="194"/>
      <c r="Q163" s="194"/>
      <c r="R163" s="194"/>
      <c r="S163" s="194"/>
      <c r="T163" s="194"/>
      <c r="U163" s="194"/>
      <c r="V163" s="194"/>
      <c r="W163" s="194"/>
      <c r="X163" s="194"/>
      <c r="Y163" s="194"/>
      <c r="Z163" s="194" t="e">
        <f>#REF!</f>
        <v>#REF!</v>
      </c>
      <c r="AA163" s="194" t="e">
        <f>#REF!</f>
        <v>#REF!</v>
      </c>
      <c r="AB163" s="194" t="e">
        <f>#REF!</f>
        <v>#REF!</v>
      </c>
      <c r="AC163" s="194" t="e">
        <f>#REF!</f>
        <v>#REF!</v>
      </c>
      <c r="AD163" s="194" t="e">
        <f>#REF!</f>
        <v>#REF!</v>
      </c>
      <c r="AE163" s="194" t="e">
        <f>#REF!</f>
        <v>#REF!</v>
      </c>
      <c r="AF163" s="194" t="e">
        <f>#REF!</f>
        <v>#REF!</v>
      </c>
      <c r="AG163" s="194" t="e">
        <f>#REF!</f>
        <v>#REF!</v>
      </c>
      <c r="AH163" s="194" t="e">
        <f>#REF!</f>
        <v>#REF!</v>
      </c>
      <c r="AI163" s="194" t="e">
        <f>#REF!</f>
        <v>#REF!</v>
      </c>
      <c r="AJ163" s="194" t="e">
        <f>#REF!</f>
        <v>#REF!</v>
      </c>
      <c r="AK163" s="194" t="e">
        <f>#REF!</f>
        <v>#REF!</v>
      </c>
      <c r="AL163" s="194" t="e">
        <f>#REF!</f>
        <v>#REF!</v>
      </c>
      <c r="AM163" s="194" t="e">
        <f>#REF!</f>
        <v>#REF!</v>
      </c>
      <c r="AN163" s="194" t="e">
        <f>#REF!</f>
        <v>#REF!</v>
      </c>
      <c r="AO163" s="194" t="e">
        <f>#REF!</f>
        <v>#REF!</v>
      </c>
      <c r="AP163" s="194" t="e">
        <f>#REF!</f>
        <v>#REF!</v>
      </c>
      <c r="AQ163" s="194" t="e">
        <f>#REF!</f>
        <v>#REF!</v>
      </c>
      <c r="AR163" s="194" t="e">
        <f>#REF!</f>
        <v>#REF!</v>
      </c>
    </row>
    <row r="164" spans="2:44" ht="18" hidden="1">
      <c r="C164" s="155"/>
      <c r="D164" s="148"/>
      <c r="E164" s="194"/>
      <c r="F164" s="192"/>
      <c r="G164" s="194"/>
      <c r="H164" s="192"/>
      <c r="I164" s="194"/>
      <c r="J164" s="194"/>
      <c r="K164" s="194"/>
      <c r="L164" s="194"/>
      <c r="M164" s="194"/>
      <c r="N164" s="194"/>
      <c r="O164" s="194"/>
      <c r="P164" s="194"/>
      <c r="Q164" s="194"/>
      <c r="R164" s="194"/>
      <c r="S164" s="194"/>
      <c r="T164" s="194"/>
      <c r="U164" s="194"/>
      <c r="V164" s="194"/>
      <c r="W164" s="194"/>
      <c r="X164" s="194"/>
      <c r="Y164" s="194"/>
      <c r="Z164" s="194" t="e">
        <f>#REF!</f>
        <v>#REF!</v>
      </c>
      <c r="AA164" s="194" t="e">
        <f>#REF!</f>
        <v>#REF!</v>
      </c>
      <c r="AB164" s="194" t="e">
        <f>#REF!</f>
        <v>#REF!</v>
      </c>
      <c r="AC164" s="194" t="e">
        <f>#REF!</f>
        <v>#REF!</v>
      </c>
      <c r="AD164" s="194" t="e">
        <f>#REF!</f>
        <v>#REF!</v>
      </c>
      <c r="AE164" s="194" t="e">
        <f>#REF!</f>
        <v>#REF!</v>
      </c>
      <c r="AF164" s="194" t="e">
        <f>#REF!</f>
        <v>#REF!</v>
      </c>
      <c r="AG164" s="194" t="e">
        <f>#REF!</f>
        <v>#REF!</v>
      </c>
      <c r="AH164" s="194" t="e">
        <f>#REF!</f>
        <v>#REF!</v>
      </c>
      <c r="AI164" s="194" t="e">
        <f>#REF!</f>
        <v>#REF!</v>
      </c>
      <c r="AJ164" s="194" t="e">
        <f>#REF!</f>
        <v>#REF!</v>
      </c>
      <c r="AK164" s="194" t="e">
        <f>#REF!</f>
        <v>#REF!</v>
      </c>
      <c r="AL164" s="194" t="e">
        <f>#REF!</f>
        <v>#REF!</v>
      </c>
      <c r="AM164" s="194" t="e">
        <f>#REF!</f>
        <v>#REF!</v>
      </c>
      <c r="AN164" s="194" t="e">
        <f>#REF!</f>
        <v>#REF!</v>
      </c>
      <c r="AO164" s="194" t="e">
        <f>#REF!</f>
        <v>#REF!</v>
      </c>
      <c r="AP164" s="194" t="e">
        <f>#REF!</f>
        <v>#REF!</v>
      </c>
      <c r="AQ164" s="194" t="e">
        <f>#REF!</f>
        <v>#REF!</v>
      </c>
      <c r="AR164" s="194" t="e">
        <f>#REF!</f>
        <v>#REF!</v>
      </c>
    </row>
    <row r="165" spans="2:44" ht="18" hidden="1">
      <c r="C165" s="155"/>
      <c r="D165" s="148"/>
      <c r="E165" s="194"/>
      <c r="F165" s="192"/>
      <c r="G165" s="194"/>
      <c r="H165" s="192"/>
      <c r="I165" s="194"/>
      <c r="J165" s="194"/>
      <c r="K165" s="194"/>
      <c r="L165" s="194"/>
      <c r="M165" s="194"/>
      <c r="N165" s="194"/>
      <c r="O165" s="194"/>
      <c r="P165" s="194"/>
      <c r="Q165" s="194"/>
      <c r="R165" s="194"/>
      <c r="S165" s="194"/>
      <c r="T165" s="194"/>
      <c r="U165" s="194"/>
      <c r="V165" s="194"/>
      <c r="W165" s="194"/>
      <c r="X165" s="194"/>
      <c r="Y165" s="194"/>
      <c r="Z165" s="194" t="e">
        <f>#REF!</f>
        <v>#REF!</v>
      </c>
      <c r="AA165" s="194" t="e">
        <f>#REF!</f>
        <v>#REF!</v>
      </c>
      <c r="AB165" s="194" t="e">
        <f>#REF!</f>
        <v>#REF!</v>
      </c>
      <c r="AC165" s="194" t="e">
        <f>#REF!</f>
        <v>#REF!</v>
      </c>
      <c r="AD165" s="194" t="e">
        <f>#REF!</f>
        <v>#REF!</v>
      </c>
      <c r="AE165" s="194" t="e">
        <f>#REF!</f>
        <v>#REF!</v>
      </c>
      <c r="AF165" s="194" t="e">
        <f>#REF!</f>
        <v>#REF!</v>
      </c>
      <c r="AG165" s="194" t="e">
        <f>#REF!</f>
        <v>#REF!</v>
      </c>
      <c r="AH165" s="194" t="e">
        <f>#REF!</f>
        <v>#REF!</v>
      </c>
      <c r="AI165" s="194" t="e">
        <f>#REF!</f>
        <v>#REF!</v>
      </c>
      <c r="AJ165" s="194" t="e">
        <f>#REF!</f>
        <v>#REF!</v>
      </c>
      <c r="AK165" s="194" t="e">
        <f>#REF!</f>
        <v>#REF!</v>
      </c>
      <c r="AL165" s="194" t="e">
        <f>#REF!</f>
        <v>#REF!</v>
      </c>
      <c r="AM165" s="194" t="e">
        <f>#REF!</f>
        <v>#REF!</v>
      </c>
      <c r="AN165" s="194" t="e">
        <f>#REF!</f>
        <v>#REF!</v>
      </c>
      <c r="AO165" s="194" t="e">
        <f>#REF!</f>
        <v>#REF!</v>
      </c>
      <c r="AP165" s="194" t="e">
        <f>#REF!</f>
        <v>#REF!</v>
      </c>
      <c r="AQ165" s="194" t="e">
        <f>#REF!</f>
        <v>#REF!</v>
      </c>
      <c r="AR165" s="194" t="e">
        <f>#REF!</f>
        <v>#REF!</v>
      </c>
    </row>
    <row r="166" spans="2:44" ht="18" hidden="1">
      <c r="C166" s="155"/>
      <c r="D166" s="148"/>
      <c r="E166" s="194"/>
      <c r="F166" s="192"/>
      <c r="G166" s="194"/>
      <c r="H166" s="192"/>
      <c r="I166" s="194"/>
      <c r="J166" s="194"/>
      <c r="K166" s="194"/>
      <c r="L166" s="194"/>
      <c r="M166" s="194"/>
      <c r="N166" s="194"/>
      <c r="O166" s="194"/>
      <c r="P166" s="194"/>
      <c r="Q166" s="194"/>
      <c r="R166" s="194"/>
      <c r="S166" s="194"/>
      <c r="T166" s="194"/>
      <c r="U166" s="194"/>
      <c r="V166" s="194"/>
      <c r="W166" s="194"/>
      <c r="X166" s="194"/>
      <c r="Y166" s="194"/>
      <c r="Z166" s="194" t="e">
        <f>#REF!</f>
        <v>#REF!</v>
      </c>
      <c r="AA166" s="194" t="e">
        <f>#REF!</f>
        <v>#REF!</v>
      </c>
      <c r="AB166" s="194" t="e">
        <f>#REF!</f>
        <v>#REF!</v>
      </c>
      <c r="AC166" s="194" t="e">
        <f>#REF!</f>
        <v>#REF!</v>
      </c>
      <c r="AD166" s="194" t="e">
        <f>#REF!</f>
        <v>#REF!</v>
      </c>
      <c r="AE166" s="194" t="e">
        <f>#REF!</f>
        <v>#REF!</v>
      </c>
      <c r="AF166" s="194" t="e">
        <f>#REF!</f>
        <v>#REF!</v>
      </c>
      <c r="AG166" s="194" t="e">
        <f>#REF!</f>
        <v>#REF!</v>
      </c>
      <c r="AH166" s="194" t="e">
        <f>#REF!</f>
        <v>#REF!</v>
      </c>
      <c r="AI166" s="194" t="e">
        <f>#REF!</f>
        <v>#REF!</v>
      </c>
      <c r="AJ166" s="194" t="e">
        <f>#REF!</f>
        <v>#REF!</v>
      </c>
      <c r="AK166" s="194" t="e">
        <f>#REF!</f>
        <v>#REF!</v>
      </c>
      <c r="AL166" s="194" t="e">
        <f>#REF!</f>
        <v>#REF!</v>
      </c>
      <c r="AM166" s="194" t="e">
        <f>#REF!</f>
        <v>#REF!</v>
      </c>
      <c r="AN166" s="194" t="e">
        <f>#REF!</f>
        <v>#REF!</v>
      </c>
      <c r="AO166" s="194" t="e">
        <f>#REF!</f>
        <v>#REF!</v>
      </c>
      <c r="AP166" s="194" t="e">
        <f>#REF!</f>
        <v>#REF!</v>
      </c>
      <c r="AQ166" s="194" t="e">
        <f>#REF!</f>
        <v>#REF!</v>
      </c>
      <c r="AR166" s="194" t="e">
        <f>#REF!</f>
        <v>#REF!</v>
      </c>
    </row>
    <row r="167" spans="2:44" ht="18" hidden="1">
      <c r="C167" s="166"/>
      <c r="D167" s="148"/>
      <c r="E167" s="194"/>
      <c r="F167" s="192"/>
      <c r="G167" s="194"/>
      <c r="H167" s="192"/>
      <c r="I167" s="194"/>
      <c r="J167" s="194"/>
      <c r="K167" s="194"/>
      <c r="L167" s="194"/>
      <c r="M167" s="194"/>
      <c r="N167" s="194"/>
      <c r="O167" s="194"/>
      <c r="P167" s="194"/>
      <c r="Q167" s="194"/>
      <c r="R167" s="194"/>
      <c r="S167" s="194"/>
      <c r="T167" s="194"/>
      <c r="U167" s="194"/>
      <c r="V167" s="194"/>
      <c r="W167" s="194"/>
      <c r="X167" s="194"/>
      <c r="Y167" s="194"/>
      <c r="Z167" s="194" t="e">
        <f>#REF!</f>
        <v>#REF!</v>
      </c>
      <c r="AA167" s="194" t="e">
        <f>#REF!</f>
        <v>#REF!</v>
      </c>
      <c r="AB167" s="194" t="e">
        <f>#REF!</f>
        <v>#REF!</v>
      </c>
      <c r="AC167" s="194" t="e">
        <f>#REF!</f>
        <v>#REF!</v>
      </c>
      <c r="AD167" s="194" t="e">
        <f>#REF!</f>
        <v>#REF!</v>
      </c>
      <c r="AE167" s="194" t="e">
        <f>#REF!</f>
        <v>#REF!</v>
      </c>
      <c r="AF167" s="194" t="e">
        <f>#REF!</f>
        <v>#REF!</v>
      </c>
      <c r="AG167" s="194" t="e">
        <f>#REF!</f>
        <v>#REF!</v>
      </c>
      <c r="AH167" s="194" t="e">
        <f>#REF!</f>
        <v>#REF!</v>
      </c>
      <c r="AI167" s="194" t="e">
        <f>#REF!</f>
        <v>#REF!</v>
      </c>
      <c r="AJ167" s="194" t="e">
        <f>#REF!</f>
        <v>#REF!</v>
      </c>
      <c r="AK167" s="194" t="e">
        <f>#REF!</f>
        <v>#REF!</v>
      </c>
      <c r="AL167" s="194" t="e">
        <f>#REF!</f>
        <v>#REF!</v>
      </c>
      <c r="AM167" s="194" t="e">
        <f>#REF!</f>
        <v>#REF!</v>
      </c>
      <c r="AN167" s="194" t="e">
        <f>#REF!</f>
        <v>#REF!</v>
      </c>
      <c r="AO167" s="194" t="e">
        <f>#REF!</f>
        <v>#REF!</v>
      </c>
      <c r="AP167" s="194" t="e">
        <f>#REF!</f>
        <v>#REF!</v>
      </c>
      <c r="AQ167" s="194" t="e">
        <f>#REF!</f>
        <v>#REF!</v>
      </c>
      <c r="AR167" s="194" t="e">
        <f>#REF!</f>
        <v>#REF!</v>
      </c>
    </row>
    <row r="168" spans="2:44" s="9" customFormat="1" ht="15.75" hidden="1">
      <c r="B168" s="137"/>
      <c r="C168" s="167"/>
      <c r="D168" s="153"/>
      <c r="E168" s="197"/>
      <c r="F168" s="193"/>
      <c r="G168" s="197"/>
      <c r="H168" s="193"/>
      <c r="I168" s="197"/>
      <c r="J168" s="197"/>
      <c r="K168" s="197"/>
      <c r="L168" s="197"/>
      <c r="M168" s="197"/>
      <c r="N168" s="197"/>
      <c r="O168" s="197"/>
      <c r="P168" s="197"/>
      <c r="Q168" s="197"/>
      <c r="R168" s="197"/>
      <c r="S168" s="197"/>
      <c r="T168" s="197"/>
      <c r="U168" s="197"/>
      <c r="V168" s="197"/>
      <c r="W168" s="197"/>
      <c r="X168" s="197"/>
      <c r="Y168" s="197"/>
      <c r="Z168" s="197"/>
      <c r="AA168" s="197"/>
      <c r="AB168" s="197"/>
      <c r="AC168" s="197"/>
      <c r="AD168" s="197"/>
      <c r="AE168" s="197"/>
      <c r="AF168" s="197"/>
      <c r="AG168" s="197"/>
      <c r="AH168" s="197"/>
      <c r="AI168" s="197"/>
      <c r="AJ168" s="197"/>
      <c r="AK168" s="197"/>
      <c r="AL168" s="197"/>
      <c r="AM168" s="197"/>
      <c r="AN168" s="197"/>
      <c r="AO168" s="197"/>
      <c r="AP168" s="197"/>
      <c r="AQ168" s="197"/>
      <c r="AR168" s="197"/>
    </row>
    <row r="169" spans="2:44" ht="15.75" hidden="1">
      <c r="C169" s="168"/>
      <c r="D169" s="140"/>
      <c r="E169" s="144"/>
      <c r="F169" s="132"/>
      <c r="G169" s="127"/>
      <c r="H169" s="132"/>
      <c r="I169" s="127"/>
      <c r="J169" s="127"/>
      <c r="K169" s="127"/>
      <c r="L169" s="127"/>
      <c r="M169" s="127"/>
      <c r="N169" s="127"/>
      <c r="O169" s="127"/>
      <c r="P169" s="127"/>
      <c r="Q169" s="127"/>
      <c r="R169" s="127"/>
      <c r="S169" s="127"/>
      <c r="T169" s="127"/>
      <c r="U169" s="127"/>
      <c r="V169" s="127"/>
      <c r="W169" s="127"/>
      <c r="X169" s="127"/>
      <c r="Y169" s="127"/>
      <c r="Z169" s="127" t="e">
        <f>#REF!</f>
        <v>#REF!</v>
      </c>
      <c r="AA169" s="127" t="e">
        <f>#REF!</f>
        <v>#REF!</v>
      </c>
      <c r="AB169" s="127" t="e">
        <f>#REF!</f>
        <v>#REF!</v>
      </c>
      <c r="AC169" s="127" t="e">
        <f>#REF!</f>
        <v>#REF!</v>
      </c>
      <c r="AD169" s="127" t="e">
        <f>#REF!</f>
        <v>#REF!</v>
      </c>
      <c r="AE169" s="127" t="e">
        <f>#REF!</f>
        <v>#REF!</v>
      </c>
      <c r="AF169" s="127" t="e">
        <f>#REF!</f>
        <v>#REF!</v>
      </c>
      <c r="AG169" s="127" t="e">
        <f>#REF!</f>
        <v>#REF!</v>
      </c>
      <c r="AH169" s="127" t="e">
        <f>#REF!</f>
        <v>#REF!</v>
      </c>
      <c r="AI169" s="127" t="e">
        <f>#REF!</f>
        <v>#REF!</v>
      </c>
      <c r="AJ169" s="127" t="e">
        <f>#REF!</f>
        <v>#REF!</v>
      </c>
      <c r="AK169" s="127" t="e">
        <f>#REF!</f>
        <v>#REF!</v>
      </c>
      <c r="AL169" s="127" t="e">
        <f>#REF!</f>
        <v>#REF!</v>
      </c>
      <c r="AM169" s="127" t="e">
        <f>#REF!</f>
        <v>#REF!</v>
      </c>
      <c r="AN169" s="127" t="e">
        <f>#REF!</f>
        <v>#REF!</v>
      </c>
      <c r="AO169" s="127" t="e">
        <f>#REF!</f>
        <v>#REF!</v>
      </c>
      <c r="AP169" s="127" t="e">
        <f>#REF!</f>
        <v>#REF!</v>
      </c>
      <c r="AQ169" s="127" t="e">
        <f>#REF!</f>
        <v>#REF!</v>
      </c>
      <c r="AR169" s="127" t="e">
        <f>#REF!</f>
        <v>#REF!</v>
      </c>
    </row>
    <row r="170" spans="2:44" ht="18" hidden="1">
      <c r="C170" s="155"/>
      <c r="D170" s="148"/>
      <c r="E170" s="194"/>
      <c r="F170" s="192"/>
      <c r="G170" s="194"/>
      <c r="H170" s="192"/>
      <c r="I170" s="194"/>
      <c r="J170" s="194"/>
      <c r="K170" s="194"/>
      <c r="L170" s="194"/>
      <c r="M170" s="194"/>
      <c r="N170" s="194"/>
      <c r="O170" s="194"/>
      <c r="P170" s="194"/>
      <c r="Q170" s="194"/>
      <c r="R170" s="194"/>
      <c r="S170" s="194"/>
      <c r="T170" s="194"/>
      <c r="U170" s="194"/>
      <c r="V170" s="194"/>
      <c r="W170" s="194"/>
      <c r="X170" s="194"/>
      <c r="Y170" s="194"/>
      <c r="Z170" s="194" t="e">
        <f>#REF!</f>
        <v>#REF!</v>
      </c>
      <c r="AA170" s="194" t="e">
        <f>#REF!</f>
        <v>#REF!</v>
      </c>
      <c r="AB170" s="194" t="e">
        <f>#REF!</f>
        <v>#REF!</v>
      </c>
      <c r="AC170" s="194" t="e">
        <f>#REF!</f>
        <v>#REF!</v>
      </c>
      <c r="AD170" s="194" t="e">
        <f>#REF!</f>
        <v>#REF!</v>
      </c>
      <c r="AE170" s="194" t="e">
        <f>#REF!</f>
        <v>#REF!</v>
      </c>
      <c r="AF170" s="194" t="e">
        <f>#REF!</f>
        <v>#REF!</v>
      </c>
      <c r="AG170" s="194" t="e">
        <f>#REF!</f>
        <v>#REF!</v>
      </c>
      <c r="AH170" s="194" t="e">
        <f>#REF!</f>
        <v>#REF!</v>
      </c>
      <c r="AI170" s="194" t="e">
        <f>#REF!</f>
        <v>#REF!</v>
      </c>
      <c r="AJ170" s="194" t="e">
        <f>#REF!</f>
        <v>#REF!</v>
      </c>
      <c r="AK170" s="194" t="e">
        <f>#REF!</f>
        <v>#REF!</v>
      </c>
      <c r="AL170" s="194" t="e">
        <f>#REF!</f>
        <v>#REF!</v>
      </c>
      <c r="AM170" s="194" t="e">
        <f>#REF!</f>
        <v>#REF!</v>
      </c>
      <c r="AN170" s="194" t="e">
        <f>#REF!</f>
        <v>#REF!</v>
      </c>
      <c r="AO170" s="194" t="e">
        <f>#REF!</f>
        <v>#REF!</v>
      </c>
      <c r="AP170" s="194" t="e">
        <f>#REF!</f>
        <v>#REF!</v>
      </c>
      <c r="AQ170" s="194" t="e">
        <f>#REF!</f>
        <v>#REF!</v>
      </c>
      <c r="AR170" s="194" t="e">
        <f>#REF!</f>
        <v>#REF!</v>
      </c>
    </row>
    <row r="171" spans="2:44" ht="18" hidden="1">
      <c r="C171" s="155"/>
      <c r="D171" s="148"/>
      <c r="E171" s="194"/>
      <c r="F171" s="192"/>
      <c r="G171" s="194"/>
      <c r="H171" s="192"/>
      <c r="I171" s="194"/>
      <c r="J171" s="194"/>
      <c r="K171" s="194"/>
      <c r="L171" s="194"/>
      <c r="M171" s="194"/>
      <c r="N171" s="194"/>
      <c r="O171" s="194"/>
      <c r="P171" s="194"/>
      <c r="Q171" s="194"/>
      <c r="R171" s="194"/>
      <c r="S171" s="194"/>
      <c r="T171" s="194"/>
      <c r="U171" s="194"/>
      <c r="V171" s="194"/>
      <c r="W171" s="194"/>
      <c r="X171" s="194"/>
      <c r="Y171" s="194"/>
      <c r="Z171" s="194" t="e">
        <f>#REF!</f>
        <v>#REF!</v>
      </c>
      <c r="AA171" s="194" t="e">
        <f>#REF!</f>
        <v>#REF!</v>
      </c>
      <c r="AB171" s="194" t="e">
        <f>#REF!</f>
        <v>#REF!</v>
      </c>
      <c r="AC171" s="194" t="e">
        <f>#REF!</f>
        <v>#REF!</v>
      </c>
      <c r="AD171" s="194" t="e">
        <f>#REF!</f>
        <v>#REF!</v>
      </c>
      <c r="AE171" s="194" t="e">
        <f>#REF!</f>
        <v>#REF!</v>
      </c>
      <c r="AF171" s="194" t="e">
        <f>#REF!</f>
        <v>#REF!</v>
      </c>
      <c r="AG171" s="194" t="e">
        <f>#REF!</f>
        <v>#REF!</v>
      </c>
      <c r="AH171" s="194" t="e">
        <f>#REF!</f>
        <v>#REF!</v>
      </c>
      <c r="AI171" s="194" t="e">
        <f>#REF!</f>
        <v>#REF!</v>
      </c>
      <c r="AJ171" s="194" t="e">
        <f>#REF!</f>
        <v>#REF!</v>
      </c>
      <c r="AK171" s="194" t="e">
        <f>#REF!</f>
        <v>#REF!</v>
      </c>
      <c r="AL171" s="194" t="e">
        <f>#REF!</f>
        <v>#REF!</v>
      </c>
      <c r="AM171" s="194" t="e">
        <f>#REF!</f>
        <v>#REF!</v>
      </c>
      <c r="AN171" s="194" t="e">
        <f>#REF!</f>
        <v>#REF!</v>
      </c>
      <c r="AO171" s="194" t="e">
        <f>#REF!</f>
        <v>#REF!</v>
      </c>
      <c r="AP171" s="194" t="e">
        <f>#REF!</f>
        <v>#REF!</v>
      </c>
      <c r="AQ171" s="194" t="e">
        <f>#REF!</f>
        <v>#REF!</v>
      </c>
      <c r="AR171" s="194" t="e">
        <f>#REF!</f>
        <v>#REF!</v>
      </c>
    </row>
    <row r="172" spans="2:44" ht="18" hidden="1">
      <c r="C172" s="155"/>
      <c r="D172" s="148"/>
      <c r="E172" s="194"/>
      <c r="F172" s="192"/>
      <c r="G172" s="194"/>
      <c r="H172" s="192"/>
      <c r="I172" s="194"/>
      <c r="J172" s="194"/>
      <c r="K172" s="194"/>
      <c r="L172" s="194"/>
      <c r="M172" s="194"/>
      <c r="N172" s="194"/>
      <c r="O172" s="194"/>
      <c r="P172" s="194"/>
      <c r="Q172" s="194"/>
      <c r="R172" s="194"/>
      <c r="S172" s="194"/>
      <c r="T172" s="194"/>
      <c r="U172" s="194"/>
      <c r="V172" s="194"/>
      <c r="W172" s="194"/>
      <c r="X172" s="194"/>
      <c r="Y172" s="194"/>
      <c r="Z172" s="194" t="e">
        <f>#REF!</f>
        <v>#REF!</v>
      </c>
      <c r="AA172" s="194" t="e">
        <f>#REF!</f>
        <v>#REF!</v>
      </c>
      <c r="AB172" s="194" t="e">
        <f>#REF!</f>
        <v>#REF!</v>
      </c>
      <c r="AC172" s="194" t="e">
        <f>#REF!</f>
        <v>#REF!</v>
      </c>
      <c r="AD172" s="194" t="e">
        <f>#REF!</f>
        <v>#REF!</v>
      </c>
      <c r="AE172" s="194" t="e">
        <f>#REF!</f>
        <v>#REF!</v>
      </c>
      <c r="AF172" s="194" t="e">
        <f>#REF!</f>
        <v>#REF!</v>
      </c>
      <c r="AG172" s="194" t="e">
        <f>#REF!</f>
        <v>#REF!</v>
      </c>
      <c r="AH172" s="194" t="e">
        <f>#REF!</f>
        <v>#REF!</v>
      </c>
      <c r="AI172" s="194" t="e">
        <f>#REF!</f>
        <v>#REF!</v>
      </c>
      <c r="AJ172" s="194" t="e">
        <f>#REF!</f>
        <v>#REF!</v>
      </c>
      <c r="AK172" s="194" t="e">
        <f>#REF!</f>
        <v>#REF!</v>
      </c>
      <c r="AL172" s="194" t="e">
        <f>#REF!</f>
        <v>#REF!</v>
      </c>
      <c r="AM172" s="194" t="e">
        <f>#REF!</f>
        <v>#REF!</v>
      </c>
      <c r="AN172" s="194" t="e">
        <f>#REF!</f>
        <v>#REF!</v>
      </c>
      <c r="AO172" s="194" t="e">
        <f>#REF!</f>
        <v>#REF!</v>
      </c>
      <c r="AP172" s="194" t="e">
        <f>#REF!</f>
        <v>#REF!</v>
      </c>
      <c r="AQ172" s="194" t="e">
        <f>#REF!</f>
        <v>#REF!</v>
      </c>
      <c r="AR172" s="194" t="e">
        <f>#REF!</f>
        <v>#REF!</v>
      </c>
    </row>
    <row r="173" spans="2:44" ht="18" hidden="1">
      <c r="C173" s="155"/>
      <c r="D173" s="148"/>
      <c r="E173" s="194"/>
      <c r="F173" s="192"/>
      <c r="G173" s="194"/>
      <c r="H173" s="192"/>
      <c r="I173" s="194"/>
      <c r="J173" s="194"/>
      <c r="K173" s="194"/>
      <c r="L173" s="194"/>
      <c r="M173" s="194"/>
      <c r="N173" s="194"/>
      <c r="O173" s="194"/>
      <c r="P173" s="194"/>
      <c r="Q173" s="194"/>
      <c r="R173" s="194"/>
      <c r="S173" s="194"/>
      <c r="T173" s="194"/>
      <c r="U173" s="194"/>
      <c r="V173" s="194"/>
      <c r="W173" s="194"/>
      <c r="X173" s="194"/>
      <c r="Y173" s="194"/>
      <c r="Z173" s="194" t="e">
        <f>#REF!</f>
        <v>#REF!</v>
      </c>
      <c r="AA173" s="194" t="e">
        <f>#REF!</f>
        <v>#REF!</v>
      </c>
      <c r="AB173" s="194" t="e">
        <f>#REF!</f>
        <v>#REF!</v>
      </c>
      <c r="AC173" s="194" t="e">
        <f>#REF!</f>
        <v>#REF!</v>
      </c>
      <c r="AD173" s="194" t="e">
        <f>#REF!</f>
        <v>#REF!</v>
      </c>
      <c r="AE173" s="194" t="e">
        <f>#REF!</f>
        <v>#REF!</v>
      </c>
      <c r="AF173" s="194" t="e">
        <f>#REF!</f>
        <v>#REF!</v>
      </c>
      <c r="AG173" s="194" t="e">
        <f>#REF!</f>
        <v>#REF!</v>
      </c>
      <c r="AH173" s="194" t="e">
        <f>#REF!</f>
        <v>#REF!</v>
      </c>
      <c r="AI173" s="194" t="e">
        <f>#REF!</f>
        <v>#REF!</v>
      </c>
      <c r="AJ173" s="194" t="e">
        <f>#REF!</f>
        <v>#REF!</v>
      </c>
      <c r="AK173" s="194" t="e">
        <f>#REF!</f>
        <v>#REF!</v>
      </c>
      <c r="AL173" s="194" t="e">
        <f>#REF!</f>
        <v>#REF!</v>
      </c>
      <c r="AM173" s="194" t="e">
        <f>#REF!</f>
        <v>#REF!</v>
      </c>
      <c r="AN173" s="194" t="e">
        <f>#REF!</f>
        <v>#REF!</v>
      </c>
      <c r="AO173" s="194" t="e">
        <f>#REF!</f>
        <v>#REF!</v>
      </c>
      <c r="AP173" s="194" t="e">
        <f>#REF!</f>
        <v>#REF!</v>
      </c>
      <c r="AQ173" s="194" t="e">
        <f>#REF!</f>
        <v>#REF!</v>
      </c>
      <c r="AR173" s="194" t="e">
        <f>#REF!</f>
        <v>#REF!</v>
      </c>
    </row>
    <row r="174" spans="2:44" ht="18" hidden="1">
      <c r="C174" s="155"/>
      <c r="D174" s="148"/>
      <c r="E174" s="194"/>
      <c r="F174" s="192"/>
      <c r="G174" s="194"/>
      <c r="H174" s="192"/>
      <c r="I174" s="194"/>
      <c r="J174" s="194"/>
      <c r="K174" s="194"/>
      <c r="L174" s="194"/>
      <c r="M174" s="194"/>
      <c r="N174" s="194"/>
      <c r="O174" s="194"/>
      <c r="P174" s="194"/>
      <c r="Q174" s="194"/>
      <c r="R174" s="194"/>
      <c r="S174" s="194"/>
      <c r="T174" s="194"/>
      <c r="U174" s="194"/>
      <c r="V174" s="194"/>
      <c r="W174" s="194"/>
      <c r="X174" s="194"/>
      <c r="Y174" s="194"/>
      <c r="Z174" s="194" t="e">
        <f>#REF!</f>
        <v>#REF!</v>
      </c>
      <c r="AA174" s="194" t="e">
        <f>#REF!</f>
        <v>#REF!</v>
      </c>
      <c r="AB174" s="194" t="e">
        <f>#REF!</f>
        <v>#REF!</v>
      </c>
      <c r="AC174" s="194" t="e">
        <f>#REF!</f>
        <v>#REF!</v>
      </c>
      <c r="AD174" s="194" t="e">
        <f>#REF!</f>
        <v>#REF!</v>
      </c>
      <c r="AE174" s="194" t="e">
        <f>#REF!</f>
        <v>#REF!</v>
      </c>
      <c r="AF174" s="194" t="e">
        <f>#REF!</f>
        <v>#REF!</v>
      </c>
      <c r="AG174" s="194" t="e">
        <f>#REF!</f>
        <v>#REF!</v>
      </c>
      <c r="AH174" s="194" t="e">
        <f>#REF!</f>
        <v>#REF!</v>
      </c>
      <c r="AI174" s="194" t="e">
        <f>#REF!</f>
        <v>#REF!</v>
      </c>
      <c r="AJ174" s="194" t="e">
        <f>#REF!</f>
        <v>#REF!</v>
      </c>
      <c r="AK174" s="194" t="e">
        <f>#REF!</f>
        <v>#REF!</v>
      </c>
      <c r="AL174" s="194" t="e">
        <f>#REF!</f>
        <v>#REF!</v>
      </c>
      <c r="AM174" s="194" t="e">
        <f>#REF!</f>
        <v>#REF!</v>
      </c>
      <c r="AN174" s="194" t="e">
        <f>#REF!</f>
        <v>#REF!</v>
      </c>
      <c r="AO174" s="194" t="e">
        <f>#REF!</f>
        <v>#REF!</v>
      </c>
      <c r="AP174" s="194" t="e">
        <f>#REF!</f>
        <v>#REF!</v>
      </c>
      <c r="AQ174" s="194" t="e">
        <f>#REF!</f>
        <v>#REF!</v>
      </c>
      <c r="AR174" s="194" t="e">
        <f>#REF!</f>
        <v>#REF!</v>
      </c>
    </row>
    <row r="175" spans="2:44" ht="18" hidden="1">
      <c r="C175" s="155"/>
      <c r="D175" s="148"/>
      <c r="E175" s="194"/>
      <c r="F175" s="192"/>
      <c r="G175" s="194"/>
      <c r="H175" s="192"/>
      <c r="I175" s="194"/>
      <c r="J175" s="194"/>
      <c r="K175" s="194"/>
      <c r="L175" s="194"/>
      <c r="M175" s="194"/>
      <c r="N175" s="194"/>
      <c r="O175" s="194"/>
      <c r="P175" s="194"/>
      <c r="Q175" s="194"/>
      <c r="R175" s="194"/>
      <c r="S175" s="194"/>
      <c r="T175" s="194"/>
      <c r="U175" s="194"/>
      <c r="V175" s="194"/>
      <c r="W175" s="194"/>
      <c r="X175" s="194"/>
      <c r="Y175" s="194"/>
      <c r="Z175" s="194" t="e">
        <f>#REF!</f>
        <v>#REF!</v>
      </c>
      <c r="AA175" s="194" t="e">
        <f>#REF!</f>
        <v>#REF!</v>
      </c>
      <c r="AB175" s="194" t="e">
        <f>#REF!</f>
        <v>#REF!</v>
      </c>
      <c r="AC175" s="194" t="e">
        <f>#REF!</f>
        <v>#REF!</v>
      </c>
      <c r="AD175" s="194" t="e">
        <f>#REF!</f>
        <v>#REF!</v>
      </c>
      <c r="AE175" s="194" t="e">
        <f>#REF!</f>
        <v>#REF!</v>
      </c>
      <c r="AF175" s="194" t="e">
        <f>#REF!</f>
        <v>#REF!</v>
      </c>
      <c r="AG175" s="194" t="e">
        <f>#REF!</f>
        <v>#REF!</v>
      </c>
      <c r="AH175" s="194" t="e">
        <f>#REF!</f>
        <v>#REF!</v>
      </c>
      <c r="AI175" s="194" t="e">
        <f>#REF!</f>
        <v>#REF!</v>
      </c>
      <c r="AJ175" s="194" t="e">
        <f>#REF!</f>
        <v>#REF!</v>
      </c>
      <c r="AK175" s="194" t="e">
        <f>#REF!</f>
        <v>#REF!</v>
      </c>
      <c r="AL175" s="194" t="e">
        <f>#REF!</f>
        <v>#REF!</v>
      </c>
      <c r="AM175" s="194" t="e">
        <f>#REF!</f>
        <v>#REF!</v>
      </c>
      <c r="AN175" s="194" t="e">
        <f>#REF!</f>
        <v>#REF!</v>
      </c>
      <c r="AO175" s="194" t="e">
        <f>#REF!</f>
        <v>#REF!</v>
      </c>
      <c r="AP175" s="194" t="e">
        <f>#REF!</f>
        <v>#REF!</v>
      </c>
      <c r="AQ175" s="194" t="e">
        <f>#REF!</f>
        <v>#REF!</v>
      </c>
      <c r="AR175" s="194" t="e">
        <f>#REF!</f>
        <v>#REF!</v>
      </c>
    </row>
    <row r="176" spans="2:44" ht="18" hidden="1">
      <c r="C176" s="155"/>
      <c r="D176" s="148"/>
      <c r="E176" s="194"/>
      <c r="F176" s="192"/>
      <c r="G176" s="194"/>
      <c r="H176" s="192"/>
      <c r="I176" s="194"/>
      <c r="J176" s="194"/>
      <c r="K176" s="194"/>
      <c r="L176" s="194"/>
      <c r="M176" s="194"/>
      <c r="N176" s="194"/>
      <c r="O176" s="194"/>
      <c r="P176" s="194"/>
      <c r="Q176" s="194"/>
      <c r="R176" s="194"/>
      <c r="S176" s="194"/>
      <c r="T176" s="194"/>
      <c r="U176" s="194"/>
      <c r="V176" s="194"/>
      <c r="W176" s="194"/>
      <c r="X176" s="194"/>
      <c r="Y176" s="194"/>
      <c r="Z176" s="194" t="e">
        <f>#REF!</f>
        <v>#REF!</v>
      </c>
      <c r="AA176" s="194" t="e">
        <f>#REF!</f>
        <v>#REF!</v>
      </c>
      <c r="AB176" s="194" t="e">
        <f>#REF!</f>
        <v>#REF!</v>
      </c>
      <c r="AC176" s="194" t="e">
        <f>#REF!</f>
        <v>#REF!</v>
      </c>
      <c r="AD176" s="194" t="e">
        <f>#REF!</f>
        <v>#REF!</v>
      </c>
      <c r="AE176" s="194" t="e">
        <f>#REF!</f>
        <v>#REF!</v>
      </c>
      <c r="AF176" s="194" t="e">
        <f>#REF!</f>
        <v>#REF!</v>
      </c>
      <c r="AG176" s="194" t="e">
        <f>#REF!</f>
        <v>#REF!</v>
      </c>
      <c r="AH176" s="194" t="e">
        <f>#REF!</f>
        <v>#REF!</v>
      </c>
      <c r="AI176" s="194" t="e">
        <f>#REF!</f>
        <v>#REF!</v>
      </c>
      <c r="AJ176" s="194" t="e">
        <f>#REF!</f>
        <v>#REF!</v>
      </c>
      <c r="AK176" s="194" t="e">
        <f>#REF!</f>
        <v>#REF!</v>
      </c>
      <c r="AL176" s="194" t="e">
        <f>#REF!</f>
        <v>#REF!</v>
      </c>
      <c r="AM176" s="194" t="e">
        <f>#REF!</f>
        <v>#REF!</v>
      </c>
      <c r="AN176" s="194" t="e">
        <f>#REF!</f>
        <v>#REF!</v>
      </c>
      <c r="AO176" s="194" t="e">
        <f>#REF!</f>
        <v>#REF!</v>
      </c>
      <c r="AP176" s="194" t="e">
        <f>#REF!</f>
        <v>#REF!</v>
      </c>
      <c r="AQ176" s="194" t="e">
        <f>#REF!</f>
        <v>#REF!</v>
      </c>
      <c r="AR176" s="194" t="e">
        <f>#REF!</f>
        <v>#REF!</v>
      </c>
    </row>
    <row r="177" spans="2:44" ht="18" hidden="1">
      <c r="C177" s="155"/>
      <c r="D177" s="148"/>
      <c r="E177" s="194"/>
      <c r="F177" s="192"/>
      <c r="G177" s="194"/>
      <c r="H177" s="192"/>
      <c r="I177" s="194"/>
      <c r="J177" s="194"/>
      <c r="K177" s="194"/>
      <c r="L177" s="194"/>
      <c r="M177" s="194"/>
      <c r="N177" s="194"/>
      <c r="O177" s="194"/>
      <c r="P177" s="194"/>
      <c r="Q177" s="194"/>
      <c r="R177" s="194"/>
      <c r="S177" s="194"/>
      <c r="T177" s="194"/>
      <c r="U177" s="194"/>
      <c r="V177" s="194"/>
      <c r="W177" s="194"/>
      <c r="X177" s="194"/>
      <c r="Y177" s="194"/>
      <c r="Z177" s="194" t="e">
        <f>#REF!</f>
        <v>#REF!</v>
      </c>
      <c r="AA177" s="194" t="e">
        <f>#REF!</f>
        <v>#REF!</v>
      </c>
      <c r="AB177" s="194" t="e">
        <f>#REF!</f>
        <v>#REF!</v>
      </c>
      <c r="AC177" s="194" t="e">
        <f>#REF!</f>
        <v>#REF!</v>
      </c>
      <c r="AD177" s="194" t="e">
        <f>#REF!</f>
        <v>#REF!</v>
      </c>
      <c r="AE177" s="194" t="e">
        <f>#REF!</f>
        <v>#REF!</v>
      </c>
      <c r="AF177" s="194" t="e">
        <f>#REF!</f>
        <v>#REF!</v>
      </c>
      <c r="AG177" s="194" t="e">
        <f>#REF!</f>
        <v>#REF!</v>
      </c>
      <c r="AH177" s="194" t="e">
        <f>#REF!</f>
        <v>#REF!</v>
      </c>
      <c r="AI177" s="194" t="e">
        <f>#REF!</f>
        <v>#REF!</v>
      </c>
      <c r="AJ177" s="194" t="e">
        <f>#REF!</f>
        <v>#REF!</v>
      </c>
      <c r="AK177" s="194" t="e">
        <f>#REF!</f>
        <v>#REF!</v>
      </c>
      <c r="AL177" s="194" t="e">
        <f>#REF!</f>
        <v>#REF!</v>
      </c>
      <c r="AM177" s="194" t="e">
        <f>#REF!</f>
        <v>#REF!</v>
      </c>
      <c r="AN177" s="194" t="e">
        <f>#REF!</f>
        <v>#REF!</v>
      </c>
      <c r="AO177" s="194" t="e">
        <f>#REF!</f>
        <v>#REF!</v>
      </c>
      <c r="AP177" s="194" t="e">
        <f>#REF!</f>
        <v>#REF!</v>
      </c>
      <c r="AQ177" s="194" t="e">
        <f>#REF!</f>
        <v>#REF!</v>
      </c>
      <c r="AR177" s="194" t="e">
        <f>#REF!</f>
        <v>#REF!</v>
      </c>
    </row>
    <row r="178" spans="2:44" ht="18" hidden="1">
      <c r="C178" s="155"/>
      <c r="D178" s="148"/>
      <c r="E178" s="194"/>
      <c r="F178" s="192"/>
      <c r="G178" s="194"/>
      <c r="H178" s="192"/>
      <c r="I178" s="194"/>
      <c r="J178" s="194"/>
      <c r="K178" s="194"/>
      <c r="L178" s="194"/>
      <c r="M178" s="194"/>
      <c r="N178" s="194"/>
      <c r="O178" s="194"/>
      <c r="P178" s="194"/>
      <c r="Q178" s="194"/>
      <c r="R178" s="194"/>
      <c r="S178" s="194"/>
      <c r="T178" s="194"/>
      <c r="U178" s="194"/>
      <c r="V178" s="194"/>
      <c r="W178" s="194"/>
      <c r="X178" s="194"/>
      <c r="Y178" s="194"/>
      <c r="Z178" s="194" t="e">
        <f>#REF!</f>
        <v>#REF!</v>
      </c>
      <c r="AA178" s="194" t="e">
        <f>#REF!</f>
        <v>#REF!</v>
      </c>
      <c r="AB178" s="194" t="e">
        <f>#REF!</f>
        <v>#REF!</v>
      </c>
      <c r="AC178" s="194" t="e">
        <f>#REF!</f>
        <v>#REF!</v>
      </c>
      <c r="AD178" s="194" t="e">
        <f>#REF!</f>
        <v>#REF!</v>
      </c>
      <c r="AE178" s="194" t="e">
        <f>#REF!</f>
        <v>#REF!</v>
      </c>
      <c r="AF178" s="194" t="e">
        <f>#REF!</f>
        <v>#REF!</v>
      </c>
      <c r="AG178" s="194" t="e">
        <f>#REF!</f>
        <v>#REF!</v>
      </c>
      <c r="AH178" s="194" t="e">
        <f>#REF!</f>
        <v>#REF!</v>
      </c>
      <c r="AI178" s="194" t="e">
        <f>#REF!</f>
        <v>#REF!</v>
      </c>
      <c r="AJ178" s="194" t="e">
        <f>#REF!</f>
        <v>#REF!</v>
      </c>
      <c r="AK178" s="194" t="e">
        <f>#REF!</f>
        <v>#REF!</v>
      </c>
      <c r="AL178" s="194" t="e">
        <f>#REF!</f>
        <v>#REF!</v>
      </c>
      <c r="AM178" s="194" t="e">
        <f>#REF!</f>
        <v>#REF!</v>
      </c>
      <c r="AN178" s="194" t="e">
        <f>#REF!</f>
        <v>#REF!</v>
      </c>
      <c r="AO178" s="194" t="e">
        <f>#REF!</f>
        <v>#REF!</v>
      </c>
      <c r="AP178" s="194" t="e">
        <f>#REF!</f>
        <v>#REF!</v>
      </c>
      <c r="AQ178" s="194" t="e">
        <f>#REF!</f>
        <v>#REF!</v>
      </c>
      <c r="AR178" s="194" t="e">
        <f>#REF!</f>
        <v>#REF!</v>
      </c>
    </row>
    <row r="179" spans="2:44" ht="18" hidden="1">
      <c r="C179" s="155"/>
      <c r="D179" s="148"/>
      <c r="E179" s="194"/>
      <c r="F179" s="192"/>
      <c r="G179" s="194"/>
      <c r="H179" s="192"/>
      <c r="I179" s="194"/>
      <c r="J179" s="194"/>
      <c r="K179" s="194"/>
      <c r="L179" s="194"/>
      <c r="M179" s="194"/>
      <c r="N179" s="194"/>
      <c r="O179" s="194"/>
      <c r="P179" s="194"/>
      <c r="Q179" s="194"/>
      <c r="R179" s="194"/>
      <c r="S179" s="194"/>
      <c r="T179" s="194"/>
      <c r="U179" s="194"/>
      <c r="V179" s="194"/>
      <c r="W179" s="194"/>
      <c r="X179" s="194"/>
      <c r="Y179" s="194"/>
      <c r="Z179" s="194" t="e">
        <f>#REF!</f>
        <v>#REF!</v>
      </c>
      <c r="AA179" s="194" t="e">
        <f>#REF!</f>
        <v>#REF!</v>
      </c>
      <c r="AB179" s="194" t="e">
        <f>#REF!</f>
        <v>#REF!</v>
      </c>
      <c r="AC179" s="194" t="e">
        <f>#REF!</f>
        <v>#REF!</v>
      </c>
      <c r="AD179" s="194" t="e">
        <f>#REF!</f>
        <v>#REF!</v>
      </c>
      <c r="AE179" s="194" t="e">
        <f>#REF!</f>
        <v>#REF!</v>
      </c>
      <c r="AF179" s="194" t="e">
        <f>#REF!</f>
        <v>#REF!</v>
      </c>
      <c r="AG179" s="194" t="e">
        <f>#REF!</f>
        <v>#REF!</v>
      </c>
      <c r="AH179" s="194" t="e">
        <f>#REF!</f>
        <v>#REF!</v>
      </c>
      <c r="AI179" s="194" t="e">
        <f>#REF!</f>
        <v>#REF!</v>
      </c>
      <c r="AJ179" s="194" t="e">
        <f>#REF!</f>
        <v>#REF!</v>
      </c>
      <c r="AK179" s="194" t="e">
        <f>#REF!</f>
        <v>#REF!</v>
      </c>
      <c r="AL179" s="194" t="e">
        <f>#REF!</f>
        <v>#REF!</v>
      </c>
      <c r="AM179" s="194" t="e">
        <f>#REF!</f>
        <v>#REF!</v>
      </c>
      <c r="AN179" s="194" t="e">
        <f>#REF!</f>
        <v>#REF!</v>
      </c>
      <c r="AO179" s="194" t="e">
        <f>#REF!</f>
        <v>#REF!</v>
      </c>
      <c r="AP179" s="194" t="e">
        <f>#REF!</f>
        <v>#REF!</v>
      </c>
      <c r="AQ179" s="194" t="e">
        <f>#REF!</f>
        <v>#REF!</v>
      </c>
      <c r="AR179" s="194" t="e">
        <f>#REF!</f>
        <v>#REF!</v>
      </c>
    </row>
    <row r="180" spans="2:44" ht="18" hidden="1">
      <c r="C180" s="155"/>
      <c r="D180" s="148"/>
      <c r="E180" s="194"/>
      <c r="F180" s="192"/>
      <c r="G180" s="194"/>
      <c r="H180" s="192"/>
      <c r="I180" s="194"/>
      <c r="J180" s="194"/>
      <c r="K180" s="194"/>
      <c r="L180" s="194"/>
      <c r="M180" s="194"/>
      <c r="N180" s="194"/>
      <c r="O180" s="194"/>
      <c r="P180" s="194"/>
      <c r="Q180" s="194"/>
      <c r="R180" s="194"/>
      <c r="S180" s="194"/>
      <c r="T180" s="194"/>
      <c r="U180" s="194"/>
      <c r="V180" s="194"/>
      <c r="W180" s="194"/>
      <c r="X180" s="194"/>
      <c r="Y180" s="194"/>
      <c r="Z180" s="194" t="e">
        <f>#REF!</f>
        <v>#REF!</v>
      </c>
      <c r="AA180" s="194" t="e">
        <f>#REF!</f>
        <v>#REF!</v>
      </c>
      <c r="AB180" s="194" t="e">
        <f>#REF!</f>
        <v>#REF!</v>
      </c>
      <c r="AC180" s="194" t="e">
        <f>#REF!</f>
        <v>#REF!</v>
      </c>
      <c r="AD180" s="194" t="e">
        <f>#REF!</f>
        <v>#REF!</v>
      </c>
      <c r="AE180" s="194" t="e">
        <f>#REF!</f>
        <v>#REF!</v>
      </c>
      <c r="AF180" s="194" t="e">
        <f>#REF!</f>
        <v>#REF!</v>
      </c>
      <c r="AG180" s="194" t="e">
        <f>#REF!</f>
        <v>#REF!</v>
      </c>
      <c r="AH180" s="194" t="e">
        <f>#REF!</f>
        <v>#REF!</v>
      </c>
      <c r="AI180" s="194" t="e">
        <f>#REF!</f>
        <v>#REF!</v>
      </c>
      <c r="AJ180" s="194" t="e">
        <f>#REF!</f>
        <v>#REF!</v>
      </c>
      <c r="AK180" s="194" t="e">
        <f>#REF!</f>
        <v>#REF!</v>
      </c>
      <c r="AL180" s="194" t="e">
        <f>#REF!</f>
        <v>#REF!</v>
      </c>
      <c r="AM180" s="194" t="e">
        <f>#REF!</f>
        <v>#REF!</v>
      </c>
      <c r="AN180" s="194" t="e">
        <f>#REF!</f>
        <v>#REF!</v>
      </c>
      <c r="AO180" s="194" t="e">
        <f>#REF!</f>
        <v>#REF!</v>
      </c>
      <c r="AP180" s="194" t="e">
        <f>#REF!</f>
        <v>#REF!</v>
      </c>
      <c r="AQ180" s="194" t="e">
        <f>#REF!</f>
        <v>#REF!</v>
      </c>
      <c r="AR180" s="194" t="e">
        <f>#REF!</f>
        <v>#REF!</v>
      </c>
    </row>
    <row r="181" spans="2:44" ht="18" hidden="1">
      <c r="C181" s="155"/>
      <c r="D181" s="148"/>
      <c r="E181" s="194"/>
      <c r="F181" s="192"/>
      <c r="G181" s="194"/>
      <c r="H181" s="192"/>
      <c r="I181" s="194"/>
      <c r="J181" s="194"/>
      <c r="K181" s="194"/>
      <c r="L181" s="194"/>
      <c r="M181" s="194"/>
      <c r="N181" s="194"/>
      <c r="O181" s="194"/>
      <c r="P181" s="194"/>
      <c r="Q181" s="194"/>
      <c r="R181" s="194"/>
      <c r="S181" s="194"/>
      <c r="T181" s="194"/>
      <c r="U181" s="194"/>
      <c r="V181" s="194"/>
      <c r="W181" s="194"/>
      <c r="X181" s="194"/>
      <c r="Y181" s="194"/>
      <c r="Z181" s="194" t="e">
        <f>#REF!</f>
        <v>#REF!</v>
      </c>
      <c r="AA181" s="194" t="e">
        <f>#REF!</f>
        <v>#REF!</v>
      </c>
      <c r="AB181" s="194" t="e">
        <f>#REF!</f>
        <v>#REF!</v>
      </c>
      <c r="AC181" s="194" t="e">
        <f>#REF!</f>
        <v>#REF!</v>
      </c>
      <c r="AD181" s="194" t="e">
        <f>#REF!</f>
        <v>#REF!</v>
      </c>
      <c r="AE181" s="194" t="e">
        <f>#REF!</f>
        <v>#REF!</v>
      </c>
      <c r="AF181" s="194" t="e">
        <f>#REF!</f>
        <v>#REF!</v>
      </c>
      <c r="AG181" s="194" t="e">
        <f>#REF!</f>
        <v>#REF!</v>
      </c>
      <c r="AH181" s="194" t="e">
        <f>#REF!</f>
        <v>#REF!</v>
      </c>
      <c r="AI181" s="194" t="e">
        <f>#REF!</f>
        <v>#REF!</v>
      </c>
      <c r="AJ181" s="194" t="e">
        <f>#REF!</f>
        <v>#REF!</v>
      </c>
      <c r="AK181" s="194" t="e">
        <f>#REF!</f>
        <v>#REF!</v>
      </c>
      <c r="AL181" s="194" t="e">
        <f>#REF!</f>
        <v>#REF!</v>
      </c>
      <c r="AM181" s="194" t="e">
        <f>#REF!</f>
        <v>#REF!</v>
      </c>
      <c r="AN181" s="194" t="e">
        <f>#REF!</f>
        <v>#REF!</v>
      </c>
      <c r="AO181" s="194" t="e">
        <f>#REF!</f>
        <v>#REF!</v>
      </c>
      <c r="AP181" s="194" t="e">
        <f>#REF!</f>
        <v>#REF!</v>
      </c>
      <c r="AQ181" s="194" t="e">
        <f>#REF!</f>
        <v>#REF!</v>
      </c>
      <c r="AR181" s="194" t="e">
        <f>#REF!</f>
        <v>#REF!</v>
      </c>
    </row>
    <row r="182" spans="2:44" ht="18" hidden="1">
      <c r="C182" s="155"/>
      <c r="D182" s="148"/>
      <c r="E182" s="194"/>
      <c r="F182" s="192"/>
      <c r="G182" s="194"/>
      <c r="H182" s="192"/>
      <c r="I182" s="194"/>
      <c r="J182" s="194"/>
      <c r="K182" s="194"/>
      <c r="L182" s="194"/>
      <c r="M182" s="194"/>
      <c r="N182" s="194"/>
      <c r="O182" s="194"/>
      <c r="P182" s="194"/>
      <c r="Q182" s="194"/>
      <c r="R182" s="194"/>
      <c r="S182" s="194"/>
      <c r="T182" s="194"/>
      <c r="U182" s="194"/>
      <c r="V182" s="194"/>
      <c r="W182" s="194"/>
      <c r="X182" s="194"/>
      <c r="Y182" s="194"/>
      <c r="Z182" s="194" t="e">
        <f>#REF!</f>
        <v>#REF!</v>
      </c>
      <c r="AA182" s="194" t="e">
        <f>#REF!</f>
        <v>#REF!</v>
      </c>
      <c r="AB182" s="194" t="e">
        <f>#REF!</f>
        <v>#REF!</v>
      </c>
      <c r="AC182" s="194" t="e">
        <f>#REF!</f>
        <v>#REF!</v>
      </c>
      <c r="AD182" s="194" t="e">
        <f>#REF!</f>
        <v>#REF!</v>
      </c>
      <c r="AE182" s="194" t="e">
        <f>#REF!</f>
        <v>#REF!</v>
      </c>
      <c r="AF182" s="194" t="e">
        <f>#REF!</f>
        <v>#REF!</v>
      </c>
      <c r="AG182" s="194" t="e">
        <f>#REF!</f>
        <v>#REF!</v>
      </c>
      <c r="AH182" s="194" t="e">
        <f>#REF!</f>
        <v>#REF!</v>
      </c>
      <c r="AI182" s="194" t="e">
        <f>#REF!</f>
        <v>#REF!</v>
      </c>
      <c r="AJ182" s="194" t="e">
        <f>#REF!</f>
        <v>#REF!</v>
      </c>
      <c r="AK182" s="194" t="e">
        <f>#REF!</f>
        <v>#REF!</v>
      </c>
      <c r="AL182" s="194" t="e">
        <f>#REF!</f>
        <v>#REF!</v>
      </c>
      <c r="AM182" s="194" t="e">
        <f>#REF!</f>
        <v>#REF!</v>
      </c>
      <c r="AN182" s="194" t="e">
        <f>#REF!</f>
        <v>#REF!</v>
      </c>
      <c r="AO182" s="194" t="e">
        <f>#REF!</f>
        <v>#REF!</v>
      </c>
      <c r="AP182" s="194" t="e">
        <f>#REF!</f>
        <v>#REF!</v>
      </c>
      <c r="AQ182" s="194" t="e">
        <f>#REF!</f>
        <v>#REF!</v>
      </c>
      <c r="AR182" s="194" t="e">
        <f>#REF!</f>
        <v>#REF!</v>
      </c>
    </row>
    <row r="183" spans="2:44" ht="18" hidden="1">
      <c r="C183" s="155"/>
      <c r="D183" s="148"/>
      <c r="E183" s="194"/>
      <c r="F183" s="192"/>
      <c r="G183" s="194"/>
      <c r="H183" s="192"/>
      <c r="I183" s="194"/>
      <c r="J183" s="194"/>
      <c r="K183" s="194"/>
      <c r="L183" s="194"/>
      <c r="M183" s="194"/>
      <c r="N183" s="194"/>
      <c r="O183" s="194"/>
      <c r="P183" s="194"/>
      <c r="Q183" s="194"/>
      <c r="R183" s="194"/>
      <c r="S183" s="194"/>
      <c r="T183" s="194"/>
      <c r="U183" s="194"/>
      <c r="V183" s="194"/>
      <c r="W183" s="194"/>
      <c r="X183" s="194"/>
      <c r="Y183" s="194"/>
      <c r="Z183" s="194" t="e">
        <f>#REF!</f>
        <v>#REF!</v>
      </c>
      <c r="AA183" s="194" t="e">
        <f>#REF!</f>
        <v>#REF!</v>
      </c>
      <c r="AB183" s="194" t="e">
        <f>#REF!</f>
        <v>#REF!</v>
      </c>
      <c r="AC183" s="194" t="e">
        <f>#REF!</f>
        <v>#REF!</v>
      </c>
      <c r="AD183" s="194" t="e">
        <f>#REF!</f>
        <v>#REF!</v>
      </c>
      <c r="AE183" s="194" t="e">
        <f>#REF!</f>
        <v>#REF!</v>
      </c>
      <c r="AF183" s="194" t="e">
        <f>#REF!</f>
        <v>#REF!</v>
      </c>
      <c r="AG183" s="194" t="e">
        <f>#REF!</f>
        <v>#REF!</v>
      </c>
      <c r="AH183" s="194" t="e">
        <f>#REF!</f>
        <v>#REF!</v>
      </c>
      <c r="AI183" s="194" t="e">
        <f>#REF!</f>
        <v>#REF!</v>
      </c>
      <c r="AJ183" s="194" t="e">
        <f>#REF!</f>
        <v>#REF!</v>
      </c>
      <c r="AK183" s="194" t="e">
        <f>#REF!</f>
        <v>#REF!</v>
      </c>
      <c r="AL183" s="194" t="e">
        <f>#REF!</f>
        <v>#REF!</v>
      </c>
      <c r="AM183" s="194" t="e">
        <f>#REF!</f>
        <v>#REF!</v>
      </c>
      <c r="AN183" s="194" t="e">
        <f>#REF!</f>
        <v>#REF!</v>
      </c>
      <c r="AO183" s="194" t="e">
        <f>#REF!</f>
        <v>#REF!</v>
      </c>
      <c r="AP183" s="194" t="e">
        <f>#REF!</f>
        <v>#REF!</v>
      </c>
      <c r="AQ183" s="194" t="e">
        <f>#REF!</f>
        <v>#REF!</v>
      </c>
      <c r="AR183" s="194" t="e">
        <f>#REF!</f>
        <v>#REF!</v>
      </c>
    </row>
    <row r="184" spans="2:44" ht="18" hidden="1">
      <c r="C184" s="166"/>
      <c r="D184" s="148"/>
      <c r="E184" s="194"/>
      <c r="F184" s="192"/>
      <c r="G184" s="194"/>
      <c r="H184" s="192"/>
      <c r="I184" s="194"/>
      <c r="J184" s="194"/>
      <c r="K184" s="194"/>
      <c r="L184" s="194"/>
      <c r="M184" s="194"/>
      <c r="N184" s="194"/>
      <c r="O184" s="194"/>
      <c r="P184" s="194"/>
      <c r="Q184" s="194"/>
      <c r="R184" s="194"/>
      <c r="S184" s="194"/>
      <c r="T184" s="194"/>
      <c r="U184" s="194"/>
      <c r="V184" s="194"/>
      <c r="W184" s="194"/>
      <c r="X184" s="194"/>
      <c r="Y184" s="194"/>
      <c r="Z184" s="194" t="e">
        <f>#REF!</f>
        <v>#REF!</v>
      </c>
      <c r="AA184" s="194" t="e">
        <f>#REF!</f>
        <v>#REF!</v>
      </c>
      <c r="AB184" s="194" t="e">
        <f>#REF!</f>
        <v>#REF!</v>
      </c>
      <c r="AC184" s="194" t="e">
        <f>#REF!</f>
        <v>#REF!</v>
      </c>
      <c r="AD184" s="194" t="e">
        <f>#REF!</f>
        <v>#REF!</v>
      </c>
      <c r="AE184" s="194" t="e">
        <f>#REF!</f>
        <v>#REF!</v>
      </c>
      <c r="AF184" s="194" t="e">
        <f>#REF!</f>
        <v>#REF!</v>
      </c>
      <c r="AG184" s="194" t="e">
        <f>#REF!</f>
        <v>#REF!</v>
      </c>
      <c r="AH184" s="194" t="e">
        <f>#REF!</f>
        <v>#REF!</v>
      </c>
      <c r="AI184" s="194" t="e">
        <f>#REF!</f>
        <v>#REF!</v>
      </c>
      <c r="AJ184" s="194" t="e">
        <f>#REF!</f>
        <v>#REF!</v>
      </c>
      <c r="AK184" s="194" t="e">
        <f>#REF!</f>
        <v>#REF!</v>
      </c>
      <c r="AL184" s="194" t="e">
        <f>#REF!</f>
        <v>#REF!</v>
      </c>
      <c r="AM184" s="194" t="e">
        <f>#REF!</f>
        <v>#REF!</v>
      </c>
      <c r="AN184" s="194" t="e">
        <f>#REF!</f>
        <v>#REF!</v>
      </c>
      <c r="AO184" s="194" t="e">
        <f>#REF!</f>
        <v>#REF!</v>
      </c>
      <c r="AP184" s="194" t="e">
        <f>#REF!</f>
        <v>#REF!</v>
      </c>
      <c r="AQ184" s="194" t="e">
        <f>#REF!</f>
        <v>#REF!</v>
      </c>
      <c r="AR184" s="194" t="e">
        <f>#REF!</f>
        <v>#REF!</v>
      </c>
    </row>
    <row r="185" spans="2:44" s="9" customFormat="1" ht="15.75" hidden="1">
      <c r="B185" s="10"/>
      <c r="C185" s="167"/>
      <c r="D185" s="153"/>
      <c r="E185" s="197"/>
      <c r="F185" s="197"/>
      <c r="G185" s="197"/>
      <c r="H185" s="197"/>
      <c r="I185" s="197"/>
      <c r="J185" s="197"/>
      <c r="K185" s="197"/>
      <c r="L185" s="197"/>
      <c r="M185" s="197"/>
      <c r="N185" s="197"/>
      <c r="O185" s="197"/>
      <c r="P185" s="197"/>
      <c r="Q185" s="197"/>
      <c r="R185" s="197"/>
      <c r="S185" s="197"/>
      <c r="T185" s="197"/>
      <c r="U185" s="197"/>
      <c r="V185" s="197"/>
      <c r="W185" s="197"/>
      <c r="X185" s="197"/>
      <c r="Y185" s="197"/>
      <c r="Z185" s="197"/>
      <c r="AA185" s="197"/>
      <c r="AB185" s="197"/>
      <c r="AC185" s="197"/>
      <c r="AD185" s="197"/>
      <c r="AE185" s="197"/>
      <c r="AF185" s="197"/>
      <c r="AG185" s="197"/>
      <c r="AH185" s="197"/>
      <c r="AI185" s="197"/>
      <c r="AJ185" s="197"/>
      <c r="AK185" s="197"/>
      <c r="AL185" s="197"/>
      <c r="AM185" s="197"/>
      <c r="AN185" s="197"/>
      <c r="AO185" s="197"/>
      <c r="AP185" s="197"/>
      <c r="AQ185" s="197"/>
      <c r="AR185" s="197"/>
    </row>
    <row r="186" spans="2:44" ht="15.75" hidden="1">
      <c r="D186" s="149"/>
      <c r="E186" s="198"/>
      <c r="F186" s="154"/>
      <c r="G186" s="196"/>
      <c r="H186" s="196"/>
      <c r="I186" s="196"/>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154"/>
      <c r="AG186" s="154"/>
      <c r="AH186" s="154"/>
      <c r="AI186" s="198"/>
      <c r="AJ186" s="154"/>
      <c r="AK186" s="196"/>
      <c r="AL186" s="196"/>
      <c r="AM186" s="196"/>
      <c r="AN186" s="154"/>
      <c r="AO186" s="154"/>
      <c r="AP186" s="154"/>
      <c r="AQ186" s="154"/>
      <c r="AR186" s="154"/>
    </row>
    <row r="187" spans="2:44" ht="15.75" hidden="1">
      <c r="D187" s="149"/>
      <c r="E187" s="198"/>
      <c r="F187" s="154"/>
      <c r="G187" s="196"/>
      <c r="H187" s="196"/>
      <c r="I187" s="196"/>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154"/>
      <c r="AG187" s="154"/>
      <c r="AH187" s="154"/>
      <c r="AI187" s="198"/>
      <c r="AJ187" s="154"/>
      <c r="AK187" s="196"/>
      <c r="AL187" s="196"/>
      <c r="AM187" s="196"/>
      <c r="AN187" s="154"/>
      <c r="AO187" s="154"/>
      <c r="AP187" s="154"/>
      <c r="AQ187" s="154"/>
      <c r="AR187" s="154"/>
    </row>
    <row r="188" spans="2:44" ht="15.75" hidden="1">
      <c r="D188" s="149"/>
      <c r="E188" s="198"/>
      <c r="F188" s="154"/>
      <c r="G188" s="196"/>
      <c r="H188" s="196"/>
      <c r="I188" s="196"/>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154"/>
      <c r="AG188" s="154"/>
      <c r="AH188" s="154"/>
      <c r="AI188" s="198"/>
      <c r="AJ188" s="154"/>
      <c r="AK188" s="196"/>
      <c r="AL188" s="196"/>
      <c r="AM188" s="196"/>
      <c r="AN188" s="154"/>
      <c r="AO188" s="154"/>
      <c r="AP188" s="154"/>
      <c r="AQ188" s="154"/>
      <c r="AR188" s="154"/>
    </row>
    <row r="189" spans="2:44" ht="15.75" hidden="1">
      <c r="D189" s="149"/>
      <c r="E189" s="198"/>
      <c r="F189" s="154"/>
      <c r="G189" s="196"/>
      <c r="H189" s="196"/>
      <c r="I189" s="196"/>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154"/>
      <c r="AG189" s="154"/>
      <c r="AH189" s="154"/>
      <c r="AI189" s="198"/>
      <c r="AJ189" s="154"/>
      <c r="AK189" s="196"/>
      <c r="AL189" s="196"/>
      <c r="AM189" s="196"/>
      <c r="AN189" s="154"/>
      <c r="AO189" s="154"/>
      <c r="AP189" s="154"/>
      <c r="AQ189" s="154"/>
      <c r="AR189" s="154"/>
    </row>
    <row r="190" spans="2:44" ht="15.75" hidden="1">
      <c r="D190" s="149"/>
      <c r="E190" s="198"/>
      <c r="F190" s="154"/>
      <c r="G190" s="196"/>
      <c r="H190" s="196"/>
      <c r="I190" s="196"/>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154"/>
      <c r="AG190" s="154"/>
      <c r="AH190" s="154"/>
      <c r="AI190" s="198"/>
      <c r="AJ190" s="154"/>
      <c r="AK190" s="196"/>
      <c r="AL190" s="196"/>
      <c r="AM190" s="196"/>
      <c r="AN190" s="154"/>
      <c r="AO190" s="154"/>
      <c r="AP190" s="154"/>
      <c r="AQ190" s="154"/>
      <c r="AR190" s="154"/>
    </row>
    <row r="191" spans="2:44" ht="15.75" hidden="1">
      <c r="D191" s="149"/>
      <c r="E191" s="198"/>
      <c r="F191" s="154"/>
      <c r="G191" s="196"/>
      <c r="H191" s="196"/>
      <c r="I191" s="196"/>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154"/>
      <c r="AG191" s="154"/>
      <c r="AH191" s="154"/>
      <c r="AI191" s="198"/>
      <c r="AJ191" s="154"/>
      <c r="AK191" s="196"/>
      <c r="AL191" s="196"/>
      <c r="AM191" s="196"/>
      <c r="AN191" s="154"/>
      <c r="AO191" s="154"/>
      <c r="AP191" s="154"/>
      <c r="AQ191" s="154"/>
      <c r="AR191" s="154"/>
    </row>
    <row r="192" spans="2:44" ht="15.75" hidden="1">
      <c r="D192" s="149"/>
      <c r="E192" s="198"/>
      <c r="F192" s="154"/>
      <c r="G192" s="196"/>
      <c r="H192" s="196"/>
      <c r="I192" s="196"/>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154"/>
      <c r="AG192" s="154"/>
      <c r="AH192" s="154"/>
      <c r="AI192" s="198"/>
      <c r="AJ192" s="154"/>
      <c r="AK192" s="196"/>
      <c r="AL192" s="196"/>
      <c r="AM192" s="196"/>
      <c r="AN192" s="154"/>
      <c r="AO192" s="154"/>
      <c r="AP192" s="154"/>
      <c r="AQ192" s="154"/>
      <c r="AR192" s="154"/>
    </row>
    <row r="193" spans="4:44" ht="15.75" hidden="1">
      <c r="D193" s="149"/>
      <c r="E193" s="198"/>
      <c r="F193" s="154"/>
      <c r="G193" s="196"/>
      <c r="H193" s="196"/>
      <c r="I193" s="196"/>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154"/>
      <c r="AG193" s="154"/>
      <c r="AH193" s="154"/>
      <c r="AI193" s="198"/>
      <c r="AJ193" s="154"/>
      <c r="AK193" s="196"/>
      <c r="AL193" s="196"/>
      <c r="AM193" s="196"/>
      <c r="AN193" s="154"/>
      <c r="AO193" s="154"/>
      <c r="AP193" s="154"/>
      <c r="AQ193" s="154"/>
      <c r="AR193" s="154"/>
    </row>
    <row r="194" spans="4:44" ht="15.75" hidden="1">
      <c r="D194" s="149"/>
      <c r="E194" s="198"/>
      <c r="F194" s="154"/>
      <c r="G194" s="196"/>
      <c r="H194" s="196"/>
      <c r="I194" s="196"/>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154"/>
      <c r="AG194" s="154"/>
      <c r="AH194" s="154"/>
      <c r="AI194" s="198"/>
      <c r="AJ194" s="154"/>
      <c r="AK194" s="196"/>
      <c r="AL194" s="196"/>
      <c r="AM194" s="196"/>
      <c r="AN194" s="154"/>
      <c r="AO194" s="154"/>
      <c r="AP194" s="154"/>
      <c r="AQ194" s="154"/>
      <c r="AR194" s="154"/>
    </row>
    <row r="195" spans="4:44" ht="15.75" hidden="1">
      <c r="D195" s="149"/>
      <c r="E195" s="198"/>
      <c r="F195" s="154"/>
      <c r="G195" s="196"/>
      <c r="H195" s="196"/>
      <c r="I195" s="196"/>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154"/>
      <c r="AG195" s="154"/>
      <c r="AH195" s="154"/>
      <c r="AI195" s="198"/>
      <c r="AJ195" s="154"/>
      <c r="AK195" s="196"/>
      <c r="AL195" s="196"/>
      <c r="AM195" s="196"/>
      <c r="AN195" s="154"/>
      <c r="AO195" s="154"/>
      <c r="AP195" s="154"/>
      <c r="AQ195" s="154"/>
      <c r="AR195" s="154"/>
    </row>
    <row r="196" spans="4:44" ht="15.75" hidden="1">
      <c r="D196" s="149"/>
      <c r="E196" s="198"/>
      <c r="F196" s="154"/>
      <c r="G196" s="196"/>
      <c r="H196" s="196"/>
      <c r="I196" s="196"/>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154"/>
      <c r="AG196" s="154"/>
      <c r="AH196" s="154"/>
      <c r="AI196" s="198"/>
      <c r="AJ196" s="154"/>
      <c r="AK196" s="196"/>
      <c r="AL196" s="196"/>
      <c r="AM196" s="196"/>
      <c r="AN196" s="154"/>
      <c r="AO196" s="154"/>
      <c r="AP196" s="154"/>
      <c r="AQ196" s="154"/>
      <c r="AR196" s="154"/>
    </row>
    <row r="197" spans="4:44" ht="15.75" hidden="1">
      <c r="D197" s="149"/>
      <c r="E197" s="198"/>
      <c r="F197" s="154"/>
      <c r="G197" s="196"/>
      <c r="H197" s="196"/>
      <c r="I197" s="196"/>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154"/>
      <c r="AG197" s="154"/>
      <c r="AH197" s="154"/>
      <c r="AI197" s="198"/>
      <c r="AJ197" s="154"/>
      <c r="AK197" s="196"/>
      <c r="AL197" s="196"/>
      <c r="AM197" s="196"/>
      <c r="AN197" s="154"/>
      <c r="AO197" s="154"/>
      <c r="AP197" s="154"/>
      <c r="AQ197" s="154"/>
      <c r="AR197" s="154"/>
    </row>
    <row r="198" spans="4:44" ht="15.75" hidden="1">
      <c r="D198" s="149"/>
      <c r="E198" s="198"/>
      <c r="F198" s="154"/>
      <c r="G198" s="196"/>
      <c r="H198" s="196"/>
      <c r="I198" s="196"/>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154"/>
      <c r="AG198" s="154"/>
      <c r="AH198" s="154"/>
      <c r="AI198" s="198"/>
      <c r="AJ198" s="154"/>
      <c r="AK198" s="196"/>
      <c r="AL198" s="196"/>
      <c r="AM198" s="196"/>
      <c r="AN198" s="154"/>
      <c r="AO198" s="154"/>
      <c r="AP198" s="154"/>
      <c r="AQ198" s="154"/>
      <c r="AR198" s="154"/>
    </row>
    <row r="199" spans="4:44" ht="15.75" hidden="1">
      <c r="D199" s="149"/>
      <c r="E199" s="198"/>
      <c r="F199" s="154"/>
      <c r="G199" s="196"/>
      <c r="H199" s="196"/>
      <c r="I199" s="196"/>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154"/>
      <c r="AG199" s="154"/>
      <c r="AH199" s="154"/>
      <c r="AI199" s="198"/>
      <c r="AJ199" s="154"/>
      <c r="AK199" s="196"/>
      <c r="AL199" s="196"/>
      <c r="AM199" s="196"/>
      <c r="AN199" s="154"/>
      <c r="AO199" s="154"/>
      <c r="AP199" s="154"/>
      <c r="AQ199" s="154"/>
      <c r="AR199" s="154"/>
    </row>
    <row r="200" spans="4:44" ht="15.75" hidden="1">
      <c r="D200" s="149"/>
      <c r="E200" s="198"/>
      <c r="F200" s="154"/>
      <c r="G200" s="196"/>
      <c r="H200" s="196"/>
      <c r="I200" s="196"/>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154"/>
      <c r="AG200" s="154"/>
      <c r="AH200" s="154"/>
      <c r="AI200" s="198"/>
      <c r="AJ200" s="154"/>
      <c r="AK200" s="196"/>
      <c r="AL200" s="196"/>
      <c r="AM200" s="196"/>
      <c r="AN200" s="154"/>
      <c r="AO200" s="154"/>
      <c r="AP200" s="154"/>
      <c r="AQ200" s="154"/>
      <c r="AR200" s="154"/>
    </row>
    <row r="201" spans="4:44" ht="15.75" hidden="1">
      <c r="D201" s="149"/>
      <c r="E201" s="198"/>
      <c r="F201" s="154"/>
      <c r="G201" s="196"/>
      <c r="H201" s="196"/>
      <c r="I201" s="196"/>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154"/>
      <c r="AG201" s="154"/>
      <c r="AH201" s="154"/>
      <c r="AI201" s="198"/>
      <c r="AJ201" s="154"/>
      <c r="AK201" s="196"/>
      <c r="AL201" s="196"/>
      <c r="AM201" s="196"/>
      <c r="AN201" s="154"/>
      <c r="AO201" s="154"/>
      <c r="AP201" s="154"/>
      <c r="AQ201" s="154"/>
      <c r="AR201" s="154"/>
    </row>
    <row r="202" spans="4:44" ht="15.75" hidden="1">
      <c r="D202" s="149"/>
      <c r="E202" s="198"/>
      <c r="F202" s="154"/>
      <c r="G202" s="196"/>
      <c r="H202" s="196"/>
      <c r="I202" s="196"/>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154"/>
      <c r="AG202" s="154"/>
      <c r="AH202" s="154"/>
      <c r="AI202" s="198"/>
      <c r="AJ202" s="154"/>
      <c r="AK202" s="196"/>
      <c r="AL202" s="196"/>
      <c r="AM202" s="196"/>
      <c r="AN202" s="154"/>
      <c r="AO202" s="154"/>
      <c r="AP202" s="154"/>
      <c r="AQ202" s="154"/>
      <c r="AR202" s="154"/>
    </row>
    <row r="203" spans="4:44" ht="15.75" hidden="1">
      <c r="D203" s="149"/>
      <c r="E203" s="198"/>
      <c r="F203" s="154"/>
      <c r="G203" s="196"/>
      <c r="H203" s="196"/>
      <c r="I203" s="196"/>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154"/>
      <c r="AG203" s="154"/>
      <c r="AH203" s="154"/>
      <c r="AI203" s="198"/>
      <c r="AJ203" s="154"/>
      <c r="AK203" s="196"/>
      <c r="AL203" s="196"/>
      <c r="AM203" s="196"/>
      <c r="AN203" s="154"/>
      <c r="AO203" s="154"/>
      <c r="AP203" s="154"/>
      <c r="AQ203" s="154"/>
      <c r="AR203" s="154"/>
    </row>
    <row r="204" spans="4:44" ht="15.75" hidden="1">
      <c r="D204" s="149"/>
      <c r="E204" s="198"/>
      <c r="F204" s="154"/>
      <c r="G204" s="196"/>
      <c r="H204" s="196"/>
      <c r="I204" s="196"/>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154"/>
      <c r="AG204" s="154"/>
      <c r="AH204" s="154"/>
      <c r="AI204" s="198"/>
      <c r="AJ204" s="154"/>
      <c r="AK204" s="196"/>
      <c r="AL204" s="196"/>
      <c r="AM204" s="196"/>
      <c r="AN204" s="154"/>
      <c r="AO204" s="154"/>
      <c r="AP204" s="154"/>
      <c r="AQ204" s="154"/>
      <c r="AR204" s="154"/>
    </row>
    <row r="205" spans="4:44" ht="15.75" hidden="1">
      <c r="D205" s="149"/>
      <c r="E205" s="198"/>
      <c r="F205" s="154"/>
      <c r="G205" s="196"/>
      <c r="H205" s="196"/>
      <c r="I205" s="196"/>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154"/>
      <c r="AG205" s="154"/>
      <c r="AH205" s="154"/>
      <c r="AI205" s="198"/>
      <c r="AJ205" s="154"/>
      <c r="AK205" s="196"/>
      <c r="AL205" s="196"/>
      <c r="AM205" s="196"/>
      <c r="AN205" s="154"/>
      <c r="AO205" s="154"/>
      <c r="AP205" s="154"/>
      <c r="AQ205" s="154"/>
      <c r="AR205" s="154"/>
    </row>
    <row r="206" spans="4:44" ht="15.75" hidden="1">
      <c r="D206" s="149"/>
      <c r="E206" s="198"/>
      <c r="F206" s="154"/>
      <c r="G206" s="196"/>
      <c r="H206" s="196"/>
      <c r="I206" s="196"/>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154"/>
      <c r="AG206" s="154"/>
      <c r="AH206" s="154"/>
      <c r="AI206" s="198"/>
      <c r="AJ206" s="154"/>
      <c r="AK206" s="196"/>
      <c r="AL206" s="196"/>
      <c r="AM206" s="196"/>
      <c r="AN206" s="154"/>
      <c r="AO206" s="154"/>
      <c r="AP206" s="154"/>
      <c r="AQ206" s="154"/>
      <c r="AR206" s="154"/>
    </row>
    <row r="207" spans="4:44" ht="15.75" hidden="1">
      <c r="D207" s="149"/>
      <c r="E207" s="198"/>
      <c r="F207" s="154"/>
      <c r="G207" s="196"/>
      <c r="H207" s="196"/>
      <c r="I207" s="196"/>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154"/>
      <c r="AG207" s="154"/>
      <c r="AH207" s="154"/>
      <c r="AI207" s="198"/>
      <c r="AJ207" s="154"/>
      <c r="AK207" s="196"/>
      <c r="AL207" s="196"/>
      <c r="AM207" s="196"/>
      <c r="AN207" s="154"/>
      <c r="AO207" s="154"/>
      <c r="AP207" s="154"/>
      <c r="AQ207" s="154"/>
      <c r="AR207" s="154"/>
    </row>
    <row r="208" spans="4:44" ht="15.75" hidden="1">
      <c r="D208" s="149"/>
      <c r="E208" s="198"/>
      <c r="F208" s="154"/>
      <c r="G208" s="196"/>
      <c r="H208" s="196"/>
      <c r="I208" s="196"/>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154"/>
      <c r="AG208" s="154"/>
      <c r="AH208" s="154"/>
      <c r="AI208" s="198"/>
      <c r="AJ208" s="154"/>
      <c r="AK208" s="196"/>
      <c r="AL208" s="196"/>
      <c r="AM208" s="196"/>
      <c r="AN208" s="154"/>
      <c r="AO208" s="154"/>
      <c r="AP208" s="154"/>
      <c r="AQ208" s="154"/>
      <c r="AR208" s="154"/>
    </row>
    <row r="209" spans="4:44" ht="15.75" hidden="1">
      <c r="D209" s="149"/>
      <c r="E209" s="198"/>
      <c r="F209" s="154"/>
      <c r="G209" s="196"/>
      <c r="H209" s="196"/>
      <c r="I209" s="196"/>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154"/>
      <c r="AG209" s="154"/>
      <c r="AH209" s="154"/>
      <c r="AI209" s="198"/>
      <c r="AJ209" s="154"/>
      <c r="AK209" s="196"/>
      <c r="AL209" s="196"/>
      <c r="AM209" s="196"/>
      <c r="AN209" s="154"/>
      <c r="AO209" s="154"/>
      <c r="AP209" s="154"/>
      <c r="AQ209" s="154"/>
      <c r="AR209" s="154"/>
    </row>
    <row r="210" spans="4:44" ht="15.75" hidden="1">
      <c r="D210" s="149"/>
      <c r="E210" s="198"/>
      <c r="F210" s="154"/>
      <c r="G210" s="196"/>
      <c r="H210" s="196"/>
      <c r="I210" s="196"/>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154"/>
      <c r="AG210" s="154"/>
      <c r="AH210" s="154"/>
      <c r="AI210" s="152"/>
    </row>
    <row r="211" spans="4:44" ht="15.75" hidden="1">
      <c r="D211" s="149"/>
      <c r="E211" s="198"/>
      <c r="F211" s="154"/>
      <c r="G211" s="196"/>
      <c r="H211" s="196"/>
      <c r="I211" s="196"/>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154"/>
      <c r="AG211" s="154"/>
      <c r="AH211" s="154"/>
      <c r="AI211" s="152"/>
    </row>
    <row r="212" spans="4:44" ht="15.75" hidden="1">
      <c r="D212" s="149"/>
      <c r="E212" s="198"/>
      <c r="F212" s="154"/>
      <c r="G212" s="196"/>
      <c r="H212" s="196"/>
      <c r="I212" s="196"/>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154"/>
      <c r="AG212" s="154"/>
      <c r="AH212" s="154"/>
      <c r="AI212" s="152"/>
    </row>
    <row r="213" spans="4:44" ht="15.75" hidden="1">
      <c r="D213" s="149"/>
      <c r="E213" s="198"/>
      <c r="F213" s="154"/>
      <c r="G213" s="196"/>
      <c r="H213" s="196"/>
      <c r="I213" s="196"/>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154"/>
      <c r="AG213" s="154"/>
      <c r="AH213" s="154"/>
      <c r="AI213" s="152"/>
    </row>
    <row r="214" spans="4:44" ht="15.75" hidden="1">
      <c r="D214" s="149"/>
      <c r="E214" s="198"/>
      <c r="F214" s="154"/>
      <c r="G214" s="196"/>
      <c r="H214" s="196"/>
      <c r="I214" s="196"/>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154"/>
      <c r="AG214" s="154"/>
      <c r="AH214" s="154"/>
      <c r="AI214" s="152"/>
    </row>
    <row r="215" spans="4:44" ht="15.75" hidden="1">
      <c r="D215" s="149"/>
      <c r="E215" s="198"/>
      <c r="F215" s="154"/>
      <c r="G215" s="196"/>
      <c r="H215" s="196"/>
      <c r="I215" s="196"/>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154"/>
      <c r="AG215" s="154"/>
      <c r="AH215" s="154"/>
      <c r="AI215" s="152"/>
    </row>
    <row r="216" spans="4:44" ht="15.75" hidden="1">
      <c r="D216" s="149"/>
      <c r="E216" s="198"/>
      <c r="F216" s="154"/>
      <c r="G216" s="196"/>
      <c r="H216" s="196"/>
      <c r="I216" s="196"/>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154"/>
      <c r="AG216" s="154"/>
      <c r="AH216" s="154"/>
      <c r="AI216" s="152"/>
    </row>
    <row r="217" spans="4:44" ht="15.75" hidden="1">
      <c r="D217" s="149"/>
      <c r="E217" s="198"/>
      <c r="F217" s="154"/>
      <c r="G217" s="196"/>
      <c r="H217" s="196"/>
      <c r="I217" s="196"/>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154"/>
      <c r="AG217" s="154"/>
      <c r="AH217" s="154"/>
      <c r="AI217" s="152"/>
    </row>
    <row r="218" spans="4:44" ht="15.75" hidden="1">
      <c r="D218" s="149"/>
      <c r="E218" s="198"/>
      <c r="F218" s="154"/>
      <c r="G218" s="196"/>
      <c r="H218" s="196"/>
      <c r="I218" s="196"/>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154"/>
      <c r="AG218" s="154"/>
      <c r="AH218" s="154"/>
      <c r="AI218" s="152"/>
    </row>
    <row r="219" spans="4:44" ht="15.75" hidden="1">
      <c r="D219" s="149"/>
      <c r="E219" s="198"/>
      <c r="F219" s="154"/>
      <c r="G219" s="196"/>
      <c r="H219" s="196"/>
      <c r="I219" s="196"/>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154"/>
      <c r="AG219" s="154"/>
      <c r="AH219" s="154"/>
      <c r="AI219" s="152"/>
    </row>
    <row r="220" spans="4:44" ht="15.75" hidden="1">
      <c r="D220" s="149"/>
      <c r="E220" s="198"/>
      <c r="F220" s="154"/>
      <c r="G220" s="196"/>
      <c r="H220" s="196"/>
      <c r="I220" s="196"/>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154"/>
      <c r="AG220" s="154"/>
      <c r="AH220" s="154"/>
      <c r="AI220" s="152"/>
    </row>
    <row r="221" spans="4:44" ht="15.75" hidden="1">
      <c r="D221" s="149"/>
      <c r="E221" s="198"/>
      <c r="F221" s="154"/>
      <c r="G221" s="196"/>
      <c r="H221" s="196"/>
      <c r="I221" s="196"/>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154"/>
      <c r="AG221" s="154"/>
      <c r="AH221" s="154"/>
      <c r="AI221" s="152"/>
    </row>
    <row r="222" spans="4:44" ht="15.75" hidden="1">
      <c r="D222" s="149"/>
      <c r="E222" s="198"/>
      <c r="F222" s="154"/>
      <c r="G222" s="196"/>
      <c r="H222" s="196"/>
      <c r="I222" s="196"/>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154"/>
      <c r="AG222" s="154"/>
      <c r="AH222" s="154"/>
      <c r="AI222" s="152"/>
    </row>
    <row r="223" spans="4:44" ht="15.75" hidden="1">
      <c r="D223" s="149"/>
      <c r="E223" s="198"/>
      <c r="F223" s="154"/>
      <c r="G223" s="196"/>
      <c r="H223" s="196"/>
      <c r="I223" s="196"/>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154"/>
      <c r="AG223" s="154"/>
      <c r="AH223" s="154"/>
      <c r="AI223" s="152"/>
    </row>
    <row r="224" spans="4:44" ht="15.75" hidden="1">
      <c r="D224" s="149"/>
      <c r="E224" s="198"/>
      <c r="F224" s="154"/>
      <c r="G224" s="196"/>
      <c r="H224" s="196"/>
      <c r="I224" s="196"/>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154"/>
      <c r="AG224" s="154"/>
      <c r="AH224" s="154"/>
      <c r="AI224" s="152"/>
    </row>
    <row r="225" spans="4:35" ht="15.75" hidden="1">
      <c r="D225" s="149"/>
      <c r="E225" s="198"/>
      <c r="F225" s="154"/>
      <c r="G225" s="196"/>
      <c r="H225" s="196"/>
      <c r="I225" s="196"/>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154"/>
      <c r="AG225" s="154"/>
      <c r="AH225" s="154"/>
      <c r="AI225" s="152"/>
    </row>
    <row r="226" spans="4:35" ht="15.75" hidden="1">
      <c r="D226" s="149"/>
      <c r="E226" s="198"/>
      <c r="F226" s="154"/>
      <c r="G226" s="196"/>
      <c r="H226" s="196"/>
      <c r="I226" s="196"/>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154"/>
      <c r="AG226" s="154"/>
      <c r="AH226" s="154"/>
      <c r="AI226" s="152"/>
    </row>
    <row r="227" spans="4:35" ht="15.75" hidden="1">
      <c r="D227" s="149"/>
      <c r="E227" s="198"/>
      <c r="F227" s="154"/>
      <c r="G227" s="196"/>
      <c r="H227" s="196"/>
      <c r="I227" s="196"/>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154"/>
      <c r="AG227" s="154"/>
      <c r="AH227" s="154"/>
      <c r="AI227" s="152"/>
    </row>
    <row r="228" spans="4:35" ht="15.75" hidden="1">
      <c r="D228" s="149"/>
      <c r="E228" s="198"/>
      <c r="F228" s="154"/>
      <c r="G228" s="196"/>
      <c r="H228" s="196"/>
      <c r="I228" s="196"/>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154"/>
      <c r="AG228" s="154"/>
      <c r="AH228" s="154"/>
      <c r="AI228" s="152"/>
    </row>
    <row r="229" spans="4:35" ht="15.75" hidden="1">
      <c r="D229" s="149"/>
      <c r="E229" s="198"/>
      <c r="F229" s="154"/>
      <c r="G229" s="196"/>
      <c r="H229" s="196"/>
      <c r="I229" s="196"/>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154"/>
      <c r="AG229" s="154"/>
      <c r="AH229" s="154"/>
      <c r="AI229" s="152"/>
    </row>
    <row r="230" spans="4:35" ht="15.75" hidden="1">
      <c r="D230" s="149"/>
      <c r="E230" s="198"/>
      <c r="F230" s="154"/>
      <c r="G230" s="196"/>
      <c r="H230" s="196"/>
      <c r="I230" s="196"/>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154"/>
      <c r="AG230" s="154"/>
      <c r="AH230" s="154"/>
      <c r="AI230" s="152"/>
    </row>
    <row r="231" spans="4:35" ht="15.75" hidden="1">
      <c r="D231" s="149"/>
      <c r="E231" s="198"/>
      <c r="F231" s="154"/>
      <c r="G231" s="196"/>
      <c r="H231" s="196"/>
      <c r="I231" s="196"/>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154"/>
      <c r="AG231" s="154"/>
      <c r="AH231" s="154"/>
      <c r="AI231" s="152"/>
    </row>
    <row r="232" spans="4:35" ht="15.75" hidden="1">
      <c r="D232" s="149"/>
      <c r="E232" s="198"/>
      <c r="F232" s="154"/>
      <c r="G232" s="196"/>
      <c r="H232" s="196"/>
      <c r="I232" s="196"/>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154"/>
      <c r="AG232" s="154"/>
      <c r="AH232" s="154"/>
      <c r="AI232" s="152"/>
    </row>
    <row r="233" spans="4:35" ht="15.75" hidden="1">
      <c r="D233" s="149"/>
      <c r="E233" s="198"/>
      <c r="F233" s="154"/>
      <c r="G233" s="196"/>
      <c r="H233" s="196"/>
      <c r="I233" s="196"/>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154"/>
      <c r="AG233" s="154"/>
      <c r="AH233" s="154"/>
      <c r="AI233" s="152"/>
    </row>
    <row r="234" spans="4:35" ht="15.75" hidden="1">
      <c r="D234" s="149"/>
      <c r="E234" s="198"/>
      <c r="F234" s="154"/>
      <c r="G234" s="196"/>
      <c r="H234" s="196"/>
      <c r="I234" s="196"/>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154"/>
      <c r="AG234" s="154"/>
      <c r="AH234" s="154"/>
      <c r="AI234" s="152"/>
    </row>
    <row r="235" spans="4:35" ht="15.75" hidden="1">
      <c r="D235" s="149"/>
      <c r="E235" s="198"/>
      <c r="F235" s="154"/>
      <c r="G235" s="196"/>
      <c r="H235" s="196"/>
      <c r="I235" s="196"/>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154"/>
      <c r="AG235" s="154"/>
      <c r="AH235" s="154"/>
      <c r="AI235" s="152"/>
    </row>
    <row r="236" spans="4:35" ht="15.75" hidden="1">
      <c r="D236" s="149"/>
      <c r="E236" s="198"/>
      <c r="F236" s="154"/>
      <c r="G236" s="196"/>
      <c r="H236" s="196"/>
      <c r="I236" s="196"/>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154"/>
      <c r="AG236" s="154"/>
      <c r="AH236" s="154"/>
      <c r="AI236" s="152"/>
    </row>
    <row r="237" spans="4:35" ht="15.75" hidden="1">
      <c r="D237" s="149"/>
      <c r="E237" s="198"/>
      <c r="F237" s="154"/>
      <c r="G237" s="196"/>
      <c r="H237" s="196"/>
      <c r="I237" s="196"/>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154"/>
      <c r="AG237" s="154"/>
      <c r="AH237" s="154"/>
      <c r="AI237" s="152"/>
    </row>
    <row r="238" spans="4:35" ht="15.75" hidden="1">
      <c r="D238" s="149"/>
      <c r="E238" s="198"/>
      <c r="F238" s="154"/>
      <c r="G238" s="196"/>
      <c r="H238" s="196"/>
      <c r="I238" s="196"/>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154"/>
      <c r="AG238" s="154"/>
      <c r="AH238" s="154"/>
      <c r="AI238" s="152"/>
    </row>
    <row r="239" spans="4:35" ht="15.75" hidden="1">
      <c r="D239" s="149"/>
      <c r="E239" s="198"/>
      <c r="F239" s="154"/>
      <c r="G239" s="196"/>
      <c r="H239" s="196"/>
      <c r="I239" s="196"/>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154"/>
      <c r="AG239" s="154"/>
      <c r="AH239" s="154"/>
      <c r="AI239" s="152"/>
    </row>
    <row r="240" spans="4:35" ht="15.75" hidden="1">
      <c r="D240" s="149"/>
      <c r="E240" s="198"/>
      <c r="F240" s="154"/>
      <c r="G240" s="196"/>
      <c r="H240" s="196"/>
      <c r="I240" s="196"/>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154"/>
      <c r="AG240" s="154"/>
      <c r="AH240" s="154"/>
      <c r="AI240" s="152"/>
    </row>
    <row r="241" spans="4:35" ht="15.75" hidden="1">
      <c r="D241" s="149"/>
      <c r="E241" s="198"/>
      <c r="F241" s="154"/>
      <c r="G241" s="196"/>
      <c r="H241" s="196"/>
      <c r="I241" s="196"/>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154"/>
      <c r="AG241" s="154"/>
      <c r="AH241" s="154"/>
      <c r="AI241" s="152"/>
    </row>
    <row r="242" spans="4:35" ht="15.75" hidden="1">
      <c r="D242" s="149"/>
      <c r="E242" s="198"/>
      <c r="F242" s="154"/>
      <c r="G242" s="196"/>
      <c r="H242" s="196"/>
      <c r="I242" s="196"/>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154"/>
      <c r="AG242" s="154"/>
      <c r="AH242" s="154"/>
      <c r="AI242" s="152"/>
    </row>
    <row r="243" spans="4:35" ht="15.75" hidden="1">
      <c r="D243" s="149"/>
      <c r="E243" s="198"/>
      <c r="F243" s="154"/>
      <c r="G243" s="196"/>
      <c r="H243" s="196"/>
      <c r="I243" s="196"/>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154"/>
      <c r="AG243" s="154"/>
      <c r="AH243" s="154"/>
      <c r="AI243" s="152"/>
    </row>
    <row r="244" spans="4:35" ht="15.75" hidden="1">
      <c r="D244" s="149"/>
      <c r="E244" s="198"/>
      <c r="F244" s="154"/>
      <c r="G244" s="196"/>
      <c r="H244" s="196"/>
      <c r="I244" s="196"/>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154"/>
      <c r="AG244" s="154"/>
      <c r="AH244" s="154"/>
      <c r="AI244" s="152"/>
    </row>
    <row r="245" spans="4:35" ht="15.75" hidden="1">
      <c r="D245" s="149"/>
      <c r="E245" s="198"/>
      <c r="F245" s="154"/>
      <c r="G245" s="196"/>
      <c r="H245" s="196"/>
      <c r="I245" s="196"/>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154"/>
      <c r="AG245" s="154"/>
      <c r="AH245" s="154"/>
      <c r="AI245" s="152"/>
    </row>
    <row r="246" spans="4:35" ht="15.75" hidden="1">
      <c r="D246" s="149"/>
      <c r="E246" s="198"/>
      <c r="F246" s="154"/>
      <c r="G246" s="196"/>
      <c r="H246" s="196"/>
      <c r="I246" s="196"/>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154"/>
      <c r="AG246" s="154"/>
      <c r="AH246" s="154"/>
      <c r="AI246" s="152"/>
    </row>
    <row r="247" spans="4:35" ht="15.75" hidden="1">
      <c r="D247" s="149"/>
      <c r="E247" s="198"/>
      <c r="F247" s="154"/>
      <c r="G247" s="196"/>
      <c r="H247" s="196"/>
      <c r="I247" s="196"/>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154"/>
      <c r="AG247" s="154"/>
      <c r="AH247" s="154"/>
      <c r="AI247" s="152"/>
    </row>
    <row r="248" spans="4:35" ht="15.75" hidden="1">
      <c r="D248" s="149"/>
      <c r="E248" s="198"/>
      <c r="F248" s="154"/>
      <c r="G248" s="196"/>
      <c r="H248" s="196"/>
      <c r="I248" s="196"/>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154"/>
      <c r="AG248" s="154"/>
      <c r="AH248" s="154"/>
      <c r="AI248" s="152"/>
    </row>
    <row r="249" spans="4:35" ht="15.75" hidden="1">
      <c r="D249" s="149"/>
      <c r="E249" s="198"/>
      <c r="F249" s="154"/>
      <c r="G249" s="196"/>
      <c r="H249" s="196"/>
      <c r="I249" s="196"/>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154"/>
      <c r="AG249" s="154"/>
      <c r="AH249" s="154"/>
      <c r="AI249" s="152"/>
    </row>
    <row r="250" spans="4:35" ht="15.75" hidden="1">
      <c r="D250" s="149"/>
      <c r="E250" s="198"/>
      <c r="F250" s="154"/>
      <c r="G250" s="196"/>
      <c r="H250" s="196"/>
      <c r="I250" s="196"/>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154"/>
      <c r="AG250" s="154"/>
      <c r="AH250" s="154"/>
      <c r="AI250" s="152"/>
    </row>
    <row r="251" spans="4:35" ht="15.75" hidden="1">
      <c r="D251" s="149"/>
      <c r="E251" s="198"/>
      <c r="F251" s="154"/>
      <c r="G251" s="196"/>
      <c r="H251" s="196"/>
      <c r="I251" s="196"/>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154"/>
      <c r="AG251" s="154"/>
      <c r="AH251" s="154"/>
      <c r="AI251" s="152"/>
    </row>
    <row r="252" spans="4:35" ht="15.75" hidden="1">
      <c r="D252" s="149"/>
      <c r="E252" s="198"/>
      <c r="F252" s="154"/>
      <c r="G252" s="196"/>
      <c r="H252" s="196"/>
      <c r="I252" s="196"/>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154"/>
      <c r="AG252" s="154"/>
      <c r="AH252" s="154"/>
      <c r="AI252" s="152"/>
    </row>
    <row r="253" spans="4:35" ht="15.75" hidden="1">
      <c r="D253" s="149"/>
      <c r="E253" s="198"/>
      <c r="F253" s="154"/>
      <c r="G253" s="196"/>
      <c r="H253" s="196"/>
      <c r="I253" s="196"/>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154"/>
      <c r="AG253" s="154"/>
      <c r="AH253" s="154"/>
      <c r="AI253" s="152"/>
    </row>
    <row r="254" spans="4:35" ht="15.75" hidden="1">
      <c r="D254" s="149"/>
      <c r="E254" s="198"/>
      <c r="F254" s="154"/>
      <c r="G254" s="196"/>
      <c r="H254" s="196"/>
      <c r="I254" s="196"/>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154"/>
      <c r="AG254" s="154"/>
      <c r="AH254" s="154"/>
      <c r="AI254" s="152"/>
    </row>
    <row r="255" spans="4:35" ht="15.75" hidden="1">
      <c r="D255" s="149"/>
      <c r="E255" s="198"/>
      <c r="F255" s="154"/>
      <c r="G255" s="196"/>
      <c r="H255" s="196"/>
      <c r="I255" s="196"/>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154"/>
      <c r="AG255" s="154"/>
      <c r="AH255" s="154"/>
      <c r="AI255" s="152"/>
    </row>
    <row r="256" spans="4:35" ht="15.75" hidden="1">
      <c r="D256" s="149"/>
      <c r="E256" s="198"/>
      <c r="F256" s="154"/>
      <c r="G256" s="196"/>
      <c r="H256" s="196"/>
      <c r="I256" s="196"/>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154"/>
      <c r="AG256" s="154"/>
      <c r="AH256" s="154"/>
      <c r="AI256" s="152"/>
    </row>
    <row r="257" spans="4:35" ht="15.75" hidden="1">
      <c r="D257" s="149"/>
      <c r="E257" s="198"/>
      <c r="F257" s="154"/>
      <c r="G257" s="196"/>
      <c r="H257" s="196"/>
      <c r="I257" s="196"/>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154"/>
      <c r="AG257" s="154"/>
      <c r="AH257" s="154"/>
      <c r="AI257" s="152"/>
    </row>
    <row r="258" spans="4:35" ht="15.75" hidden="1">
      <c r="D258" s="149"/>
      <c r="E258" s="198"/>
      <c r="F258" s="154"/>
      <c r="G258" s="196"/>
      <c r="H258" s="196"/>
      <c r="I258" s="196"/>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154"/>
      <c r="AG258" s="154"/>
      <c r="AH258" s="154"/>
      <c r="AI258" s="152"/>
    </row>
    <row r="259" spans="4:35" ht="15.75" hidden="1">
      <c r="D259" s="149"/>
      <c r="E259" s="198"/>
      <c r="F259" s="154"/>
      <c r="G259" s="196"/>
      <c r="H259" s="196"/>
      <c r="I259" s="196"/>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154"/>
      <c r="AG259" s="154"/>
      <c r="AH259" s="154"/>
      <c r="AI259" s="152"/>
    </row>
    <row r="260" spans="4:35" ht="15.75" hidden="1">
      <c r="D260" s="149"/>
      <c r="E260" s="198"/>
      <c r="F260" s="154"/>
      <c r="G260" s="196"/>
      <c r="H260" s="196"/>
      <c r="I260" s="196"/>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154"/>
      <c r="AG260" s="154"/>
      <c r="AH260" s="154"/>
      <c r="AI260" s="152"/>
    </row>
    <row r="261" spans="4:35" ht="15.75" hidden="1">
      <c r="D261" s="149"/>
      <c r="E261" s="198"/>
      <c r="F261" s="154"/>
      <c r="G261" s="196"/>
      <c r="H261" s="196"/>
      <c r="I261" s="196"/>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154"/>
      <c r="AG261" s="154"/>
      <c r="AH261" s="154"/>
      <c r="AI261" s="152"/>
    </row>
    <row r="262" spans="4:35" ht="15.75">
      <c r="D262" s="149"/>
      <c r="E262" s="198"/>
      <c r="F262" s="154"/>
      <c r="G262" s="196"/>
      <c r="H262" s="196"/>
      <c r="I262" s="196"/>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154"/>
      <c r="AG262" s="154"/>
      <c r="AH262" s="154"/>
      <c r="AI262" s="152"/>
    </row>
    <row r="263" spans="4:35" ht="15.75">
      <c r="D263" s="149"/>
      <c r="E263" s="198"/>
      <c r="F263" s="154"/>
      <c r="G263" s="196"/>
      <c r="H263" s="196"/>
      <c r="I263" s="196"/>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154"/>
      <c r="AG263" s="154"/>
      <c r="AH263" s="154"/>
      <c r="AI263" s="152"/>
    </row>
    <row r="264" spans="4:35" ht="15.75">
      <c r="D264" s="149"/>
      <c r="E264" s="198"/>
      <c r="F264" s="154"/>
      <c r="G264" s="196"/>
      <c r="H264" s="196"/>
      <c r="I264" s="196"/>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154"/>
      <c r="AG264" s="154"/>
      <c r="AH264" s="154"/>
      <c r="AI264" s="152"/>
    </row>
    <row r="265" spans="4:35" ht="15.75">
      <c r="D265" s="149"/>
      <c r="E265" s="198"/>
      <c r="F265" s="154"/>
      <c r="G265" s="196"/>
      <c r="H265" s="196"/>
      <c r="I265" s="196"/>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154"/>
      <c r="AG265" s="154"/>
      <c r="AH265" s="154"/>
      <c r="AI265" s="152"/>
    </row>
    <row r="266" spans="4:35" ht="15.75">
      <c r="D266" s="149"/>
      <c r="E266" s="198"/>
      <c r="F266" s="154"/>
      <c r="G266" s="196"/>
      <c r="H266" s="196"/>
      <c r="I266" s="196"/>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154"/>
      <c r="AG266" s="154"/>
      <c r="AH266" s="154"/>
      <c r="AI266" s="152"/>
    </row>
    <row r="267" spans="4:35" ht="15.75">
      <c r="D267" s="149"/>
      <c r="E267" s="198"/>
      <c r="F267" s="154"/>
      <c r="G267" s="196"/>
      <c r="H267" s="196"/>
      <c r="I267" s="196"/>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154"/>
      <c r="AG267" s="154"/>
      <c r="AH267" s="154"/>
      <c r="AI267" s="152"/>
    </row>
    <row r="268" spans="4:35" ht="15.75">
      <c r="D268" s="149"/>
      <c r="E268" s="198"/>
      <c r="F268" s="154"/>
      <c r="G268" s="196"/>
      <c r="H268" s="196"/>
      <c r="I268" s="196"/>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154"/>
      <c r="AG268" s="154"/>
      <c r="AH268" s="154"/>
      <c r="AI268" s="152"/>
    </row>
    <row r="269" spans="4:35" ht="15.75">
      <c r="D269" s="149"/>
      <c r="E269" s="198"/>
      <c r="F269" s="154"/>
      <c r="G269" s="196"/>
      <c r="H269" s="196"/>
      <c r="I269" s="196"/>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154"/>
      <c r="AG269" s="154"/>
      <c r="AH269" s="154"/>
      <c r="AI269" s="152"/>
    </row>
    <row r="270" spans="4:35" ht="15.75">
      <c r="D270" s="149"/>
      <c r="E270" s="198"/>
      <c r="F270" s="154"/>
      <c r="G270" s="196"/>
      <c r="H270" s="196"/>
      <c r="I270" s="196"/>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154"/>
      <c r="AG270" s="154"/>
      <c r="AH270" s="154"/>
      <c r="AI270" s="152"/>
    </row>
    <row r="271" spans="4:35" ht="15.75">
      <c r="D271" s="149"/>
      <c r="E271" s="198"/>
      <c r="F271" s="154"/>
      <c r="G271" s="196"/>
      <c r="H271" s="196"/>
      <c r="I271" s="196"/>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154"/>
      <c r="AG271" s="154"/>
      <c r="AH271" s="154"/>
      <c r="AI271" s="152"/>
    </row>
    <row r="272" spans="4:35" ht="15.75">
      <c r="D272" s="149"/>
      <c r="E272" s="198"/>
      <c r="F272" s="154"/>
      <c r="G272" s="196"/>
      <c r="H272" s="196"/>
      <c r="I272" s="196"/>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154"/>
      <c r="AG272" s="154"/>
      <c r="AH272" s="154"/>
      <c r="AI272" s="152"/>
    </row>
    <row r="273" spans="4:35" ht="15.75">
      <c r="D273" s="149"/>
      <c r="E273" s="198"/>
      <c r="F273" s="154"/>
      <c r="G273" s="196"/>
      <c r="H273" s="196"/>
      <c r="I273" s="196"/>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154"/>
      <c r="AG273" s="154"/>
      <c r="AH273" s="154"/>
      <c r="AI273" s="152"/>
    </row>
    <row r="274" spans="4:35" ht="15.75">
      <c r="D274" s="149"/>
      <c r="E274" s="198"/>
      <c r="F274" s="154"/>
      <c r="G274" s="196"/>
      <c r="H274" s="196"/>
      <c r="I274" s="196"/>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154"/>
      <c r="AG274" s="154"/>
      <c r="AH274" s="154"/>
      <c r="AI274" s="152"/>
    </row>
    <row r="275" spans="4:35" ht="15.75">
      <c r="D275" s="149"/>
      <c r="E275" s="198"/>
      <c r="F275" s="154"/>
      <c r="G275" s="196"/>
      <c r="H275" s="196"/>
      <c r="I275" s="196"/>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154"/>
      <c r="AG275" s="154"/>
      <c r="AH275" s="154"/>
      <c r="AI275" s="152"/>
    </row>
    <row r="276" spans="4:35" ht="15.75">
      <c r="D276" s="149"/>
      <c r="E276" s="198"/>
      <c r="F276" s="154"/>
      <c r="G276" s="196"/>
      <c r="H276" s="196"/>
      <c r="I276" s="196"/>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154"/>
      <c r="AG276" s="154"/>
      <c r="AH276" s="154"/>
      <c r="AI276" s="152"/>
    </row>
    <row r="277" spans="4:35" ht="15.75">
      <c r="D277" s="149"/>
      <c r="E277" s="198"/>
      <c r="F277" s="154"/>
      <c r="G277" s="196"/>
      <c r="H277" s="196"/>
      <c r="I277" s="196"/>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154"/>
      <c r="AG277" s="154"/>
      <c r="AH277" s="154"/>
      <c r="AI277" s="152"/>
    </row>
    <row r="278" spans="4:35" ht="15.75">
      <c r="D278" s="149"/>
      <c r="E278" s="198"/>
      <c r="F278" s="154"/>
      <c r="G278" s="196"/>
      <c r="H278" s="196"/>
      <c r="I278" s="196"/>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154"/>
      <c r="AG278" s="154"/>
      <c r="AH278" s="154"/>
      <c r="AI278" s="152"/>
    </row>
    <row r="279" spans="4:35" ht="15.75">
      <c r="D279" s="149"/>
      <c r="E279" s="198"/>
      <c r="F279" s="154"/>
      <c r="G279" s="196"/>
      <c r="H279" s="196"/>
      <c r="I279" s="196"/>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154"/>
      <c r="AG279" s="154"/>
      <c r="AH279" s="154"/>
      <c r="AI279" s="152"/>
    </row>
    <row r="280" spans="4:35" ht="15.75">
      <c r="D280" s="149"/>
      <c r="E280" s="198"/>
      <c r="F280" s="154"/>
      <c r="G280" s="196"/>
      <c r="H280" s="196"/>
      <c r="I280" s="196"/>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154"/>
      <c r="AG280" s="154"/>
      <c r="AH280" s="154"/>
      <c r="AI280" s="152"/>
    </row>
    <row r="281" spans="4:35" ht="15.75">
      <c r="D281" s="149"/>
      <c r="E281" s="198"/>
      <c r="F281" s="154"/>
      <c r="G281" s="196"/>
      <c r="H281" s="196"/>
      <c r="I281" s="196"/>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154"/>
      <c r="AG281" s="154"/>
      <c r="AH281" s="154"/>
      <c r="AI281" s="152"/>
    </row>
    <row r="282" spans="4:35" ht="15.75">
      <c r="D282" s="149"/>
      <c r="E282" s="198"/>
      <c r="F282" s="154"/>
      <c r="G282" s="196"/>
      <c r="H282" s="196"/>
      <c r="I282" s="196"/>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154"/>
      <c r="AG282" s="154"/>
      <c r="AH282" s="154"/>
      <c r="AI282" s="152"/>
    </row>
    <row r="283" spans="4:35" ht="15.75">
      <c r="D283" s="149"/>
      <c r="E283" s="198"/>
      <c r="F283" s="154"/>
      <c r="G283" s="196"/>
      <c r="H283" s="196"/>
      <c r="I283" s="196"/>
      <c r="J283" s="154"/>
      <c r="K283" s="154"/>
      <c r="L283" s="154"/>
      <c r="M283" s="154"/>
      <c r="N283" s="154"/>
      <c r="O283" s="154"/>
      <c r="P283" s="154"/>
      <c r="Q283" s="154"/>
      <c r="R283" s="154"/>
      <c r="S283" s="154"/>
      <c r="T283" s="154"/>
      <c r="U283" s="154"/>
      <c r="V283" s="154"/>
      <c r="W283" s="154"/>
      <c r="X283" s="154"/>
      <c r="Y283" s="154"/>
      <c r="Z283" s="154"/>
      <c r="AA283" s="154"/>
      <c r="AB283" s="154"/>
      <c r="AC283" s="154"/>
      <c r="AD283" s="154"/>
      <c r="AE283" s="154"/>
      <c r="AF283" s="154"/>
      <c r="AG283" s="154"/>
      <c r="AH283" s="154"/>
      <c r="AI283" s="152"/>
    </row>
    <row r="284" spans="4:35" ht="15.75">
      <c r="D284" s="149"/>
      <c r="E284" s="198"/>
      <c r="F284" s="154"/>
      <c r="G284" s="196"/>
      <c r="H284" s="196"/>
      <c r="I284" s="196"/>
      <c r="J284" s="154"/>
      <c r="K284" s="154"/>
      <c r="L284" s="154"/>
      <c r="M284" s="154"/>
      <c r="N284" s="154"/>
      <c r="O284" s="154"/>
      <c r="P284" s="154"/>
      <c r="Q284" s="154"/>
      <c r="R284" s="154"/>
      <c r="S284" s="154"/>
      <c r="T284" s="154"/>
      <c r="U284" s="154"/>
      <c r="V284" s="154"/>
      <c r="W284" s="154"/>
      <c r="X284" s="154"/>
      <c r="Y284" s="154"/>
      <c r="Z284" s="154"/>
      <c r="AA284" s="154"/>
      <c r="AB284" s="154"/>
      <c r="AC284" s="154"/>
      <c r="AD284" s="154"/>
      <c r="AE284" s="154"/>
      <c r="AF284" s="154"/>
      <c r="AG284" s="154"/>
      <c r="AH284" s="154"/>
      <c r="AI284" s="152"/>
    </row>
    <row r="285" spans="4:35" ht="15.75">
      <c r="D285" s="149"/>
      <c r="E285" s="198"/>
      <c r="F285" s="154"/>
      <c r="G285" s="196"/>
      <c r="H285" s="196"/>
      <c r="I285" s="196"/>
      <c r="J285" s="154"/>
      <c r="K285" s="154"/>
      <c r="L285" s="154"/>
      <c r="M285" s="154"/>
      <c r="N285" s="154"/>
      <c r="O285" s="154"/>
      <c r="P285" s="154"/>
      <c r="Q285" s="154"/>
      <c r="R285" s="154"/>
      <c r="S285" s="154"/>
      <c r="T285" s="154"/>
      <c r="U285" s="154"/>
      <c r="V285" s="154"/>
      <c r="W285" s="154"/>
      <c r="X285" s="154"/>
      <c r="Y285" s="154"/>
      <c r="Z285" s="154"/>
      <c r="AA285" s="154"/>
      <c r="AB285" s="154"/>
      <c r="AC285" s="154"/>
      <c r="AD285" s="154"/>
      <c r="AE285" s="154"/>
      <c r="AF285" s="154"/>
      <c r="AG285" s="154"/>
      <c r="AH285" s="154"/>
      <c r="AI285" s="152"/>
    </row>
    <row r="286" spans="4:35" ht="15.75">
      <c r="D286" s="149"/>
      <c r="E286" s="198"/>
      <c r="F286" s="154"/>
      <c r="G286" s="196"/>
      <c r="H286" s="196"/>
      <c r="I286" s="196"/>
      <c r="J286" s="154"/>
      <c r="K286" s="154"/>
      <c r="L286" s="154"/>
      <c r="M286" s="154"/>
      <c r="N286" s="154"/>
      <c r="O286" s="154"/>
      <c r="P286" s="154"/>
      <c r="Q286" s="154"/>
      <c r="R286" s="154"/>
      <c r="S286" s="154"/>
      <c r="T286" s="154"/>
      <c r="U286" s="154"/>
      <c r="V286" s="154"/>
      <c r="W286" s="154"/>
      <c r="X286" s="154"/>
      <c r="Y286" s="154"/>
      <c r="Z286" s="154"/>
      <c r="AA286" s="154"/>
      <c r="AB286" s="154"/>
      <c r="AC286" s="154"/>
      <c r="AD286" s="154"/>
      <c r="AE286" s="154"/>
      <c r="AF286" s="154"/>
      <c r="AG286" s="154"/>
      <c r="AH286" s="154"/>
      <c r="AI286" s="152"/>
    </row>
    <row r="287" spans="4:35" ht="15.75">
      <c r="D287" s="149"/>
      <c r="E287" s="198"/>
      <c r="F287" s="154"/>
      <c r="G287" s="196"/>
      <c r="H287" s="196"/>
      <c r="I287" s="196"/>
      <c r="J287" s="154"/>
      <c r="K287" s="154"/>
      <c r="L287" s="154"/>
      <c r="M287" s="154"/>
      <c r="N287" s="154"/>
      <c r="O287" s="154"/>
      <c r="P287" s="154"/>
      <c r="Q287" s="154"/>
      <c r="R287" s="154"/>
      <c r="S287" s="154"/>
      <c r="T287" s="154"/>
      <c r="U287" s="154"/>
      <c r="V287" s="154"/>
      <c r="W287" s="154"/>
      <c r="X287" s="154"/>
      <c r="Y287" s="154"/>
      <c r="Z287" s="154"/>
      <c r="AA287" s="154"/>
      <c r="AB287" s="154"/>
      <c r="AC287" s="154"/>
      <c r="AD287" s="154"/>
      <c r="AE287" s="154"/>
      <c r="AF287" s="154"/>
      <c r="AG287" s="154"/>
      <c r="AH287" s="154"/>
      <c r="AI287" s="152"/>
    </row>
    <row r="288" spans="4:35" ht="15.75">
      <c r="D288" s="149"/>
      <c r="E288" s="198"/>
      <c r="F288" s="154"/>
      <c r="G288" s="196"/>
      <c r="H288" s="196"/>
      <c r="I288" s="196"/>
      <c r="J288" s="154"/>
      <c r="K288" s="154"/>
      <c r="L288" s="154"/>
      <c r="M288" s="154"/>
      <c r="N288" s="154"/>
      <c r="O288" s="154"/>
      <c r="P288" s="154"/>
      <c r="Q288" s="154"/>
      <c r="R288" s="154"/>
      <c r="S288" s="154"/>
      <c r="T288" s="154"/>
      <c r="U288" s="154"/>
      <c r="V288" s="154"/>
      <c r="W288" s="154"/>
      <c r="X288" s="154"/>
      <c r="Y288" s="154"/>
      <c r="Z288" s="154"/>
      <c r="AA288" s="154"/>
      <c r="AB288" s="154"/>
      <c r="AC288" s="154"/>
      <c r="AD288" s="154"/>
      <c r="AE288" s="154"/>
      <c r="AF288" s="154"/>
      <c r="AG288" s="154"/>
      <c r="AH288" s="154"/>
      <c r="AI288" s="152"/>
    </row>
    <row r="289" spans="4:35" ht="15.75">
      <c r="D289" s="149"/>
      <c r="E289" s="198"/>
      <c r="F289" s="154"/>
      <c r="G289" s="196"/>
      <c r="H289" s="196"/>
      <c r="I289" s="196"/>
      <c r="J289" s="154"/>
      <c r="K289" s="154"/>
      <c r="L289" s="154"/>
      <c r="M289" s="154"/>
      <c r="N289" s="154"/>
      <c r="O289" s="154"/>
      <c r="P289" s="154"/>
      <c r="Q289" s="154"/>
      <c r="R289" s="154"/>
      <c r="S289" s="154"/>
      <c r="T289" s="154"/>
      <c r="U289" s="154"/>
      <c r="V289" s="154"/>
      <c r="W289" s="154"/>
      <c r="X289" s="154"/>
      <c r="Y289" s="154"/>
      <c r="Z289" s="154"/>
      <c r="AA289" s="154"/>
      <c r="AB289" s="154"/>
      <c r="AC289" s="154"/>
      <c r="AD289" s="154"/>
      <c r="AE289" s="154"/>
      <c r="AF289" s="154"/>
      <c r="AG289" s="154"/>
      <c r="AH289" s="154"/>
      <c r="AI289" s="152"/>
    </row>
    <row r="290" spans="4:35" ht="15.75">
      <c r="D290" s="149"/>
      <c r="E290" s="198"/>
      <c r="F290" s="154"/>
      <c r="G290" s="196"/>
      <c r="H290" s="196"/>
      <c r="I290" s="196"/>
      <c r="J290" s="154"/>
      <c r="K290" s="154"/>
      <c r="L290" s="154"/>
      <c r="M290" s="154"/>
      <c r="N290" s="154"/>
      <c r="O290" s="154"/>
      <c r="P290" s="154"/>
      <c r="Q290" s="154"/>
      <c r="R290" s="154"/>
      <c r="S290" s="154"/>
      <c r="T290" s="154"/>
      <c r="U290" s="154"/>
      <c r="V290" s="154"/>
      <c r="W290" s="154"/>
      <c r="X290" s="154"/>
      <c r="Y290" s="154"/>
      <c r="Z290" s="154"/>
      <c r="AA290" s="154"/>
      <c r="AB290" s="154"/>
      <c r="AC290" s="154"/>
      <c r="AD290" s="154"/>
      <c r="AE290" s="154"/>
      <c r="AF290" s="154"/>
      <c r="AG290" s="154"/>
      <c r="AH290" s="154"/>
      <c r="AI290" s="152"/>
    </row>
    <row r="291" spans="4:35" ht="15.75">
      <c r="D291" s="149"/>
      <c r="E291" s="198"/>
      <c r="F291" s="154"/>
      <c r="G291" s="196"/>
      <c r="H291" s="196"/>
      <c r="I291" s="196"/>
      <c r="J291" s="154"/>
      <c r="K291" s="154"/>
      <c r="L291" s="154"/>
      <c r="M291" s="154"/>
      <c r="N291" s="154"/>
      <c r="O291" s="154"/>
      <c r="P291" s="154"/>
      <c r="Q291" s="154"/>
      <c r="R291" s="154"/>
      <c r="S291" s="154"/>
      <c r="T291" s="154"/>
      <c r="U291" s="154"/>
      <c r="V291" s="154"/>
      <c r="W291" s="154"/>
      <c r="X291" s="154"/>
      <c r="Y291" s="154"/>
      <c r="Z291" s="154"/>
      <c r="AA291" s="154"/>
      <c r="AB291" s="154"/>
      <c r="AC291" s="154"/>
      <c r="AD291" s="154"/>
      <c r="AE291" s="154"/>
      <c r="AF291" s="154"/>
      <c r="AG291" s="154"/>
      <c r="AH291" s="154"/>
      <c r="AI291" s="152"/>
    </row>
    <row r="292" spans="4:35" ht="15.75">
      <c r="D292" s="149"/>
      <c r="E292" s="198"/>
      <c r="F292" s="154"/>
      <c r="G292" s="196"/>
      <c r="H292" s="196"/>
      <c r="I292" s="196"/>
      <c r="J292" s="154"/>
      <c r="K292" s="154"/>
      <c r="L292" s="154"/>
      <c r="M292" s="154"/>
      <c r="N292" s="154"/>
      <c r="O292" s="154"/>
      <c r="P292" s="154"/>
      <c r="Q292" s="154"/>
      <c r="R292" s="154"/>
      <c r="S292" s="154"/>
      <c r="T292" s="154"/>
      <c r="U292" s="154"/>
      <c r="V292" s="154"/>
      <c r="W292" s="154"/>
      <c r="X292" s="154"/>
      <c r="Y292" s="154"/>
      <c r="Z292" s="154"/>
      <c r="AA292" s="154"/>
      <c r="AB292" s="154"/>
      <c r="AC292" s="154"/>
      <c r="AD292" s="154"/>
      <c r="AE292" s="154"/>
      <c r="AF292" s="154"/>
      <c r="AG292" s="154"/>
      <c r="AH292" s="154"/>
      <c r="AI292" s="152"/>
    </row>
    <row r="293" spans="4:35" ht="15.75">
      <c r="D293" s="149"/>
      <c r="E293" s="198"/>
      <c r="F293" s="154"/>
      <c r="G293" s="196"/>
      <c r="H293" s="196"/>
      <c r="I293" s="196"/>
      <c r="J293" s="154"/>
      <c r="K293" s="154"/>
      <c r="L293" s="154"/>
      <c r="M293" s="154"/>
      <c r="N293" s="154"/>
      <c r="O293" s="154"/>
      <c r="P293" s="154"/>
      <c r="Q293" s="154"/>
      <c r="R293" s="154"/>
      <c r="S293" s="154"/>
      <c r="T293" s="154"/>
      <c r="U293" s="154"/>
      <c r="V293" s="154"/>
      <c r="W293" s="154"/>
      <c r="X293" s="154"/>
      <c r="Y293" s="154"/>
      <c r="Z293" s="154"/>
      <c r="AA293" s="154"/>
      <c r="AB293" s="154"/>
      <c r="AC293" s="154"/>
      <c r="AD293" s="154"/>
      <c r="AE293" s="154"/>
      <c r="AF293" s="154"/>
      <c r="AG293" s="154"/>
      <c r="AH293" s="154"/>
      <c r="AI293" s="152"/>
    </row>
    <row r="294" spans="4:35" ht="15.75">
      <c r="D294" s="149"/>
      <c r="E294" s="198"/>
      <c r="F294" s="154"/>
      <c r="G294" s="196"/>
      <c r="H294" s="196"/>
      <c r="I294" s="196"/>
      <c r="J294" s="154"/>
      <c r="K294" s="154"/>
      <c r="L294" s="154"/>
      <c r="M294" s="154"/>
      <c r="N294" s="154"/>
      <c r="O294" s="154"/>
      <c r="P294" s="154"/>
      <c r="Q294" s="154"/>
      <c r="R294" s="154"/>
      <c r="S294" s="154"/>
      <c r="T294" s="154"/>
      <c r="U294" s="154"/>
      <c r="V294" s="154"/>
      <c r="W294" s="154"/>
      <c r="X294" s="154"/>
      <c r="Y294" s="154"/>
      <c r="Z294" s="154"/>
      <c r="AA294" s="154"/>
      <c r="AB294" s="154"/>
      <c r="AC294" s="154"/>
      <c r="AD294" s="154"/>
      <c r="AE294" s="154"/>
      <c r="AF294" s="154"/>
      <c r="AG294" s="154"/>
      <c r="AH294" s="154"/>
      <c r="AI294" s="152"/>
    </row>
    <row r="295" spans="4:35" ht="15.75">
      <c r="D295" s="149"/>
      <c r="E295" s="198"/>
      <c r="F295" s="154"/>
      <c r="G295" s="196"/>
      <c r="H295" s="196"/>
      <c r="I295" s="196"/>
      <c r="J295" s="154"/>
      <c r="K295" s="154"/>
      <c r="L295" s="154"/>
      <c r="M295" s="154"/>
      <c r="N295" s="154"/>
      <c r="O295" s="154"/>
      <c r="P295" s="154"/>
      <c r="Q295" s="154"/>
      <c r="R295" s="154"/>
      <c r="S295" s="154"/>
      <c r="T295" s="154"/>
      <c r="U295" s="154"/>
      <c r="V295" s="154"/>
      <c r="W295" s="154"/>
      <c r="X295" s="154"/>
      <c r="Y295" s="154"/>
      <c r="Z295" s="154"/>
      <c r="AA295" s="154"/>
      <c r="AB295" s="154"/>
      <c r="AC295" s="154"/>
      <c r="AD295" s="154"/>
      <c r="AE295" s="154"/>
      <c r="AF295" s="154"/>
      <c r="AG295" s="154"/>
      <c r="AH295" s="154"/>
      <c r="AI295" s="152"/>
    </row>
    <row r="296" spans="4:35" ht="15.75">
      <c r="D296" s="149"/>
      <c r="E296" s="198"/>
      <c r="F296" s="154"/>
      <c r="G296" s="196"/>
      <c r="H296" s="196"/>
      <c r="I296" s="196"/>
      <c r="J296" s="154"/>
      <c r="K296" s="154"/>
      <c r="L296" s="154"/>
      <c r="M296" s="154"/>
      <c r="N296" s="154"/>
      <c r="O296" s="154"/>
      <c r="P296" s="154"/>
      <c r="Q296" s="154"/>
      <c r="R296" s="154"/>
      <c r="S296" s="154"/>
      <c r="T296" s="154"/>
      <c r="U296" s="154"/>
      <c r="V296" s="154"/>
      <c r="W296" s="154"/>
      <c r="X296" s="154"/>
      <c r="Y296" s="154"/>
      <c r="Z296" s="154"/>
      <c r="AA296" s="154"/>
      <c r="AB296" s="154"/>
      <c r="AC296" s="154"/>
      <c r="AD296" s="154"/>
      <c r="AE296" s="154"/>
      <c r="AF296" s="154"/>
      <c r="AG296" s="154"/>
      <c r="AH296" s="154"/>
      <c r="AI296" s="152"/>
    </row>
    <row r="297" spans="4:35" ht="15.75">
      <c r="D297" s="149"/>
      <c r="E297" s="198"/>
      <c r="F297" s="154"/>
      <c r="G297" s="196"/>
      <c r="H297" s="196"/>
      <c r="I297" s="196"/>
      <c r="J297" s="154"/>
      <c r="K297" s="154"/>
      <c r="L297" s="154"/>
      <c r="M297" s="154"/>
      <c r="N297" s="154"/>
      <c r="O297" s="154"/>
      <c r="P297" s="154"/>
      <c r="Q297" s="154"/>
      <c r="R297" s="154"/>
      <c r="S297" s="154"/>
      <c r="T297" s="154"/>
      <c r="U297" s="154"/>
      <c r="V297" s="154"/>
      <c r="W297" s="154"/>
      <c r="X297" s="154"/>
      <c r="Y297" s="154"/>
      <c r="Z297" s="154"/>
      <c r="AA297" s="154"/>
      <c r="AB297" s="154"/>
      <c r="AC297" s="154"/>
      <c r="AD297" s="154"/>
      <c r="AE297" s="154"/>
      <c r="AF297" s="154"/>
      <c r="AG297" s="154"/>
      <c r="AH297" s="154"/>
      <c r="AI297" s="152"/>
    </row>
    <row r="298" spans="4:35" ht="15.75">
      <c r="D298" s="149"/>
      <c r="E298" s="198"/>
      <c r="F298" s="154"/>
      <c r="G298" s="196"/>
      <c r="H298" s="196"/>
      <c r="I298" s="196"/>
      <c r="J298" s="154"/>
      <c r="K298" s="154"/>
      <c r="L298" s="154"/>
      <c r="M298" s="154"/>
      <c r="N298" s="154"/>
      <c r="O298" s="154"/>
      <c r="P298" s="154"/>
      <c r="Q298" s="154"/>
      <c r="R298" s="154"/>
      <c r="S298" s="154"/>
      <c r="T298" s="154"/>
      <c r="U298" s="154"/>
      <c r="V298" s="154"/>
      <c r="W298" s="154"/>
      <c r="X298" s="154"/>
      <c r="Y298" s="154"/>
      <c r="Z298" s="154"/>
      <c r="AA298" s="154"/>
      <c r="AB298" s="154"/>
      <c r="AC298" s="154"/>
      <c r="AD298" s="154"/>
      <c r="AE298" s="154"/>
      <c r="AF298" s="154"/>
      <c r="AG298" s="154"/>
      <c r="AH298" s="154"/>
      <c r="AI298" s="152"/>
    </row>
    <row r="299" spans="4:35" ht="15.75">
      <c r="D299" s="149"/>
      <c r="E299" s="198"/>
      <c r="F299" s="154"/>
      <c r="G299" s="196"/>
      <c r="H299" s="196"/>
      <c r="I299" s="196"/>
      <c r="J299" s="154"/>
      <c r="K299" s="154"/>
      <c r="L299" s="154"/>
      <c r="M299" s="154"/>
      <c r="N299" s="154"/>
      <c r="O299" s="154"/>
      <c r="P299" s="154"/>
      <c r="Q299" s="154"/>
      <c r="R299" s="154"/>
      <c r="S299" s="154"/>
      <c r="T299" s="154"/>
      <c r="U299" s="154"/>
      <c r="V299" s="154"/>
      <c r="W299" s="154"/>
      <c r="X299" s="154"/>
      <c r="Y299" s="154"/>
      <c r="Z299" s="154"/>
      <c r="AA299" s="154"/>
      <c r="AB299" s="154"/>
      <c r="AC299" s="154"/>
      <c r="AD299" s="154"/>
      <c r="AE299" s="154"/>
      <c r="AF299" s="154"/>
      <c r="AG299" s="154"/>
      <c r="AH299" s="154"/>
      <c r="AI299" s="152"/>
    </row>
    <row r="300" spans="4:35" ht="15.75">
      <c r="D300" s="149"/>
      <c r="E300" s="198"/>
      <c r="F300" s="154"/>
      <c r="G300" s="196"/>
      <c r="H300" s="196"/>
      <c r="I300" s="196"/>
      <c r="J300" s="154"/>
      <c r="K300" s="154"/>
      <c r="L300" s="154"/>
      <c r="M300" s="154"/>
      <c r="N300" s="154"/>
      <c r="O300" s="154"/>
      <c r="P300" s="154"/>
      <c r="Q300" s="154"/>
      <c r="R300" s="154"/>
      <c r="S300" s="154"/>
      <c r="T300" s="154"/>
      <c r="U300" s="154"/>
      <c r="V300" s="154"/>
      <c r="W300" s="154"/>
      <c r="X300" s="154"/>
      <c r="Y300" s="154"/>
      <c r="Z300" s="154"/>
      <c r="AA300" s="154"/>
      <c r="AB300" s="154"/>
      <c r="AC300" s="154"/>
      <c r="AD300" s="154"/>
      <c r="AE300" s="154"/>
      <c r="AF300" s="154"/>
      <c r="AG300" s="154"/>
      <c r="AH300" s="154"/>
      <c r="AI300" s="152"/>
    </row>
    <row r="301" spans="4:35" ht="15.75">
      <c r="D301" s="149"/>
      <c r="E301" s="198"/>
      <c r="F301" s="154"/>
      <c r="G301" s="196"/>
      <c r="H301" s="196"/>
      <c r="I301" s="196"/>
      <c r="J301" s="154"/>
      <c r="K301" s="154"/>
      <c r="L301" s="154"/>
      <c r="M301" s="154"/>
      <c r="N301" s="154"/>
      <c r="O301" s="154"/>
      <c r="P301" s="154"/>
      <c r="Q301" s="154"/>
      <c r="R301" s="154"/>
      <c r="S301" s="154"/>
      <c r="T301" s="154"/>
      <c r="U301" s="154"/>
      <c r="V301" s="154"/>
      <c r="W301" s="154"/>
      <c r="X301" s="154"/>
      <c r="Y301" s="154"/>
      <c r="Z301" s="154"/>
      <c r="AA301" s="154"/>
      <c r="AB301" s="154"/>
      <c r="AC301" s="154"/>
      <c r="AD301" s="154"/>
      <c r="AE301" s="154"/>
      <c r="AF301" s="154"/>
      <c r="AG301" s="154"/>
      <c r="AH301" s="154"/>
      <c r="AI301" s="152"/>
    </row>
    <row r="302" spans="4:35" ht="15.75">
      <c r="D302" s="149"/>
      <c r="E302" s="198"/>
      <c r="F302" s="154"/>
      <c r="G302" s="196"/>
      <c r="H302" s="196"/>
      <c r="I302" s="196"/>
      <c r="J302" s="154"/>
      <c r="K302" s="154"/>
      <c r="L302" s="154"/>
      <c r="M302" s="154"/>
      <c r="N302" s="154"/>
      <c r="O302" s="154"/>
      <c r="P302" s="154"/>
      <c r="Q302" s="154"/>
      <c r="R302" s="154"/>
      <c r="S302" s="154"/>
      <c r="T302" s="154"/>
      <c r="U302" s="154"/>
      <c r="V302" s="154"/>
      <c r="W302" s="154"/>
      <c r="X302" s="154"/>
      <c r="Y302" s="154"/>
      <c r="Z302" s="154"/>
      <c r="AA302" s="154"/>
      <c r="AB302" s="154"/>
      <c r="AC302" s="154"/>
      <c r="AD302" s="154"/>
      <c r="AE302" s="154"/>
      <c r="AF302" s="154"/>
      <c r="AG302" s="154"/>
      <c r="AH302" s="154"/>
      <c r="AI302" s="152"/>
    </row>
    <row r="303" spans="4:35" ht="15.75">
      <c r="D303" s="149"/>
      <c r="E303" s="198"/>
      <c r="F303" s="154"/>
      <c r="G303" s="196"/>
      <c r="H303" s="196"/>
      <c r="I303" s="196"/>
      <c r="J303" s="154"/>
      <c r="K303" s="154"/>
      <c r="L303" s="154"/>
      <c r="M303" s="154"/>
      <c r="N303" s="154"/>
      <c r="O303" s="154"/>
      <c r="P303" s="154"/>
      <c r="Q303" s="154"/>
      <c r="R303" s="154"/>
      <c r="S303" s="154"/>
      <c r="T303" s="154"/>
      <c r="U303" s="154"/>
      <c r="V303" s="154"/>
      <c r="W303" s="154"/>
      <c r="X303" s="154"/>
      <c r="Y303" s="154"/>
      <c r="Z303" s="154"/>
      <c r="AA303" s="154"/>
      <c r="AB303" s="154"/>
      <c r="AC303" s="154"/>
      <c r="AD303" s="154"/>
      <c r="AE303" s="154"/>
      <c r="AF303" s="154"/>
      <c r="AG303" s="154"/>
      <c r="AH303" s="154"/>
      <c r="AI303" s="152"/>
    </row>
    <row r="304" spans="4:35" ht="15.75">
      <c r="D304" s="149"/>
      <c r="E304" s="198"/>
      <c r="F304" s="154"/>
      <c r="G304" s="196"/>
      <c r="H304" s="196"/>
      <c r="I304" s="196"/>
      <c r="J304" s="154"/>
      <c r="K304" s="154"/>
      <c r="L304" s="154"/>
      <c r="M304" s="154"/>
      <c r="N304" s="154"/>
      <c r="O304" s="154"/>
      <c r="P304" s="154"/>
      <c r="Q304" s="154"/>
      <c r="R304" s="154"/>
      <c r="S304" s="154"/>
      <c r="T304" s="154"/>
      <c r="U304" s="154"/>
      <c r="V304" s="154"/>
      <c r="W304" s="154"/>
      <c r="X304" s="154"/>
      <c r="Y304" s="154"/>
      <c r="Z304" s="154"/>
      <c r="AA304" s="154"/>
      <c r="AB304" s="154"/>
      <c r="AC304" s="154"/>
      <c r="AD304" s="154"/>
      <c r="AE304" s="154"/>
      <c r="AF304" s="154"/>
      <c r="AG304" s="154"/>
      <c r="AH304" s="154"/>
      <c r="AI304" s="152"/>
    </row>
    <row r="305" spans="4:35" ht="15.75">
      <c r="D305" s="149"/>
      <c r="E305" s="198"/>
      <c r="F305" s="154"/>
      <c r="G305" s="196"/>
      <c r="H305" s="196"/>
      <c r="I305" s="196"/>
      <c r="J305" s="154"/>
      <c r="K305" s="154"/>
      <c r="L305" s="154"/>
      <c r="M305" s="154"/>
      <c r="N305" s="154"/>
      <c r="O305" s="154"/>
      <c r="P305" s="154"/>
      <c r="Q305" s="154"/>
      <c r="R305" s="154"/>
      <c r="S305" s="154"/>
      <c r="T305" s="154"/>
      <c r="U305" s="154"/>
      <c r="V305" s="154"/>
      <c r="W305" s="154"/>
      <c r="X305" s="154"/>
      <c r="Y305" s="154"/>
      <c r="Z305" s="154"/>
      <c r="AA305" s="154"/>
      <c r="AB305" s="154"/>
      <c r="AC305" s="154"/>
      <c r="AD305" s="154"/>
      <c r="AE305" s="154"/>
      <c r="AF305" s="154"/>
      <c r="AG305" s="154"/>
      <c r="AH305" s="154"/>
      <c r="AI305" s="152"/>
    </row>
    <row r="306" spans="4:35" ht="15.75">
      <c r="D306" s="149"/>
      <c r="E306" s="198"/>
      <c r="F306" s="154"/>
      <c r="G306" s="196"/>
      <c r="H306" s="196"/>
      <c r="I306" s="196"/>
      <c r="J306" s="154"/>
      <c r="K306" s="154"/>
      <c r="L306" s="154"/>
      <c r="M306" s="154"/>
      <c r="N306" s="154"/>
      <c r="O306" s="154"/>
      <c r="P306" s="154"/>
      <c r="Q306" s="154"/>
      <c r="R306" s="154"/>
      <c r="S306" s="154"/>
      <c r="T306" s="154"/>
      <c r="U306" s="154"/>
      <c r="V306" s="154"/>
      <c r="W306" s="154"/>
      <c r="X306" s="154"/>
      <c r="Y306" s="154"/>
      <c r="Z306" s="154"/>
      <c r="AA306" s="154"/>
      <c r="AB306" s="154"/>
      <c r="AC306" s="154"/>
      <c r="AD306" s="154"/>
      <c r="AE306" s="154"/>
      <c r="AF306" s="154"/>
      <c r="AG306" s="154"/>
      <c r="AH306" s="154"/>
      <c r="AI306" s="152"/>
    </row>
    <row r="307" spans="4:35" ht="15.75">
      <c r="D307" s="149"/>
      <c r="E307" s="198"/>
      <c r="F307" s="154"/>
      <c r="G307" s="196"/>
      <c r="H307" s="196"/>
      <c r="I307" s="196"/>
      <c r="J307" s="154"/>
      <c r="K307" s="154"/>
      <c r="L307" s="154"/>
      <c r="M307" s="154"/>
      <c r="N307" s="154"/>
      <c r="O307" s="154"/>
      <c r="P307" s="154"/>
      <c r="Q307" s="154"/>
      <c r="R307" s="154"/>
      <c r="S307" s="154"/>
      <c r="T307" s="154"/>
      <c r="U307" s="154"/>
      <c r="V307" s="154"/>
      <c r="W307" s="154"/>
      <c r="X307" s="154"/>
      <c r="Y307" s="154"/>
      <c r="Z307" s="154"/>
      <c r="AA307" s="154"/>
      <c r="AB307" s="154"/>
      <c r="AC307" s="154"/>
      <c r="AD307" s="154"/>
      <c r="AE307" s="154"/>
      <c r="AF307" s="154"/>
      <c r="AG307" s="154"/>
      <c r="AH307" s="154"/>
      <c r="AI307" s="152"/>
    </row>
    <row r="308" spans="4:35" ht="15.75">
      <c r="D308" s="149"/>
      <c r="E308" s="198"/>
      <c r="F308" s="154"/>
      <c r="G308" s="196"/>
      <c r="H308" s="196"/>
      <c r="I308" s="196"/>
      <c r="J308" s="154"/>
      <c r="K308" s="154"/>
      <c r="L308" s="154"/>
      <c r="M308" s="154"/>
      <c r="N308" s="154"/>
      <c r="O308" s="154"/>
      <c r="P308" s="154"/>
      <c r="Q308" s="154"/>
      <c r="R308" s="154"/>
      <c r="S308" s="154"/>
      <c r="T308" s="154"/>
      <c r="U308" s="154"/>
      <c r="V308" s="154"/>
      <c r="W308" s="154"/>
      <c r="X308" s="154"/>
      <c r="Y308" s="154"/>
      <c r="Z308" s="154"/>
      <c r="AA308" s="154"/>
      <c r="AB308" s="154"/>
      <c r="AC308" s="154"/>
      <c r="AD308" s="154"/>
      <c r="AE308" s="154"/>
      <c r="AF308" s="154"/>
      <c r="AG308" s="154"/>
      <c r="AH308" s="154"/>
      <c r="AI308" s="152"/>
    </row>
    <row r="309" spans="4:35" ht="15.75">
      <c r="D309" s="149"/>
      <c r="E309" s="198"/>
      <c r="F309" s="154"/>
      <c r="G309" s="196"/>
      <c r="H309" s="196"/>
      <c r="I309" s="196"/>
      <c r="J309" s="154"/>
      <c r="K309" s="154"/>
      <c r="L309" s="154"/>
      <c r="M309" s="154"/>
      <c r="N309" s="154"/>
      <c r="O309" s="154"/>
      <c r="P309" s="154"/>
      <c r="Q309" s="154"/>
      <c r="R309" s="154"/>
      <c r="S309" s="154"/>
      <c r="T309" s="154"/>
      <c r="U309" s="154"/>
      <c r="V309" s="154"/>
      <c r="W309" s="154"/>
      <c r="X309" s="154"/>
      <c r="Y309" s="154"/>
      <c r="Z309" s="154"/>
      <c r="AA309" s="154"/>
      <c r="AB309" s="154"/>
      <c r="AC309" s="154"/>
      <c r="AD309" s="154"/>
      <c r="AE309" s="154"/>
      <c r="AF309" s="154"/>
      <c r="AG309" s="154"/>
      <c r="AH309" s="154"/>
      <c r="AI309" s="152"/>
    </row>
    <row r="310" spans="4:35" ht="15.75">
      <c r="D310" s="149"/>
      <c r="E310" s="198"/>
      <c r="F310" s="154"/>
      <c r="G310" s="196"/>
      <c r="H310" s="196"/>
      <c r="I310" s="196"/>
      <c r="J310" s="154"/>
      <c r="K310" s="154"/>
      <c r="L310" s="154"/>
      <c r="M310" s="154"/>
      <c r="N310" s="154"/>
      <c r="O310" s="154"/>
      <c r="P310" s="154"/>
      <c r="Q310" s="154"/>
      <c r="R310" s="154"/>
      <c r="S310" s="154"/>
      <c r="T310" s="154"/>
      <c r="U310" s="154"/>
      <c r="V310" s="154"/>
      <c r="W310" s="154"/>
      <c r="X310" s="154"/>
      <c r="Y310" s="154"/>
      <c r="Z310" s="154"/>
      <c r="AA310" s="154"/>
      <c r="AB310" s="154"/>
      <c r="AC310" s="154"/>
      <c r="AD310" s="154"/>
      <c r="AE310" s="154"/>
      <c r="AF310" s="154"/>
      <c r="AG310" s="154"/>
      <c r="AH310" s="154"/>
      <c r="AI310" s="152"/>
    </row>
    <row r="311" spans="4:35" ht="15.75">
      <c r="D311" s="149"/>
      <c r="E311" s="198"/>
      <c r="F311" s="154"/>
      <c r="G311" s="196"/>
      <c r="H311" s="196"/>
      <c r="I311" s="196"/>
      <c r="J311" s="154"/>
      <c r="K311" s="154"/>
      <c r="L311" s="154"/>
      <c r="M311" s="154"/>
      <c r="N311" s="154"/>
      <c r="O311" s="154"/>
      <c r="P311" s="154"/>
      <c r="Q311" s="154"/>
      <c r="R311" s="154"/>
      <c r="S311" s="154"/>
      <c r="T311" s="154"/>
      <c r="U311" s="154"/>
      <c r="V311" s="154"/>
      <c r="W311" s="154"/>
      <c r="X311" s="154"/>
      <c r="Y311" s="154"/>
      <c r="Z311" s="154"/>
      <c r="AA311" s="154"/>
      <c r="AB311" s="154"/>
      <c r="AC311" s="154"/>
      <c r="AD311" s="154"/>
      <c r="AE311" s="154"/>
      <c r="AF311" s="154"/>
      <c r="AG311" s="154"/>
      <c r="AH311" s="154"/>
      <c r="AI311" s="152"/>
    </row>
    <row r="312" spans="4:35" ht="15.75">
      <c r="D312" s="149"/>
      <c r="E312" s="198"/>
      <c r="F312" s="154"/>
      <c r="G312" s="196"/>
      <c r="H312" s="196"/>
      <c r="I312" s="196"/>
      <c r="J312" s="154"/>
      <c r="K312" s="154"/>
      <c r="L312" s="154"/>
      <c r="M312" s="154"/>
      <c r="N312" s="154"/>
      <c r="O312" s="154"/>
      <c r="P312" s="154"/>
      <c r="Q312" s="154"/>
      <c r="R312" s="154"/>
      <c r="S312" s="154"/>
      <c r="T312" s="154"/>
      <c r="U312" s="154"/>
      <c r="V312" s="154"/>
      <c r="W312" s="154"/>
      <c r="X312" s="154"/>
      <c r="Y312" s="154"/>
      <c r="Z312" s="154"/>
      <c r="AA312" s="154"/>
      <c r="AB312" s="154"/>
      <c r="AC312" s="154"/>
      <c r="AD312" s="154"/>
      <c r="AE312" s="154"/>
      <c r="AF312" s="154"/>
      <c r="AG312" s="154"/>
      <c r="AH312" s="154"/>
      <c r="AI312" s="152"/>
    </row>
    <row r="313" spans="4:35" ht="15.75">
      <c r="D313" s="149"/>
      <c r="E313" s="198"/>
      <c r="F313" s="154"/>
      <c r="G313" s="196"/>
      <c r="H313" s="196"/>
      <c r="I313" s="196"/>
      <c r="J313" s="154"/>
      <c r="K313" s="154"/>
      <c r="L313" s="154"/>
      <c r="M313" s="154"/>
      <c r="N313" s="154"/>
      <c r="O313" s="154"/>
      <c r="P313" s="154"/>
      <c r="Q313" s="154"/>
      <c r="R313" s="154"/>
      <c r="S313" s="154"/>
      <c r="T313" s="154"/>
      <c r="U313" s="154"/>
      <c r="V313" s="154"/>
      <c r="W313" s="154"/>
      <c r="X313" s="154"/>
      <c r="Y313" s="154"/>
      <c r="Z313" s="154"/>
      <c r="AA313" s="154"/>
      <c r="AB313" s="154"/>
      <c r="AC313" s="154"/>
      <c r="AD313" s="154"/>
      <c r="AE313" s="154"/>
      <c r="AF313" s="154"/>
      <c r="AG313" s="154"/>
      <c r="AH313" s="154"/>
      <c r="AI313" s="152"/>
    </row>
    <row r="314" spans="4:35" ht="15.75">
      <c r="D314" s="149"/>
      <c r="E314" s="198"/>
      <c r="F314" s="154"/>
      <c r="G314" s="196"/>
      <c r="H314" s="196"/>
      <c r="I314" s="196"/>
      <c r="J314" s="154"/>
      <c r="K314" s="154"/>
      <c r="L314" s="154"/>
      <c r="M314" s="154"/>
      <c r="N314" s="154"/>
      <c r="O314" s="154"/>
      <c r="P314" s="154"/>
      <c r="Q314" s="154"/>
      <c r="R314" s="154"/>
      <c r="S314" s="154"/>
      <c r="T314" s="154"/>
      <c r="U314" s="154"/>
      <c r="V314" s="154"/>
      <c r="W314" s="154"/>
      <c r="X314" s="154"/>
      <c r="Y314" s="154"/>
      <c r="Z314" s="154"/>
      <c r="AA314" s="154"/>
      <c r="AB314" s="154"/>
      <c r="AC314" s="154"/>
      <c r="AD314" s="154"/>
      <c r="AE314" s="154"/>
      <c r="AF314" s="154"/>
      <c r="AG314" s="154"/>
      <c r="AH314" s="154"/>
      <c r="AI314" s="152"/>
    </row>
    <row r="315" spans="4:35" ht="15.75">
      <c r="D315" s="149"/>
      <c r="E315" s="198"/>
      <c r="F315" s="154"/>
      <c r="G315" s="196"/>
      <c r="H315" s="196"/>
      <c r="I315" s="196"/>
      <c r="J315" s="154"/>
      <c r="K315" s="154"/>
      <c r="L315" s="154"/>
      <c r="M315" s="154"/>
      <c r="N315" s="154"/>
      <c r="O315" s="154"/>
      <c r="P315" s="154"/>
      <c r="Q315" s="154"/>
      <c r="R315" s="154"/>
      <c r="S315" s="154"/>
      <c r="T315" s="154"/>
      <c r="U315" s="154"/>
      <c r="V315" s="154"/>
      <c r="W315" s="154"/>
      <c r="X315" s="154"/>
      <c r="Y315" s="154"/>
      <c r="Z315" s="154"/>
      <c r="AA315" s="154"/>
      <c r="AB315" s="154"/>
      <c r="AC315" s="154"/>
      <c r="AD315" s="154"/>
      <c r="AE315" s="154"/>
      <c r="AF315" s="154"/>
      <c r="AG315" s="154"/>
      <c r="AH315" s="154"/>
      <c r="AI315" s="152"/>
    </row>
    <row r="316" spans="4:35" ht="15.75">
      <c r="D316" s="149"/>
      <c r="E316" s="198"/>
      <c r="F316" s="154"/>
      <c r="G316" s="196"/>
      <c r="H316" s="196"/>
      <c r="I316" s="196"/>
      <c r="J316" s="154"/>
      <c r="K316" s="154"/>
      <c r="L316" s="154"/>
      <c r="M316" s="154"/>
      <c r="N316" s="154"/>
      <c r="O316" s="154"/>
      <c r="P316" s="154"/>
      <c r="Q316" s="154"/>
      <c r="R316" s="154"/>
      <c r="S316" s="154"/>
      <c r="T316" s="154"/>
      <c r="U316" s="154"/>
      <c r="V316" s="154"/>
      <c r="W316" s="154"/>
      <c r="X316" s="154"/>
      <c r="Y316" s="154"/>
      <c r="Z316" s="154"/>
      <c r="AA316" s="154"/>
      <c r="AB316" s="154"/>
      <c r="AC316" s="154"/>
      <c r="AD316" s="154"/>
      <c r="AE316" s="154"/>
      <c r="AF316" s="154"/>
      <c r="AG316" s="154"/>
      <c r="AH316" s="154"/>
      <c r="AI316" s="152"/>
    </row>
    <row r="317" spans="4:35" ht="15.75">
      <c r="D317" s="149"/>
      <c r="E317" s="198"/>
      <c r="F317" s="154"/>
      <c r="G317" s="196"/>
      <c r="H317" s="196"/>
      <c r="I317" s="196"/>
      <c r="J317" s="154"/>
      <c r="K317" s="154"/>
      <c r="L317" s="154"/>
      <c r="M317" s="154"/>
      <c r="N317" s="154"/>
      <c r="O317" s="154"/>
      <c r="P317" s="154"/>
      <c r="Q317" s="154"/>
      <c r="R317" s="154"/>
      <c r="S317" s="154"/>
      <c r="T317" s="154"/>
      <c r="U317" s="154"/>
      <c r="V317" s="154"/>
      <c r="W317" s="154"/>
      <c r="X317" s="154"/>
      <c r="Y317" s="154"/>
      <c r="Z317" s="154"/>
      <c r="AA317" s="154"/>
      <c r="AB317" s="154"/>
      <c r="AC317" s="154"/>
      <c r="AD317" s="154"/>
      <c r="AE317" s="154"/>
      <c r="AF317" s="154"/>
      <c r="AG317" s="154"/>
      <c r="AH317" s="154"/>
      <c r="AI317" s="152"/>
    </row>
    <row r="318" spans="4:35" ht="15.75">
      <c r="D318" s="149"/>
      <c r="E318" s="198"/>
      <c r="F318" s="154"/>
      <c r="G318" s="196"/>
      <c r="H318" s="196"/>
      <c r="I318" s="196"/>
      <c r="J318" s="154"/>
      <c r="K318" s="154"/>
      <c r="L318" s="154"/>
      <c r="M318" s="154"/>
      <c r="N318" s="154"/>
      <c r="O318" s="154"/>
      <c r="P318" s="154"/>
      <c r="Q318" s="154"/>
      <c r="R318" s="154"/>
      <c r="S318" s="154"/>
      <c r="T318" s="154"/>
      <c r="U318" s="154"/>
      <c r="V318" s="154"/>
      <c r="W318" s="154"/>
      <c r="X318" s="154"/>
      <c r="Y318" s="154"/>
      <c r="Z318" s="154"/>
      <c r="AA318" s="154"/>
      <c r="AB318" s="154"/>
      <c r="AC318" s="154"/>
      <c r="AD318" s="154"/>
      <c r="AE318" s="154"/>
      <c r="AF318" s="154"/>
      <c r="AG318" s="154"/>
      <c r="AH318" s="154"/>
      <c r="AI318" s="152"/>
    </row>
    <row r="319" spans="4:35" ht="15.75">
      <c r="D319" s="149"/>
      <c r="E319" s="198"/>
      <c r="F319" s="154"/>
      <c r="G319" s="196"/>
      <c r="H319" s="196"/>
      <c r="I319" s="196"/>
      <c r="J319" s="154"/>
      <c r="K319" s="154"/>
      <c r="L319" s="154"/>
      <c r="M319" s="154"/>
      <c r="N319" s="154"/>
      <c r="O319" s="154"/>
      <c r="P319" s="154"/>
      <c r="Q319" s="154"/>
      <c r="R319" s="154"/>
      <c r="S319" s="154"/>
      <c r="T319" s="154"/>
      <c r="U319" s="154"/>
      <c r="V319" s="154"/>
      <c r="W319" s="154"/>
      <c r="X319" s="154"/>
      <c r="Y319" s="154"/>
      <c r="Z319" s="154"/>
      <c r="AA319" s="154"/>
      <c r="AB319" s="154"/>
      <c r="AC319" s="154"/>
      <c r="AD319" s="154"/>
      <c r="AE319" s="154"/>
      <c r="AF319" s="154"/>
      <c r="AG319" s="154"/>
      <c r="AH319" s="154"/>
      <c r="AI319" s="152"/>
    </row>
    <row r="320" spans="4:35" ht="15.75">
      <c r="D320" s="149"/>
      <c r="E320" s="198"/>
      <c r="F320" s="154"/>
      <c r="G320" s="196"/>
      <c r="H320" s="196"/>
      <c r="I320" s="196"/>
      <c r="J320" s="154"/>
      <c r="K320" s="154"/>
      <c r="L320" s="154"/>
      <c r="M320" s="154"/>
      <c r="N320" s="154"/>
      <c r="O320" s="154"/>
      <c r="P320" s="154"/>
      <c r="Q320" s="154"/>
      <c r="R320" s="154"/>
      <c r="S320" s="154"/>
      <c r="T320" s="154"/>
      <c r="U320" s="154"/>
      <c r="V320" s="154"/>
      <c r="W320" s="154"/>
      <c r="X320" s="154"/>
      <c r="Y320" s="154"/>
      <c r="Z320" s="154"/>
      <c r="AA320" s="154"/>
      <c r="AB320" s="154"/>
      <c r="AC320" s="154"/>
      <c r="AD320" s="154"/>
      <c r="AE320" s="154"/>
      <c r="AF320" s="154"/>
      <c r="AG320" s="154"/>
      <c r="AH320" s="154"/>
      <c r="AI320" s="152"/>
    </row>
    <row r="321" spans="4:35" ht="15.75">
      <c r="D321" s="149"/>
      <c r="E321" s="198"/>
      <c r="F321" s="154"/>
      <c r="G321" s="196"/>
      <c r="H321" s="196"/>
      <c r="I321" s="196"/>
      <c r="J321" s="154"/>
      <c r="K321" s="154"/>
      <c r="L321" s="154"/>
      <c r="M321" s="154"/>
      <c r="N321" s="154"/>
      <c r="O321" s="154"/>
      <c r="P321" s="154"/>
      <c r="Q321" s="154"/>
      <c r="R321" s="154"/>
      <c r="S321" s="154"/>
      <c r="T321" s="154"/>
      <c r="U321" s="154"/>
      <c r="V321" s="154"/>
      <c r="W321" s="154"/>
      <c r="X321" s="154"/>
      <c r="Y321" s="154"/>
      <c r="Z321" s="154"/>
      <c r="AA321" s="154"/>
      <c r="AB321" s="154"/>
      <c r="AC321" s="154"/>
      <c r="AD321" s="154"/>
      <c r="AE321" s="154"/>
      <c r="AF321" s="154"/>
      <c r="AG321" s="154"/>
      <c r="AH321" s="154"/>
      <c r="AI321" s="152"/>
    </row>
    <row r="322" spans="4:35" ht="15.75">
      <c r="D322" s="149"/>
      <c r="E322" s="198"/>
      <c r="F322" s="154"/>
      <c r="G322" s="196"/>
      <c r="H322" s="196"/>
      <c r="I322" s="196"/>
      <c r="J322" s="154"/>
      <c r="K322" s="154"/>
      <c r="L322" s="154"/>
      <c r="M322" s="154"/>
      <c r="N322" s="154"/>
      <c r="O322" s="154"/>
      <c r="P322" s="154"/>
      <c r="Q322" s="154"/>
      <c r="R322" s="154"/>
      <c r="S322" s="154"/>
      <c r="T322" s="154"/>
      <c r="U322" s="154"/>
      <c r="V322" s="154"/>
      <c r="W322" s="154"/>
      <c r="X322" s="154"/>
      <c r="Y322" s="154"/>
      <c r="Z322" s="154"/>
      <c r="AA322" s="154"/>
      <c r="AB322" s="154"/>
      <c r="AC322" s="154"/>
      <c r="AD322" s="154"/>
      <c r="AE322" s="154"/>
      <c r="AF322" s="154"/>
      <c r="AG322" s="154"/>
      <c r="AH322" s="154"/>
      <c r="AI322" s="152"/>
    </row>
    <row r="323" spans="4:35" ht="15.75">
      <c r="D323" s="149"/>
      <c r="E323" s="198"/>
      <c r="F323" s="154"/>
      <c r="G323" s="196"/>
      <c r="H323" s="196"/>
      <c r="I323" s="196"/>
      <c r="J323" s="154"/>
      <c r="K323" s="154"/>
      <c r="L323" s="154"/>
      <c r="M323" s="154"/>
      <c r="N323" s="154"/>
      <c r="O323" s="154"/>
      <c r="P323" s="154"/>
      <c r="Q323" s="154"/>
      <c r="R323" s="154"/>
      <c r="S323" s="154"/>
      <c r="T323" s="154"/>
      <c r="U323" s="154"/>
      <c r="V323" s="154"/>
      <c r="W323" s="154"/>
      <c r="X323" s="154"/>
      <c r="Y323" s="154"/>
      <c r="Z323" s="154"/>
      <c r="AA323" s="154"/>
      <c r="AB323" s="154"/>
      <c r="AC323" s="154"/>
      <c r="AD323" s="154"/>
      <c r="AE323" s="154"/>
      <c r="AF323" s="154"/>
      <c r="AG323" s="154"/>
      <c r="AH323" s="154"/>
      <c r="AI323" s="152"/>
    </row>
    <row r="324" spans="4:35" ht="15.75">
      <c r="D324" s="149"/>
      <c r="E324" s="198"/>
      <c r="F324" s="154"/>
      <c r="G324" s="196"/>
      <c r="H324" s="196"/>
      <c r="I324" s="196"/>
      <c r="J324" s="154"/>
      <c r="K324" s="154"/>
      <c r="L324" s="154"/>
      <c r="M324" s="154"/>
      <c r="N324" s="154"/>
      <c r="O324" s="154"/>
      <c r="P324" s="154"/>
      <c r="Q324" s="154"/>
      <c r="R324" s="154"/>
      <c r="S324" s="154"/>
      <c r="T324" s="154"/>
      <c r="U324" s="154"/>
      <c r="V324" s="154"/>
      <c r="W324" s="154"/>
      <c r="X324" s="154"/>
      <c r="Y324" s="154"/>
      <c r="Z324" s="154"/>
      <c r="AA324" s="154"/>
      <c r="AB324" s="154"/>
      <c r="AC324" s="154"/>
      <c r="AD324" s="154"/>
      <c r="AE324" s="154"/>
      <c r="AF324" s="154"/>
      <c r="AG324" s="154"/>
      <c r="AH324" s="154"/>
      <c r="AI324" s="152"/>
    </row>
    <row r="325" spans="4:35" ht="15.75">
      <c r="D325" s="149"/>
      <c r="E325" s="198"/>
      <c r="F325" s="154"/>
      <c r="G325" s="196"/>
      <c r="H325" s="196"/>
      <c r="I325" s="196"/>
      <c r="J325" s="154"/>
      <c r="K325" s="154"/>
      <c r="L325" s="154"/>
      <c r="M325" s="154"/>
      <c r="N325" s="154"/>
      <c r="O325" s="154"/>
      <c r="P325" s="154"/>
      <c r="Q325" s="154"/>
      <c r="R325" s="154"/>
      <c r="S325" s="154"/>
      <c r="T325" s="154"/>
      <c r="U325" s="154"/>
      <c r="V325" s="154"/>
      <c r="W325" s="154"/>
      <c r="X325" s="154"/>
      <c r="Y325" s="154"/>
      <c r="Z325" s="154"/>
      <c r="AA325" s="154"/>
      <c r="AB325" s="154"/>
      <c r="AC325" s="154"/>
      <c r="AD325" s="154"/>
      <c r="AE325" s="154"/>
      <c r="AF325" s="154"/>
      <c r="AG325" s="154"/>
      <c r="AH325" s="154"/>
      <c r="AI325" s="152"/>
    </row>
    <row r="326" spans="4:35" ht="15.75">
      <c r="D326" s="149"/>
      <c r="E326" s="198"/>
      <c r="F326" s="154"/>
      <c r="G326" s="196"/>
      <c r="H326" s="196"/>
      <c r="I326" s="196"/>
      <c r="J326" s="154"/>
      <c r="K326" s="154"/>
      <c r="L326" s="154"/>
      <c r="M326" s="154"/>
      <c r="N326" s="154"/>
      <c r="O326" s="154"/>
      <c r="P326" s="154"/>
      <c r="Q326" s="154"/>
      <c r="R326" s="154"/>
      <c r="S326" s="154"/>
      <c r="T326" s="154"/>
      <c r="U326" s="154"/>
      <c r="V326" s="154"/>
      <c r="W326" s="154"/>
      <c r="X326" s="154"/>
      <c r="Y326" s="154"/>
      <c r="Z326" s="154"/>
      <c r="AA326" s="154"/>
      <c r="AB326" s="154"/>
      <c r="AC326" s="154"/>
      <c r="AD326" s="154"/>
      <c r="AE326" s="154"/>
      <c r="AF326" s="154"/>
      <c r="AG326" s="154"/>
      <c r="AH326" s="154"/>
      <c r="AI326" s="152"/>
    </row>
    <row r="327" spans="4:35" ht="15.75">
      <c r="D327" s="149"/>
      <c r="E327" s="198"/>
      <c r="F327" s="154"/>
      <c r="G327" s="196"/>
      <c r="H327" s="196"/>
      <c r="I327" s="196"/>
      <c r="J327" s="154"/>
      <c r="K327" s="154"/>
      <c r="L327" s="154"/>
      <c r="M327" s="154"/>
      <c r="N327" s="154"/>
      <c r="O327" s="154"/>
      <c r="P327" s="154"/>
      <c r="Q327" s="154"/>
      <c r="R327" s="154"/>
      <c r="S327" s="154"/>
      <c r="T327" s="154"/>
      <c r="U327" s="154"/>
      <c r="V327" s="154"/>
      <c r="W327" s="154"/>
      <c r="X327" s="154"/>
      <c r="Y327" s="154"/>
      <c r="Z327" s="154"/>
      <c r="AA327" s="154"/>
      <c r="AB327" s="154"/>
      <c r="AC327" s="154"/>
      <c r="AD327" s="154"/>
      <c r="AE327" s="154"/>
      <c r="AF327" s="154"/>
      <c r="AG327" s="154"/>
      <c r="AH327" s="154"/>
      <c r="AI327" s="152"/>
    </row>
    <row r="328" spans="4:35" ht="15.75">
      <c r="D328" s="149"/>
      <c r="E328" s="198"/>
      <c r="F328" s="154"/>
      <c r="G328" s="196"/>
      <c r="H328" s="196"/>
      <c r="I328" s="196"/>
      <c r="J328" s="154"/>
      <c r="K328" s="154"/>
      <c r="L328" s="154"/>
      <c r="M328" s="154"/>
      <c r="N328" s="154"/>
      <c r="O328" s="154"/>
      <c r="P328" s="154"/>
      <c r="Q328" s="154"/>
      <c r="R328" s="154"/>
      <c r="S328" s="154"/>
      <c r="T328" s="154"/>
      <c r="U328" s="154"/>
      <c r="V328" s="154"/>
      <c r="W328" s="154"/>
      <c r="X328" s="154"/>
      <c r="Y328" s="154"/>
      <c r="Z328" s="154"/>
      <c r="AA328" s="154"/>
      <c r="AB328" s="154"/>
      <c r="AC328" s="154"/>
      <c r="AD328" s="154"/>
      <c r="AE328" s="154"/>
      <c r="AF328" s="154"/>
      <c r="AG328" s="154"/>
      <c r="AH328" s="154"/>
      <c r="AI328" s="152"/>
    </row>
    <row r="329" spans="4:35" ht="15.75">
      <c r="D329" s="149"/>
      <c r="E329" s="198"/>
      <c r="F329" s="154"/>
      <c r="G329" s="196"/>
      <c r="H329" s="196"/>
      <c r="I329" s="196"/>
      <c r="J329" s="154"/>
      <c r="K329" s="154"/>
      <c r="L329" s="154"/>
      <c r="M329" s="154"/>
      <c r="N329" s="154"/>
      <c r="O329" s="154"/>
      <c r="P329" s="154"/>
      <c r="Q329" s="154"/>
      <c r="R329" s="154"/>
      <c r="S329" s="154"/>
      <c r="T329" s="154"/>
      <c r="U329" s="154"/>
      <c r="V329" s="154"/>
      <c r="W329" s="154"/>
      <c r="X329" s="154"/>
      <c r="Y329" s="154"/>
      <c r="Z329" s="154"/>
      <c r="AA329" s="154"/>
      <c r="AB329" s="154"/>
      <c r="AC329" s="154"/>
      <c r="AD329" s="154"/>
      <c r="AE329" s="154"/>
      <c r="AF329" s="154"/>
      <c r="AG329" s="154"/>
      <c r="AH329" s="154"/>
      <c r="AI329" s="152"/>
    </row>
    <row r="330" spans="4:35" ht="15.75">
      <c r="D330" s="149"/>
      <c r="E330" s="198"/>
      <c r="F330" s="154"/>
      <c r="G330" s="196"/>
      <c r="H330" s="196"/>
      <c r="I330" s="196"/>
      <c r="J330" s="154"/>
      <c r="K330" s="154"/>
      <c r="L330" s="154"/>
      <c r="M330" s="154"/>
      <c r="N330" s="154"/>
      <c r="O330" s="154"/>
      <c r="P330" s="154"/>
      <c r="Q330" s="154"/>
      <c r="R330" s="154"/>
      <c r="S330" s="154"/>
      <c r="T330" s="154"/>
      <c r="U330" s="154"/>
      <c r="V330" s="154"/>
      <c r="W330" s="154"/>
      <c r="X330" s="154"/>
      <c r="Y330" s="154"/>
      <c r="Z330" s="154"/>
      <c r="AA330" s="154"/>
      <c r="AB330" s="154"/>
      <c r="AC330" s="154"/>
      <c r="AD330" s="154"/>
      <c r="AE330" s="154"/>
      <c r="AF330" s="154"/>
      <c r="AG330" s="154"/>
      <c r="AH330" s="154"/>
      <c r="AI330" s="152"/>
    </row>
    <row r="331" spans="4:35" ht="15.75">
      <c r="D331" s="149"/>
      <c r="E331" s="198"/>
      <c r="F331" s="154"/>
      <c r="G331" s="196"/>
      <c r="H331" s="196"/>
      <c r="I331" s="196"/>
      <c r="J331" s="154"/>
      <c r="K331" s="154"/>
      <c r="L331" s="154"/>
      <c r="M331" s="154"/>
      <c r="N331" s="154"/>
      <c r="O331" s="154"/>
      <c r="P331" s="154"/>
      <c r="Q331" s="154"/>
      <c r="R331" s="154"/>
      <c r="S331" s="154"/>
      <c r="T331" s="154"/>
      <c r="U331" s="154"/>
      <c r="V331" s="154"/>
      <c r="W331" s="154"/>
      <c r="X331" s="154"/>
      <c r="Y331" s="154"/>
      <c r="Z331" s="154"/>
      <c r="AA331" s="154"/>
      <c r="AB331" s="154"/>
      <c r="AC331" s="154"/>
      <c r="AD331" s="154"/>
      <c r="AE331" s="154"/>
      <c r="AF331" s="154"/>
      <c r="AG331" s="154"/>
      <c r="AH331" s="154"/>
      <c r="AI331" s="152"/>
    </row>
    <row r="332" spans="4:35" ht="15.75">
      <c r="D332" s="149"/>
      <c r="E332" s="198"/>
      <c r="F332" s="154"/>
      <c r="G332" s="196"/>
      <c r="H332" s="196"/>
      <c r="I332" s="196"/>
      <c r="J332" s="154"/>
      <c r="K332" s="154"/>
      <c r="L332" s="154"/>
      <c r="M332" s="154"/>
      <c r="N332" s="154"/>
      <c r="O332" s="154"/>
      <c r="P332" s="154"/>
      <c r="Q332" s="154"/>
      <c r="R332" s="154"/>
      <c r="S332" s="154"/>
      <c r="T332" s="154"/>
      <c r="U332" s="154"/>
      <c r="V332" s="154"/>
      <c r="W332" s="154"/>
      <c r="X332" s="154"/>
      <c r="Y332" s="154"/>
      <c r="Z332" s="154"/>
      <c r="AA332" s="154"/>
      <c r="AB332" s="154"/>
      <c r="AC332" s="154"/>
      <c r="AD332" s="154"/>
      <c r="AE332" s="154"/>
      <c r="AF332" s="154"/>
      <c r="AG332" s="154"/>
      <c r="AH332" s="154"/>
      <c r="AI332" s="152"/>
    </row>
    <row r="333" spans="4:35" ht="15.75">
      <c r="D333" s="149"/>
      <c r="E333" s="198"/>
      <c r="F333" s="154"/>
      <c r="G333" s="196"/>
      <c r="H333" s="196"/>
      <c r="I333" s="196"/>
      <c r="J333" s="154"/>
      <c r="K333" s="154"/>
      <c r="L333" s="154"/>
      <c r="M333" s="154"/>
      <c r="N333" s="154"/>
      <c r="O333" s="154"/>
      <c r="P333" s="154"/>
      <c r="Q333" s="154"/>
      <c r="R333" s="154"/>
      <c r="S333" s="154"/>
      <c r="T333" s="154"/>
      <c r="U333" s="154"/>
      <c r="V333" s="154"/>
      <c r="W333" s="154"/>
      <c r="X333" s="154"/>
      <c r="Y333" s="154"/>
      <c r="Z333" s="154"/>
      <c r="AA333" s="154"/>
      <c r="AB333" s="154"/>
      <c r="AC333" s="154"/>
      <c r="AD333" s="154"/>
      <c r="AE333" s="154"/>
      <c r="AF333" s="154"/>
      <c r="AG333" s="154"/>
      <c r="AH333" s="154"/>
      <c r="AI333" s="152"/>
    </row>
    <row r="334" spans="4:35" ht="15.75">
      <c r="D334" s="149"/>
      <c r="E334" s="198"/>
      <c r="F334" s="154"/>
      <c r="G334" s="196"/>
      <c r="H334" s="196"/>
      <c r="I334" s="196"/>
      <c r="J334" s="154"/>
      <c r="K334" s="154"/>
      <c r="L334" s="154"/>
      <c r="M334" s="154"/>
      <c r="N334" s="154"/>
      <c r="O334" s="154"/>
      <c r="P334" s="154"/>
      <c r="Q334" s="154"/>
      <c r="R334" s="154"/>
      <c r="S334" s="154"/>
      <c r="T334" s="154"/>
      <c r="U334" s="154"/>
      <c r="V334" s="154"/>
      <c r="W334" s="154"/>
      <c r="X334" s="154"/>
      <c r="Y334" s="154"/>
      <c r="Z334" s="154"/>
      <c r="AA334" s="154"/>
      <c r="AB334" s="154"/>
      <c r="AC334" s="154"/>
      <c r="AD334" s="154"/>
      <c r="AE334" s="154"/>
      <c r="AF334" s="154"/>
      <c r="AG334" s="154"/>
      <c r="AH334" s="154"/>
      <c r="AI334" s="152"/>
    </row>
    <row r="335" spans="4:35" ht="15.75">
      <c r="D335" s="149"/>
      <c r="E335" s="198"/>
      <c r="F335" s="154"/>
      <c r="G335" s="196"/>
      <c r="H335" s="196"/>
      <c r="I335" s="196"/>
      <c r="J335" s="154"/>
      <c r="K335" s="154"/>
      <c r="L335" s="154"/>
      <c r="M335" s="154"/>
      <c r="N335" s="154"/>
      <c r="O335" s="154"/>
      <c r="P335" s="154"/>
      <c r="Q335" s="154"/>
      <c r="R335" s="154"/>
      <c r="S335" s="154"/>
      <c r="T335" s="154"/>
      <c r="U335" s="154"/>
      <c r="V335" s="154"/>
      <c r="W335" s="154"/>
      <c r="X335" s="154"/>
      <c r="Y335" s="154"/>
      <c r="Z335" s="154"/>
      <c r="AA335" s="154"/>
      <c r="AB335" s="154"/>
      <c r="AC335" s="154"/>
      <c r="AD335" s="154"/>
      <c r="AE335" s="154"/>
      <c r="AF335" s="154"/>
      <c r="AG335" s="154"/>
      <c r="AH335" s="154"/>
      <c r="AI335" s="152"/>
    </row>
    <row r="336" spans="4:35" ht="15.75">
      <c r="D336" s="149"/>
      <c r="E336" s="198"/>
      <c r="F336" s="154"/>
      <c r="G336" s="196"/>
      <c r="H336" s="196"/>
      <c r="I336" s="196"/>
      <c r="J336" s="154"/>
      <c r="K336" s="154"/>
      <c r="L336" s="154"/>
      <c r="M336" s="154"/>
      <c r="N336" s="154"/>
      <c r="O336" s="154"/>
      <c r="P336" s="154"/>
      <c r="Q336" s="154"/>
      <c r="R336" s="154"/>
      <c r="S336" s="154"/>
      <c r="T336" s="154"/>
      <c r="U336" s="154"/>
      <c r="V336" s="154"/>
      <c r="W336" s="154"/>
      <c r="X336" s="154"/>
      <c r="Y336" s="154"/>
      <c r="Z336" s="154"/>
      <c r="AA336" s="154"/>
      <c r="AB336" s="154"/>
      <c r="AC336" s="154"/>
      <c r="AD336" s="154"/>
      <c r="AE336" s="154"/>
      <c r="AF336" s="154"/>
      <c r="AG336" s="154"/>
      <c r="AH336" s="154"/>
      <c r="AI336" s="152"/>
    </row>
    <row r="337" spans="4:35" ht="15.75">
      <c r="D337" s="149"/>
      <c r="E337" s="198"/>
      <c r="F337" s="154"/>
      <c r="G337" s="196"/>
      <c r="H337" s="196"/>
      <c r="I337" s="196"/>
      <c r="J337" s="154"/>
      <c r="K337" s="154"/>
      <c r="L337" s="154"/>
      <c r="M337" s="154"/>
      <c r="N337" s="154"/>
      <c r="O337" s="154"/>
      <c r="P337" s="154"/>
      <c r="Q337" s="154"/>
      <c r="R337" s="154"/>
      <c r="S337" s="154"/>
      <c r="T337" s="154"/>
      <c r="U337" s="154"/>
      <c r="V337" s="154"/>
      <c r="W337" s="154"/>
      <c r="X337" s="154"/>
      <c r="Y337" s="154"/>
      <c r="Z337" s="154"/>
      <c r="AA337" s="154"/>
      <c r="AB337" s="154"/>
      <c r="AC337" s="154"/>
      <c r="AD337" s="154"/>
      <c r="AE337" s="154"/>
      <c r="AF337" s="154"/>
      <c r="AG337" s="154"/>
      <c r="AH337" s="154"/>
      <c r="AI337" s="152"/>
    </row>
    <row r="338" spans="4:35" ht="15.75">
      <c r="D338" s="149"/>
      <c r="E338" s="198"/>
      <c r="F338" s="154"/>
      <c r="G338" s="196"/>
      <c r="H338" s="196"/>
      <c r="I338" s="196"/>
      <c r="J338" s="154"/>
      <c r="K338" s="154"/>
      <c r="L338" s="154"/>
      <c r="M338" s="154"/>
      <c r="N338" s="154"/>
      <c r="O338" s="154"/>
      <c r="P338" s="154"/>
      <c r="Q338" s="154"/>
      <c r="R338" s="154"/>
      <c r="S338" s="154"/>
      <c r="T338" s="154"/>
      <c r="U338" s="154"/>
      <c r="V338" s="154"/>
      <c r="W338" s="154"/>
      <c r="X338" s="154"/>
      <c r="Y338" s="154"/>
      <c r="Z338" s="154"/>
      <c r="AA338" s="154"/>
      <c r="AB338" s="154"/>
      <c r="AC338" s="154"/>
      <c r="AD338" s="154"/>
      <c r="AE338" s="154"/>
      <c r="AF338" s="154"/>
      <c r="AG338" s="154"/>
      <c r="AH338" s="154"/>
      <c r="AI338" s="152"/>
    </row>
    <row r="339" spans="4:35" ht="15.75">
      <c r="D339" s="149"/>
      <c r="E339" s="198"/>
      <c r="F339" s="154"/>
      <c r="G339" s="196"/>
      <c r="H339" s="196"/>
      <c r="I339" s="196"/>
      <c r="J339" s="154"/>
      <c r="K339" s="154"/>
      <c r="L339" s="154"/>
      <c r="M339" s="154"/>
      <c r="N339" s="154"/>
      <c r="O339" s="154"/>
      <c r="P339" s="154"/>
      <c r="Q339" s="154"/>
      <c r="R339" s="154"/>
      <c r="S339" s="154"/>
      <c r="T339" s="154"/>
      <c r="U339" s="154"/>
      <c r="V339" s="154"/>
      <c r="W339" s="154"/>
      <c r="X339" s="154"/>
      <c r="Y339" s="154"/>
      <c r="Z339" s="154"/>
      <c r="AA339" s="154"/>
      <c r="AB339" s="154"/>
      <c r="AC339" s="154"/>
      <c r="AD339" s="154"/>
      <c r="AE339" s="154"/>
      <c r="AF339" s="154"/>
      <c r="AG339" s="154"/>
      <c r="AH339" s="154"/>
      <c r="AI339" s="152"/>
    </row>
    <row r="340" spans="4:35" ht="15.75">
      <c r="D340" s="149"/>
      <c r="E340" s="198"/>
      <c r="F340" s="154"/>
      <c r="G340" s="196"/>
      <c r="H340" s="196"/>
      <c r="I340" s="196"/>
      <c r="J340" s="154"/>
      <c r="K340" s="154"/>
      <c r="L340" s="154"/>
      <c r="M340" s="154"/>
      <c r="N340" s="154"/>
      <c r="O340" s="154"/>
      <c r="P340" s="154"/>
      <c r="Q340" s="154"/>
      <c r="R340" s="154"/>
      <c r="S340" s="154"/>
      <c r="T340" s="154"/>
      <c r="U340" s="154"/>
      <c r="V340" s="154"/>
      <c r="W340" s="154"/>
      <c r="X340" s="154"/>
      <c r="Y340" s="154"/>
      <c r="Z340" s="154"/>
      <c r="AA340" s="154"/>
      <c r="AB340" s="154"/>
      <c r="AC340" s="154"/>
      <c r="AD340" s="154"/>
      <c r="AE340" s="154"/>
      <c r="AF340" s="154"/>
      <c r="AG340" s="154"/>
      <c r="AH340" s="154"/>
      <c r="AI340" s="152"/>
    </row>
    <row r="341" spans="4:35" ht="15.75">
      <c r="D341" s="149"/>
      <c r="E341" s="198"/>
      <c r="F341" s="154"/>
      <c r="G341" s="196"/>
      <c r="H341" s="196"/>
      <c r="I341" s="196"/>
      <c r="J341" s="154"/>
      <c r="K341" s="154"/>
      <c r="L341" s="154"/>
      <c r="M341" s="154"/>
      <c r="N341" s="154"/>
      <c r="O341" s="154"/>
      <c r="P341" s="154"/>
      <c r="Q341" s="154"/>
      <c r="R341" s="154"/>
      <c r="S341" s="154"/>
      <c r="T341" s="154"/>
      <c r="U341" s="154"/>
      <c r="V341" s="154"/>
      <c r="W341" s="154"/>
      <c r="X341" s="154"/>
      <c r="Y341" s="154"/>
      <c r="Z341" s="154"/>
      <c r="AA341" s="154"/>
      <c r="AB341" s="154"/>
      <c r="AC341" s="154"/>
      <c r="AD341" s="154"/>
      <c r="AE341" s="154"/>
      <c r="AF341" s="154"/>
      <c r="AG341" s="154"/>
      <c r="AH341" s="154"/>
      <c r="AI341" s="152"/>
    </row>
    <row r="342" spans="4:35" ht="15.75">
      <c r="D342" s="149"/>
      <c r="E342" s="198"/>
      <c r="F342" s="154"/>
      <c r="G342" s="196"/>
      <c r="H342" s="196"/>
      <c r="I342" s="196"/>
      <c r="J342" s="154"/>
      <c r="K342" s="154"/>
      <c r="L342" s="154"/>
      <c r="M342" s="154"/>
      <c r="N342" s="154"/>
      <c r="O342" s="154"/>
      <c r="P342" s="154"/>
      <c r="Q342" s="154"/>
      <c r="R342" s="154"/>
      <c r="S342" s="154"/>
      <c r="T342" s="154"/>
      <c r="U342" s="154"/>
      <c r="V342" s="154"/>
      <c r="W342" s="154"/>
      <c r="X342" s="154"/>
      <c r="Y342" s="154"/>
      <c r="Z342" s="154"/>
      <c r="AA342" s="154"/>
      <c r="AB342" s="154"/>
      <c r="AC342" s="154"/>
      <c r="AD342" s="154"/>
      <c r="AE342" s="154"/>
      <c r="AF342" s="154"/>
      <c r="AG342" s="154"/>
      <c r="AH342" s="154"/>
      <c r="AI342" s="152"/>
    </row>
    <row r="343" spans="4:35" ht="15.75">
      <c r="D343" s="149"/>
      <c r="E343" s="198"/>
      <c r="F343" s="154"/>
      <c r="G343" s="196"/>
      <c r="H343" s="196"/>
      <c r="I343" s="196"/>
      <c r="J343" s="154"/>
      <c r="K343" s="154"/>
      <c r="L343" s="154"/>
      <c r="M343" s="154"/>
      <c r="N343" s="154"/>
      <c r="O343" s="154"/>
      <c r="P343" s="154"/>
      <c r="Q343" s="154"/>
      <c r="R343" s="154"/>
      <c r="S343" s="154"/>
      <c r="T343" s="154"/>
      <c r="U343" s="154"/>
      <c r="V343" s="154"/>
      <c r="W343" s="154"/>
      <c r="X343" s="154"/>
      <c r="Y343" s="154"/>
      <c r="Z343" s="154"/>
      <c r="AA343" s="154"/>
      <c r="AB343" s="154"/>
      <c r="AC343" s="154"/>
      <c r="AD343" s="154"/>
      <c r="AE343" s="154"/>
      <c r="AF343" s="154"/>
      <c r="AG343" s="154"/>
      <c r="AH343" s="154"/>
      <c r="AI343" s="152"/>
    </row>
    <row r="344" spans="4:35" ht="15.75">
      <c r="D344" s="149"/>
      <c r="E344" s="198"/>
      <c r="F344" s="154"/>
      <c r="G344" s="196"/>
      <c r="H344" s="196"/>
      <c r="I344" s="196"/>
      <c r="J344" s="154"/>
      <c r="K344" s="154"/>
      <c r="L344" s="154"/>
      <c r="M344" s="154"/>
      <c r="N344" s="154"/>
      <c r="O344" s="154"/>
      <c r="P344" s="154"/>
      <c r="Q344" s="154"/>
      <c r="R344" s="154"/>
      <c r="S344" s="154"/>
      <c r="T344" s="154"/>
      <c r="U344" s="154"/>
      <c r="V344" s="154"/>
      <c r="W344" s="154"/>
      <c r="X344" s="154"/>
      <c r="Y344" s="154"/>
      <c r="Z344" s="154"/>
      <c r="AA344" s="154"/>
      <c r="AB344" s="154"/>
      <c r="AC344" s="154"/>
      <c r="AD344" s="154"/>
      <c r="AE344" s="154"/>
      <c r="AF344" s="154"/>
      <c r="AG344" s="154"/>
      <c r="AH344" s="154"/>
      <c r="AI344" s="152"/>
    </row>
    <row r="345" spans="4:35" ht="15.75">
      <c r="D345" s="149"/>
      <c r="E345" s="198"/>
      <c r="F345" s="154"/>
      <c r="G345" s="196"/>
      <c r="H345" s="196"/>
      <c r="I345" s="196"/>
      <c r="J345" s="154"/>
      <c r="K345" s="154"/>
      <c r="L345" s="154"/>
      <c r="M345" s="154"/>
      <c r="N345" s="154"/>
      <c r="O345" s="154"/>
      <c r="P345" s="154"/>
      <c r="Q345" s="154"/>
      <c r="R345" s="154"/>
      <c r="S345" s="154"/>
      <c r="T345" s="154"/>
      <c r="U345" s="154"/>
      <c r="V345" s="154"/>
      <c r="W345" s="154"/>
      <c r="X345" s="154"/>
      <c r="Y345" s="154"/>
      <c r="Z345" s="154"/>
      <c r="AA345" s="154"/>
      <c r="AB345" s="154"/>
      <c r="AC345" s="154"/>
      <c r="AD345" s="154"/>
      <c r="AE345" s="154"/>
      <c r="AF345" s="154"/>
      <c r="AG345" s="154"/>
      <c r="AH345" s="154"/>
      <c r="AI345" s="152"/>
    </row>
    <row r="346" spans="4:35" ht="15.75">
      <c r="D346" s="149"/>
      <c r="E346" s="198"/>
      <c r="F346" s="154"/>
      <c r="G346" s="196"/>
      <c r="H346" s="196"/>
      <c r="I346" s="196"/>
      <c r="J346" s="154"/>
      <c r="K346" s="154"/>
      <c r="L346" s="154"/>
      <c r="M346" s="154"/>
      <c r="N346" s="154"/>
      <c r="O346" s="154"/>
      <c r="P346" s="154"/>
      <c r="Q346" s="154"/>
      <c r="R346" s="154"/>
      <c r="S346" s="154"/>
      <c r="T346" s="154"/>
      <c r="U346" s="154"/>
      <c r="V346" s="154"/>
      <c r="W346" s="154"/>
      <c r="X346" s="154"/>
      <c r="Y346" s="154"/>
      <c r="Z346" s="154"/>
      <c r="AA346" s="154"/>
      <c r="AB346" s="154"/>
      <c r="AC346" s="154"/>
      <c r="AD346" s="154"/>
      <c r="AE346" s="154"/>
      <c r="AF346" s="154"/>
      <c r="AG346" s="154"/>
      <c r="AH346" s="154"/>
      <c r="AI346" s="152"/>
    </row>
    <row r="347" spans="4:35" ht="15.75">
      <c r="D347" s="149"/>
      <c r="E347" s="198"/>
      <c r="F347" s="154"/>
      <c r="G347" s="196"/>
      <c r="H347" s="196"/>
      <c r="I347" s="196"/>
      <c r="J347" s="154"/>
      <c r="K347" s="154"/>
      <c r="L347" s="154"/>
      <c r="M347" s="154"/>
      <c r="N347" s="154"/>
      <c r="O347" s="154"/>
      <c r="P347" s="154"/>
      <c r="Q347" s="154"/>
      <c r="R347" s="154"/>
      <c r="S347" s="154"/>
      <c r="T347" s="154"/>
      <c r="U347" s="154"/>
      <c r="V347" s="154"/>
      <c r="W347" s="154"/>
      <c r="X347" s="154"/>
      <c r="Y347" s="154"/>
      <c r="Z347" s="154"/>
      <c r="AA347" s="154"/>
      <c r="AB347" s="154"/>
      <c r="AC347" s="154"/>
      <c r="AD347" s="154"/>
      <c r="AE347" s="154"/>
      <c r="AF347" s="154"/>
      <c r="AG347" s="154"/>
      <c r="AH347" s="154"/>
      <c r="AI347" s="152"/>
    </row>
    <row r="348" spans="4:35" ht="15.75">
      <c r="D348" s="149"/>
      <c r="E348" s="198"/>
      <c r="F348" s="154"/>
      <c r="G348" s="196"/>
      <c r="H348" s="196"/>
      <c r="I348" s="196"/>
      <c r="J348" s="154"/>
      <c r="K348" s="154"/>
      <c r="L348" s="154"/>
      <c r="M348" s="154"/>
      <c r="N348" s="154"/>
      <c r="O348" s="154"/>
      <c r="P348" s="154"/>
      <c r="Q348" s="154"/>
      <c r="R348" s="154"/>
      <c r="S348" s="154"/>
      <c r="T348" s="154"/>
      <c r="U348" s="154"/>
      <c r="V348" s="154"/>
      <c r="W348" s="154"/>
      <c r="X348" s="154"/>
      <c r="Y348" s="154"/>
      <c r="Z348" s="154"/>
      <c r="AA348" s="154"/>
      <c r="AB348" s="154"/>
      <c r="AC348" s="154"/>
      <c r="AD348" s="154"/>
      <c r="AE348" s="154"/>
      <c r="AF348" s="154"/>
      <c r="AG348" s="154"/>
      <c r="AH348" s="154"/>
      <c r="AI348" s="152"/>
    </row>
    <row r="349" spans="4:35" ht="15.75">
      <c r="D349" s="149"/>
      <c r="E349" s="198"/>
      <c r="F349" s="154"/>
      <c r="G349" s="196"/>
      <c r="H349" s="196"/>
      <c r="I349" s="196"/>
      <c r="J349" s="154"/>
      <c r="K349" s="154"/>
      <c r="L349" s="154"/>
      <c r="M349" s="154"/>
      <c r="N349" s="154"/>
      <c r="O349" s="154"/>
      <c r="P349" s="154"/>
      <c r="Q349" s="154"/>
      <c r="R349" s="154"/>
      <c r="S349" s="154"/>
      <c r="T349" s="154"/>
      <c r="U349" s="154"/>
      <c r="V349" s="154"/>
      <c r="W349" s="154"/>
      <c r="X349" s="154"/>
      <c r="Y349" s="154"/>
      <c r="Z349" s="154"/>
      <c r="AA349" s="154"/>
      <c r="AB349" s="154"/>
      <c r="AC349" s="154"/>
      <c r="AD349" s="154"/>
      <c r="AE349" s="154"/>
      <c r="AF349" s="154"/>
      <c r="AG349" s="154"/>
      <c r="AH349" s="154"/>
      <c r="AI349" s="152"/>
    </row>
    <row r="350" spans="4:35" ht="15.75">
      <c r="D350" s="149"/>
      <c r="E350" s="198"/>
      <c r="F350" s="154"/>
      <c r="G350" s="196"/>
      <c r="H350" s="196"/>
      <c r="I350" s="196"/>
      <c r="J350" s="154"/>
      <c r="K350" s="154"/>
      <c r="L350" s="154"/>
      <c r="M350" s="154"/>
      <c r="N350" s="154"/>
      <c r="O350" s="154"/>
      <c r="P350" s="154"/>
      <c r="Q350" s="154"/>
      <c r="R350" s="154"/>
      <c r="S350" s="154"/>
      <c r="T350" s="154"/>
      <c r="U350" s="154"/>
      <c r="V350" s="154"/>
      <c r="W350" s="154"/>
      <c r="X350" s="154"/>
      <c r="Y350" s="154"/>
      <c r="Z350" s="154"/>
      <c r="AA350" s="154"/>
      <c r="AB350" s="154"/>
      <c r="AC350" s="154"/>
      <c r="AD350" s="154"/>
      <c r="AE350" s="154"/>
      <c r="AF350" s="154"/>
      <c r="AG350" s="154"/>
      <c r="AH350" s="154"/>
      <c r="AI350" s="152"/>
    </row>
    <row r="351" spans="4:35" ht="15.75">
      <c r="D351" s="149"/>
      <c r="E351" s="198"/>
      <c r="F351" s="154"/>
      <c r="G351" s="196"/>
      <c r="H351" s="196"/>
      <c r="I351" s="196"/>
      <c r="J351" s="154"/>
      <c r="K351" s="154"/>
      <c r="L351" s="154"/>
      <c r="M351" s="154"/>
      <c r="N351" s="154"/>
      <c r="O351" s="154"/>
      <c r="P351" s="154"/>
      <c r="Q351" s="154"/>
      <c r="R351" s="154"/>
      <c r="S351" s="154"/>
      <c r="T351" s="154"/>
      <c r="U351" s="154"/>
      <c r="V351" s="154"/>
      <c r="W351" s="154"/>
      <c r="X351" s="154"/>
      <c r="Y351" s="154"/>
      <c r="Z351" s="154"/>
      <c r="AA351" s="154"/>
      <c r="AB351" s="154"/>
      <c r="AC351" s="154"/>
      <c r="AD351" s="154"/>
      <c r="AE351" s="154"/>
      <c r="AF351" s="154"/>
      <c r="AG351" s="154"/>
      <c r="AH351" s="154"/>
      <c r="AI351" s="152"/>
    </row>
    <row r="352" spans="4:35" ht="15.75">
      <c r="D352" s="149"/>
      <c r="E352" s="198"/>
      <c r="F352" s="154"/>
      <c r="G352" s="196"/>
      <c r="H352" s="196"/>
      <c r="I352" s="196"/>
      <c r="J352" s="154"/>
      <c r="K352" s="154"/>
      <c r="L352" s="154"/>
      <c r="M352" s="154"/>
      <c r="N352" s="154"/>
      <c r="O352" s="154"/>
      <c r="P352" s="154"/>
      <c r="Q352" s="154"/>
      <c r="R352" s="154"/>
      <c r="S352" s="154"/>
      <c r="T352" s="154"/>
      <c r="U352" s="154"/>
      <c r="V352" s="154"/>
      <c r="W352" s="154"/>
      <c r="X352" s="154"/>
      <c r="Y352" s="154"/>
      <c r="Z352" s="154"/>
      <c r="AA352" s="154"/>
      <c r="AB352" s="154"/>
      <c r="AC352" s="154"/>
      <c r="AD352" s="154"/>
      <c r="AE352" s="154"/>
      <c r="AF352" s="154"/>
      <c r="AG352" s="154"/>
      <c r="AH352" s="154"/>
      <c r="AI352" s="152"/>
    </row>
    <row r="353" spans="4:35" ht="15.75">
      <c r="D353" s="149"/>
      <c r="E353" s="198"/>
      <c r="F353" s="154"/>
      <c r="G353" s="196"/>
      <c r="H353" s="196"/>
      <c r="I353" s="196"/>
      <c r="J353" s="154"/>
      <c r="K353" s="154"/>
      <c r="L353" s="154"/>
      <c r="M353" s="154"/>
      <c r="N353" s="154"/>
      <c r="O353" s="154"/>
      <c r="P353" s="154"/>
      <c r="Q353" s="154"/>
      <c r="R353" s="154"/>
      <c r="S353" s="154"/>
      <c r="T353" s="154"/>
      <c r="U353" s="154"/>
      <c r="V353" s="154"/>
      <c r="W353" s="154"/>
      <c r="X353" s="154"/>
      <c r="Y353" s="154"/>
      <c r="Z353" s="154"/>
      <c r="AA353" s="154"/>
      <c r="AB353" s="154"/>
      <c r="AC353" s="154"/>
      <c r="AD353" s="154"/>
      <c r="AE353" s="154"/>
      <c r="AF353" s="154"/>
      <c r="AG353" s="154"/>
      <c r="AH353" s="154"/>
      <c r="AI353" s="152"/>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6949" priority="303" stopIfTrue="1" operator="lessThan">
      <formula>#REF!</formula>
    </cfRule>
  </conditionalFormatting>
  <conditionalFormatting sqref="E37">
    <cfRule type="cellIs" dxfId="6948" priority="12" stopIfTrue="1" operator="lessThan">
      <formula>#REF!</formula>
    </cfRule>
  </conditionalFormatting>
  <conditionalFormatting sqref="G37 I37:AG37">
    <cfRule type="cellIs" dxfId="6947" priority="8" stopIfTrue="1" operator="lessThan">
      <formula>#REF!</formula>
    </cfRule>
  </conditionalFormatting>
  <conditionalFormatting sqref="AH37">
    <cfRule type="cellIs" dxfId="6946" priority="7" stopIfTrue="1" operator="lessThan">
      <formula>#REF!</formula>
    </cfRule>
  </conditionalFormatting>
  <conditionalFormatting sqref="AK37:AR37">
    <cfRule type="cellIs" dxfId="6945" priority="4" stopIfTrue="1" operator="lessThan">
      <formula>#REF!</formula>
    </cfRule>
  </conditionalFormatting>
  <conditionalFormatting sqref="AI37">
    <cfRule type="cellIs" dxfId="6944" priority="5" stopIfTrue="1" operator="lessThan">
      <formula>#REF!</formula>
    </cfRule>
  </conditionalFormatting>
  <conditionalFormatting sqref="AJ37">
    <cfRule type="cellIs" dxfId="6943" priority="3" stopIfTrue="1" operator="lessThan">
      <formula>#REF!</formula>
    </cfRule>
  </conditionalFormatting>
  <conditionalFormatting sqref="F37 F54 F70 F86 F103 F118 F134 F151 F168">
    <cfRule type="cellIs" dxfId="6942" priority="2" stopIfTrue="1" operator="lessThan">
      <formula>#REF!</formula>
    </cfRule>
  </conditionalFormatting>
  <conditionalFormatting sqref="H37 H54 H70 H86 H103 H118 H134 H151 H168">
    <cfRule type="cellIs" dxfId="6941" priority="1" stopIfTrue="1" operator="lessThan">
      <formula>#REF!</formula>
    </cfRule>
  </conditionalFormatting>
  <dataValidations disablePrompts="1"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1000000}">
          <x14:formula1>
            <xm:f>Données!$G$14:$G$17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Données!$E$14:$E$43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V88"/>
  <sheetViews>
    <sheetView showGridLines="0" topLeftCell="A9" zoomScale="90" zoomScaleNormal="90" workbookViewId="0">
      <selection activeCell="G26" sqref="G26"/>
    </sheetView>
  </sheetViews>
  <sheetFormatPr baseColWidth="10" defaultColWidth="18.7109375" defaultRowHeight="12.75"/>
  <cols>
    <col min="1" max="1" width="18.7109375" style="35" customWidth="1"/>
    <col min="2" max="2" width="21.28515625" style="35" bestFit="1" customWidth="1"/>
    <col min="3" max="3" width="21.28515625" style="35" customWidth="1"/>
    <col min="4" max="4" width="12.140625" style="35" customWidth="1"/>
    <col min="5" max="5" width="36" style="35" bestFit="1" customWidth="1"/>
    <col min="6" max="6" width="18.7109375" style="35"/>
    <col min="7" max="7" width="13.5703125" style="35" bestFit="1" customWidth="1"/>
    <col min="8" max="8" width="18.7109375" style="35"/>
    <col min="9" max="9" width="30.42578125" style="35" customWidth="1"/>
    <col min="10" max="10" width="11.42578125" style="46" customWidth="1"/>
    <col min="11" max="11" width="20" style="46" bestFit="1" customWidth="1"/>
    <col min="12" max="14" width="18.7109375" style="46"/>
    <col min="15" max="16" width="11.42578125" style="118" customWidth="1"/>
    <col min="17" max="17" width="8.85546875" style="118" hidden="1" customWidth="1"/>
    <col min="18" max="19" width="11.42578125" style="118" customWidth="1"/>
    <col min="20" max="20" width="18.7109375" style="35"/>
    <col min="21" max="21" width="18.7109375" style="35" customWidth="1"/>
    <col min="22" max="22" width="11.42578125" style="35" customWidth="1"/>
    <col min="23" max="23" width="27.28515625" style="170" hidden="1" customWidth="1"/>
    <col min="24" max="24" width="11" style="169" hidden="1" customWidth="1"/>
    <col min="25" max="25" width="11" style="214" hidden="1" customWidth="1"/>
    <col min="26" max="26" width="11.42578125" style="35" hidden="1" customWidth="1"/>
    <col min="27" max="27" width="0" style="35" hidden="1" customWidth="1"/>
    <col min="28" max="28" width="18.7109375" style="38" hidden="1" customWidth="1"/>
    <col min="29" max="29" width="7.85546875" style="38" hidden="1" customWidth="1"/>
    <col min="30" max="69" width="4" style="38" hidden="1" customWidth="1"/>
    <col min="70" max="71" width="18.7109375" style="38" hidden="1" customWidth="1"/>
    <col min="72" max="73" width="18.7109375" style="35" hidden="1" customWidth="1"/>
    <col min="74" max="74" width="0" style="35" hidden="1" customWidth="1"/>
    <col min="75" max="16384" width="18.7109375" style="35"/>
  </cols>
  <sheetData>
    <row r="1" spans="1:74" s="49" customFormat="1" ht="15" customHeight="1">
      <c r="A1" s="517" t="s">
        <v>99</v>
      </c>
      <c r="B1" s="520" t="s">
        <v>51</v>
      </c>
      <c r="C1" s="520"/>
      <c r="D1" s="520"/>
      <c r="E1" s="520"/>
      <c r="F1" s="520"/>
      <c r="G1" s="520"/>
      <c r="H1" s="520"/>
      <c r="I1" s="520"/>
      <c r="J1" s="520"/>
      <c r="K1" s="520"/>
      <c r="L1" s="50"/>
      <c r="M1" s="50"/>
      <c r="N1" s="50"/>
      <c r="O1" s="117"/>
      <c r="P1" s="117"/>
      <c r="Q1" s="117"/>
      <c r="R1" s="117"/>
      <c r="S1" s="117"/>
      <c r="W1" s="178"/>
      <c r="X1" s="204"/>
      <c r="Y1" s="212"/>
      <c r="AB1" s="400"/>
      <c r="AC1" s="400"/>
      <c r="AD1" s="400"/>
      <c r="AE1" s="400"/>
      <c r="AF1" s="400"/>
      <c r="AG1" s="400"/>
      <c r="AH1" s="400"/>
      <c r="AI1" s="400"/>
      <c r="AJ1" s="400"/>
      <c r="AK1" s="400"/>
      <c r="AL1" s="400"/>
      <c r="AM1" s="400"/>
      <c r="AN1" s="400"/>
      <c r="AO1" s="400"/>
      <c r="AP1" s="400"/>
      <c r="AQ1" s="400"/>
      <c r="AR1" s="400"/>
      <c r="AS1" s="400"/>
      <c r="AT1" s="400"/>
      <c r="AU1" s="400"/>
      <c r="AV1" s="400"/>
      <c r="AW1" s="400"/>
      <c r="AX1" s="400"/>
      <c r="AY1" s="400"/>
      <c r="AZ1" s="400"/>
      <c r="BA1" s="400"/>
      <c r="BB1" s="400"/>
      <c r="BC1" s="400"/>
      <c r="BD1" s="400"/>
      <c r="BE1" s="400"/>
      <c r="BF1" s="400"/>
      <c r="BG1" s="400"/>
      <c r="BH1" s="400"/>
      <c r="BI1" s="400"/>
      <c r="BJ1" s="400"/>
      <c r="BK1" s="400"/>
      <c r="BL1" s="400"/>
      <c r="BM1" s="400"/>
      <c r="BN1" s="400"/>
      <c r="BO1" s="400"/>
      <c r="BP1" s="400"/>
      <c r="BQ1" s="400"/>
      <c r="BR1" s="400"/>
      <c r="BS1" s="400"/>
    </row>
    <row r="2" spans="1:74" s="49" customFormat="1" ht="15" customHeight="1">
      <c r="A2" s="518"/>
      <c r="B2" s="520"/>
      <c r="C2" s="520"/>
      <c r="D2" s="520"/>
      <c r="E2" s="520"/>
      <c r="F2" s="520"/>
      <c r="G2" s="520"/>
      <c r="H2" s="520"/>
      <c r="I2" s="520"/>
      <c r="J2" s="520"/>
      <c r="K2" s="520"/>
      <c r="L2" s="50"/>
      <c r="M2" s="50"/>
      <c r="N2" s="50"/>
      <c r="O2" s="117"/>
      <c r="P2" s="117"/>
      <c r="Q2" s="117"/>
      <c r="R2" s="117"/>
      <c r="S2" s="117"/>
      <c r="W2" s="178"/>
      <c r="X2" s="204"/>
      <c r="Y2" s="212"/>
      <c r="AB2" s="400"/>
      <c r="AC2" s="400"/>
      <c r="AD2" s="400"/>
      <c r="AE2" s="400"/>
      <c r="AF2" s="400"/>
      <c r="AG2" s="400"/>
      <c r="AH2" s="400"/>
      <c r="AI2" s="400"/>
      <c r="AJ2" s="400"/>
      <c r="AK2" s="400"/>
      <c r="AL2" s="400"/>
      <c r="AM2" s="400"/>
      <c r="AN2" s="400"/>
      <c r="AO2" s="400"/>
      <c r="AP2" s="400"/>
      <c r="AQ2" s="400"/>
      <c r="AR2" s="400"/>
      <c r="AS2" s="400"/>
      <c r="AT2" s="400"/>
      <c r="AU2" s="400"/>
      <c r="AV2" s="400"/>
      <c r="AW2" s="400"/>
      <c r="AX2" s="400"/>
      <c r="AY2" s="400"/>
      <c r="AZ2" s="400"/>
      <c r="BA2" s="400"/>
      <c r="BB2" s="400"/>
      <c r="BC2" s="400"/>
      <c r="BD2" s="400"/>
      <c r="BE2" s="400"/>
      <c r="BF2" s="400"/>
      <c r="BG2" s="400"/>
      <c r="BH2" s="400"/>
      <c r="BI2" s="400"/>
      <c r="BJ2" s="400"/>
      <c r="BK2" s="400"/>
      <c r="BL2" s="400"/>
      <c r="BM2" s="400"/>
      <c r="BN2" s="400"/>
      <c r="BO2" s="400"/>
      <c r="BP2" s="400"/>
      <c r="BQ2" s="400"/>
      <c r="BR2" s="401" t="s">
        <v>195</v>
      </c>
      <c r="BS2" s="401" t="s">
        <v>196</v>
      </c>
      <c r="BT2" s="401" t="s">
        <v>197</v>
      </c>
      <c r="BU2" s="401" t="s">
        <v>198</v>
      </c>
      <c r="BV2" s="401" t="s">
        <v>199</v>
      </c>
    </row>
    <row r="3" spans="1:74" ht="15" customHeight="1">
      <c r="A3" s="518"/>
      <c r="B3" s="520"/>
      <c r="C3" s="520"/>
      <c r="D3" s="520"/>
      <c r="E3" s="520"/>
      <c r="F3" s="520"/>
      <c r="G3" s="520"/>
      <c r="H3" s="520"/>
      <c r="I3" s="520"/>
      <c r="J3" s="520"/>
      <c r="K3" s="520"/>
      <c r="W3" s="171">
        <f>'Suivi  Détaillé'!E19</f>
        <v>0</v>
      </c>
      <c r="X3" s="176" t="str">
        <f>'Suivi  Détaillé'!E20</f>
        <v xml:space="preserve"> </v>
      </c>
      <c r="Y3" s="213">
        <f>'Suivi  Détaillé'!E18</f>
        <v>1</v>
      </c>
      <c r="Z3" s="213">
        <f>'Suivi  Détaillé'!E7</f>
        <v>0</v>
      </c>
      <c r="BR3" s="176" t="str">
        <f>'1'!F187</f>
        <v xml:space="preserve"> </v>
      </c>
      <c r="BS3" s="176" t="str">
        <f>'1'!L187</f>
        <v xml:space="preserve"> </v>
      </c>
      <c r="BT3" s="176" t="str">
        <f>'1'!R187</f>
        <v xml:space="preserve"> </v>
      </c>
      <c r="BU3" s="176" t="str">
        <f>'1'!X187</f>
        <v xml:space="preserve"> </v>
      </c>
      <c r="BV3" s="176" t="str">
        <f>'1'!AD187</f>
        <v xml:space="preserve"> </v>
      </c>
    </row>
    <row r="4" spans="1:74" ht="38.25" customHeight="1">
      <c r="A4" s="519"/>
      <c r="B4" s="520"/>
      <c r="C4" s="520"/>
      <c r="D4" s="520"/>
      <c r="E4" s="520"/>
      <c r="F4" s="520"/>
      <c r="G4" s="520"/>
      <c r="H4" s="520"/>
      <c r="I4" s="520"/>
      <c r="J4" s="520"/>
      <c r="K4" s="520"/>
      <c r="W4" s="171">
        <f>'Suivi  Détaillé'!F19</f>
        <v>0</v>
      </c>
      <c r="X4" s="176" t="str">
        <f>'Suivi  Détaillé'!F20</f>
        <v xml:space="preserve"> </v>
      </c>
      <c r="Y4" s="213">
        <f>'Suivi  Détaillé'!F18</f>
        <v>1</v>
      </c>
      <c r="Z4" s="213">
        <f>'Suivi  Détaillé'!F7</f>
        <v>0</v>
      </c>
      <c r="AB4" s="399" t="s">
        <v>85</v>
      </c>
      <c r="AC4" s="399" t="s">
        <v>90</v>
      </c>
      <c r="AD4" s="399">
        <v>1</v>
      </c>
      <c r="AE4" s="399">
        <v>2</v>
      </c>
      <c r="AF4" s="399">
        <v>3</v>
      </c>
      <c r="AG4" s="399">
        <v>4</v>
      </c>
      <c r="AH4" s="399">
        <v>5</v>
      </c>
      <c r="AI4" s="399">
        <v>6</v>
      </c>
      <c r="AJ4" s="399">
        <v>7</v>
      </c>
      <c r="AK4" s="399">
        <v>8</v>
      </c>
      <c r="AL4" s="399">
        <v>9</v>
      </c>
      <c r="AM4" s="399">
        <v>10</v>
      </c>
      <c r="AN4" s="399">
        <v>11</v>
      </c>
      <c r="AO4" s="399">
        <v>12</v>
      </c>
      <c r="AP4" s="399">
        <v>13</v>
      </c>
      <c r="AQ4" s="399">
        <v>14</v>
      </c>
      <c r="AR4" s="399">
        <v>15</v>
      </c>
      <c r="AS4" s="399">
        <v>16</v>
      </c>
      <c r="AT4" s="399">
        <v>17</v>
      </c>
      <c r="AU4" s="399">
        <v>18</v>
      </c>
      <c r="AV4" s="399">
        <v>19</v>
      </c>
      <c r="AW4" s="399">
        <v>20</v>
      </c>
      <c r="AX4" s="399">
        <v>21</v>
      </c>
      <c r="AY4" s="399">
        <v>22</v>
      </c>
      <c r="AZ4" s="399">
        <v>23</v>
      </c>
      <c r="BA4" s="399">
        <v>24</v>
      </c>
      <c r="BB4" s="399">
        <v>25</v>
      </c>
      <c r="BC4" s="399">
        <v>26</v>
      </c>
      <c r="BD4" s="399">
        <v>27</v>
      </c>
      <c r="BE4" s="399">
        <v>28</v>
      </c>
      <c r="BF4" s="399">
        <v>29</v>
      </c>
      <c r="BG4" s="399">
        <v>30</v>
      </c>
      <c r="BH4" s="399">
        <v>31</v>
      </c>
      <c r="BI4" s="399">
        <v>32</v>
      </c>
      <c r="BJ4" s="399">
        <v>33</v>
      </c>
      <c r="BK4" s="399">
        <v>34</v>
      </c>
      <c r="BL4" s="399">
        <v>35</v>
      </c>
      <c r="BM4" s="399">
        <v>36</v>
      </c>
      <c r="BN4" s="399">
        <v>37</v>
      </c>
      <c r="BO4" s="399">
        <v>38</v>
      </c>
      <c r="BP4" s="399">
        <v>39</v>
      </c>
      <c r="BQ4" s="399">
        <v>40</v>
      </c>
      <c r="BR4" s="176" t="str">
        <f>'2'!F187</f>
        <v xml:space="preserve"> </v>
      </c>
      <c r="BS4" s="176" t="str">
        <f>'2'!L187</f>
        <v xml:space="preserve"> </v>
      </c>
      <c r="BT4" s="176" t="str">
        <f>'2'!R187</f>
        <v xml:space="preserve"> </v>
      </c>
      <c r="BU4" s="176" t="str">
        <f>'2'!X187</f>
        <v xml:space="preserve"> </v>
      </c>
      <c r="BV4" s="176" t="str">
        <f>'2'!AD187</f>
        <v xml:space="preserve"> </v>
      </c>
    </row>
    <row r="5" spans="1:74" s="49" customFormat="1" ht="21">
      <c r="A5" s="202"/>
      <c r="B5" s="52"/>
      <c r="C5" s="52"/>
      <c r="D5" s="52"/>
      <c r="E5" s="52"/>
      <c r="F5" s="52"/>
      <c r="G5" s="52"/>
      <c r="H5" s="52"/>
      <c r="I5" s="52"/>
      <c r="J5" s="37"/>
      <c r="K5" s="53"/>
      <c r="L5" s="50"/>
      <c r="M5" s="50"/>
      <c r="N5" s="50"/>
      <c r="O5" s="117"/>
      <c r="P5" s="117"/>
      <c r="Q5" s="117"/>
      <c r="R5" s="117"/>
      <c r="S5" s="117"/>
      <c r="W5" s="179">
        <f>'Suivi  Détaillé'!G19</f>
        <v>0</v>
      </c>
      <c r="X5" s="177" t="str">
        <f>'Suivi  Détaillé'!G20</f>
        <v xml:space="preserve"> </v>
      </c>
      <c r="Y5" s="215">
        <f>'Suivi  Détaillé'!G18</f>
        <v>1</v>
      </c>
      <c r="Z5" s="215">
        <f>'Suivi  Détaillé'!G7</f>
        <v>0</v>
      </c>
      <c r="AB5" s="401">
        <f>K14</f>
        <v>1</v>
      </c>
      <c r="AC5" s="401" t="e">
        <f>SUM(AD5:BQ5)</f>
        <v>#REF!</v>
      </c>
      <c r="AD5" s="401">
        <f>COUNTIF('1'!L9:L13,Données!AB5)</f>
        <v>1</v>
      </c>
      <c r="AE5" s="401" t="e">
        <f>COUNTIF(#REF!,Données!AB5)</f>
        <v>#REF!</v>
      </c>
      <c r="AF5" s="401" t="e">
        <f>COUNTIF(#REF!,Données!AB5)</f>
        <v>#REF!</v>
      </c>
      <c r="AG5" s="401" t="e">
        <f>COUNTIF(#REF!,Données!AB5)</f>
        <v>#REF!</v>
      </c>
      <c r="AH5" s="401" t="e">
        <f>COUNTIF(#REF!,Données!AB5)</f>
        <v>#REF!</v>
      </c>
      <c r="AI5" s="401" t="e">
        <f>COUNTIF(#REF!,Données!AB5)</f>
        <v>#REF!</v>
      </c>
      <c r="AJ5" s="401" t="e">
        <f>COUNTIF(#REF!,Données!AB5)</f>
        <v>#REF!</v>
      </c>
      <c r="AK5" s="401" t="e">
        <f>COUNTIF(#REF!,Données!AB5)</f>
        <v>#REF!</v>
      </c>
      <c r="AL5" s="401" t="e">
        <f>COUNTIF(#REF!,Données!AB5)</f>
        <v>#REF!</v>
      </c>
      <c r="AM5" s="401" t="e">
        <f>COUNTIF(#REF!,Données!AB5)</f>
        <v>#REF!</v>
      </c>
      <c r="AN5" s="401" t="e">
        <f>COUNTIF(#REF!,Données!AB5)</f>
        <v>#REF!</v>
      </c>
      <c r="AO5" s="401" t="e">
        <f>COUNTIF(#REF!,Données!AB5)</f>
        <v>#REF!</v>
      </c>
      <c r="AP5" s="401" t="e">
        <f>COUNTIF(#REF!,Données!AB5)</f>
        <v>#REF!</v>
      </c>
      <c r="AQ5" s="401" t="e">
        <f>COUNTIF(#REF!,Données!AB5)</f>
        <v>#REF!</v>
      </c>
      <c r="AR5" s="401" t="e">
        <f>COUNTIF(#REF!,Données!AB5)</f>
        <v>#REF!</v>
      </c>
      <c r="AS5" s="401" t="e">
        <f>COUNTIF(#REF!,Données!AB5)</f>
        <v>#REF!</v>
      </c>
      <c r="AT5" s="401" t="e">
        <f>COUNTIF(#REF!,Données!AB5)</f>
        <v>#REF!</v>
      </c>
      <c r="AU5" s="401" t="e">
        <f>COUNTIF(#REF!,Données!AB5)</f>
        <v>#REF!</v>
      </c>
      <c r="AV5" s="401" t="e">
        <f>COUNTIF(#REF!,Données!AB5)</f>
        <v>#REF!</v>
      </c>
      <c r="AW5" s="401" t="e">
        <f>COUNTIF(#REF!,Données!AB5)</f>
        <v>#REF!</v>
      </c>
      <c r="AX5" s="401" t="e">
        <f>COUNTIF(#REF!,Données!AB5)</f>
        <v>#REF!</v>
      </c>
      <c r="AY5" s="401" t="e">
        <f>COUNTIF(#REF!,Données!AB5)</f>
        <v>#REF!</v>
      </c>
      <c r="AZ5" s="401" t="e">
        <f>COUNTIF(#REF!,Données!AB5)</f>
        <v>#REF!</v>
      </c>
      <c r="BA5" s="401" t="e">
        <f>COUNTIF(#REF!,Données!AB5)</f>
        <v>#REF!</v>
      </c>
      <c r="BB5" s="401" t="e">
        <f>COUNTIF(#REF!,Données!AB5)</f>
        <v>#REF!</v>
      </c>
      <c r="BC5" s="401" t="e">
        <f>COUNTIF(#REF!,Données!AB5)</f>
        <v>#REF!</v>
      </c>
      <c r="BD5" s="401" t="e">
        <f>COUNTIF(#REF!,Données!AB5)</f>
        <v>#REF!</v>
      </c>
      <c r="BE5" s="401" t="e">
        <f>COUNTIF(#REF!,Données!AB5)</f>
        <v>#REF!</v>
      </c>
      <c r="BF5" s="401" t="e">
        <f>COUNTIF(#REF!,Données!AB5)</f>
        <v>#REF!</v>
      </c>
      <c r="BG5" s="401" t="e">
        <f>COUNTIF(#REF!,Données!AB5)</f>
        <v>#REF!</v>
      </c>
      <c r="BH5" s="401" t="e">
        <f>COUNTIF(#REF!,Données!AB5)</f>
        <v>#REF!</v>
      </c>
      <c r="BI5" s="401" t="e">
        <f>COUNTIF(#REF!,Données!AB5)</f>
        <v>#REF!</v>
      </c>
      <c r="BJ5" s="401" t="e">
        <f>COUNTIF(#REF!,Données!AB5)</f>
        <v>#REF!</v>
      </c>
      <c r="BK5" s="401" t="e">
        <f>COUNTIF(#REF!,Données!AB5)</f>
        <v>#REF!</v>
      </c>
      <c r="BL5" s="401" t="e">
        <f>COUNTIF(#REF!,Données!AB5)</f>
        <v>#REF!</v>
      </c>
      <c r="BM5" s="401" t="e">
        <f>COUNTIF(#REF!,Données!AB5)</f>
        <v>#REF!</v>
      </c>
      <c r="BN5" s="401" t="e">
        <f>COUNTIF(#REF!,Données!AB5)</f>
        <v>#REF!</v>
      </c>
      <c r="BO5" s="401" t="e">
        <f>COUNTIF(#REF!,Données!AB5)</f>
        <v>#REF!</v>
      </c>
      <c r="BP5" s="401" t="e">
        <f>COUNTIF(#REF!,Données!AB5)</f>
        <v>#REF!</v>
      </c>
      <c r="BQ5" s="401" t="e">
        <f>COUNTIF(#REF!,Données!AB5)</f>
        <v>#REF!</v>
      </c>
      <c r="BR5" s="176" t="str">
        <f>'3'!F187</f>
        <v xml:space="preserve"> </v>
      </c>
      <c r="BS5" s="176" t="str">
        <f>'3'!L187</f>
        <v xml:space="preserve"> </v>
      </c>
      <c r="BT5" s="176" t="str">
        <f>'3'!R187</f>
        <v xml:space="preserve"> </v>
      </c>
      <c r="BU5" s="176" t="str">
        <f>'3'!X187</f>
        <v xml:space="preserve"> </v>
      </c>
      <c r="BV5" s="176" t="str">
        <f>'3'!AD187</f>
        <v xml:space="preserve"> </v>
      </c>
    </row>
    <row r="6" spans="1:74" ht="21">
      <c r="A6" s="201"/>
      <c r="B6" s="200"/>
      <c r="C6" s="453"/>
      <c r="D6" s="200"/>
      <c r="E6" s="200"/>
      <c r="F6" s="200"/>
      <c r="G6" s="200"/>
      <c r="H6" s="200"/>
      <c r="I6" s="515"/>
      <c r="J6" s="515"/>
      <c r="K6" s="515"/>
      <c r="W6" s="171">
        <f>'Suivi  Détaillé'!H19</f>
        <v>0</v>
      </c>
      <c r="X6" s="176" t="str">
        <f>'Suivi  Détaillé'!H20</f>
        <v xml:space="preserve"> </v>
      </c>
      <c r="Y6" s="213">
        <f>'Suivi  Détaillé'!H18</f>
        <v>1</v>
      </c>
      <c r="Z6" s="213">
        <f>'Suivi  Détaillé'!H7</f>
        <v>0</v>
      </c>
      <c r="AB6" s="401">
        <f t="shared" ref="AB6:AB20" si="0">K15</f>
        <v>2</v>
      </c>
      <c r="AC6" s="401" t="e">
        <f t="shared" ref="AC6:AC20" si="1">SUM(AD6:BQ6)</f>
        <v>#REF!</v>
      </c>
      <c r="AD6" s="401">
        <f>COUNTIF('1'!L9:L13,Données!AB6)</f>
        <v>0</v>
      </c>
      <c r="AE6" s="401" t="e">
        <f>COUNTIF(#REF!,Données!AB6)</f>
        <v>#REF!</v>
      </c>
      <c r="AF6" s="401" t="e">
        <f>COUNTIF(#REF!,Données!AB6)</f>
        <v>#REF!</v>
      </c>
      <c r="AG6" s="401" t="e">
        <f>COUNTIF(#REF!,Données!AB6)</f>
        <v>#REF!</v>
      </c>
      <c r="AH6" s="401" t="e">
        <f>COUNTIF(#REF!,Données!AB6)</f>
        <v>#REF!</v>
      </c>
      <c r="AI6" s="401" t="e">
        <f>COUNTIF(#REF!,Données!AB6)</f>
        <v>#REF!</v>
      </c>
      <c r="AJ6" s="401" t="e">
        <f>COUNTIF(#REF!,Données!AB6)</f>
        <v>#REF!</v>
      </c>
      <c r="AK6" s="401" t="e">
        <f>COUNTIF(#REF!,Données!AB6)</f>
        <v>#REF!</v>
      </c>
      <c r="AL6" s="401" t="e">
        <f>COUNTIF(#REF!,Données!AB6)</f>
        <v>#REF!</v>
      </c>
      <c r="AM6" s="401" t="e">
        <f>COUNTIF(#REF!,Données!AB6)</f>
        <v>#REF!</v>
      </c>
      <c r="AN6" s="401" t="e">
        <f>COUNTIF(#REF!,Données!AB6)</f>
        <v>#REF!</v>
      </c>
      <c r="AO6" s="401" t="e">
        <f>COUNTIF(#REF!,Données!AB6)</f>
        <v>#REF!</v>
      </c>
      <c r="AP6" s="401" t="e">
        <f>COUNTIF(#REF!,Données!AB6)</f>
        <v>#REF!</v>
      </c>
      <c r="AQ6" s="401" t="e">
        <f>COUNTIF(#REF!,Données!AB6)</f>
        <v>#REF!</v>
      </c>
      <c r="AR6" s="401" t="e">
        <f>COUNTIF(#REF!,Données!AB6)</f>
        <v>#REF!</v>
      </c>
      <c r="AS6" s="401" t="e">
        <f>COUNTIF(#REF!,Données!AB6)</f>
        <v>#REF!</v>
      </c>
      <c r="AT6" s="401" t="e">
        <f>COUNTIF(#REF!,Données!AB6)</f>
        <v>#REF!</v>
      </c>
      <c r="AU6" s="401" t="e">
        <f>COUNTIF(#REF!,Données!AB6)</f>
        <v>#REF!</v>
      </c>
      <c r="AV6" s="401" t="e">
        <f>COUNTIF(#REF!,Données!AB6)</f>
        <v>#REF!</v>
      </c>
      <c r="AW6" s="401" t="e">
        <f>COUNTIF(#REF!,Données!AB6)</f>
        <v>#REF!</v>
      </c>
      <c r="AX6" s="401" t="e">
        <f>COUNTIF(#REF!,Données!AB6)</f>
        <v>#REF!</v>
      </c>
      <c r="AY6" s="401" t="e">
        <f>COUNTIF(#REF!,Données!AB6)</f>
        <v>#REF!</v>
      </c>
      <c r="AZ6" s="401" t="e">
        <f>COUNTIF(#REF!,Données!AB6)</f>
        <v>#REF!</v>
      </c>
      <c r="BA6" s="401" t="e">
        <f>COUNTIF(#REF!,Données!AB6)</f>
        <v>#REF!</v>
      </c>
      <c r="BB6" s="401" t="e">
        <f>COUNTIF(#REF!,Données!AB6)</f>
        <v>#REF!</v>
      </c>
      <c r="BC6" s="401" t="e">
        <f>COUNTIF(#REF!,Données!AB6)</f>
        <v>#REF!</v>
      </c>
      <c r="BD6" s="401" t="e">
        <f>COUNTIF(#REF!,Données!AB6)</f>
        <v>#REF!</v>
      </c>
      <c r="BE6" s="401" t="e">
        <f>COUNTIF(#REF!,Données!AB6)</f>
        <v>#REF!</v>
      </c>
      <c r="BF6" s="401" t="e">
        <f>COUNTIF(#REF!,Données!AB6)</f>
        <v>#REF!</v>
      </c>
      <c r="BG6" s="401" t="e">
        <f>COUNTIF(#REF!,Données!AB6)</f>
        <v>#REF!</v>
      </c>
      <c r="BH6" s="401" t="e">
        <f>COUNTIF(#REF!,Données!AB6)</f>
        <v>#REF!</v>
      </c>
      <c r="BI6" s="401" t="e">
        <f>COUNTIF(#REF!,Données!AB6)</f>
        <v>#REF!</v>
      </c>
      <c r="BJ6" s="401" t="e">
        <f>COUNTIF(#REF!,Données!AB6)</f>
        <v>#REF!</v>
      </c>
      <c r="BK6" s="401" t="e">
        <f>COUNTIF(#REF!,Données!AB6)</f>
        <v>#REF!</v>
      </c>
      <c r="BL6" s="401" t="e">
        <f>COUNTIF(#REF!,Données!AB6)</f>
        <v>#REF!</v>
      </c>
      <c r="BM6" s="401" t="e">
        <f>COUNTIF(#REF!,Données!AB6)</f>
        <v>#REF!</v>
      </c>
      <c r="BN6" s="401" t="e">
        <f>COUNTIF(#REF!,Données!AB6)</f>
        <v>#REF!</v>
      </c>
      <c r="BO6" s="401" t="e">
        <f>COUNTIF(#REF!,Données!AB6)</f>
        <v>#REF!</v>
      </c>
      <c r="BP6" s="401" t="e">
        <f>COUNTIF(#REF!,Données!BN6)</f>
        <v>#REF!</v>
      </c>
      <c r="BQ6" s="401" t="e">
        <f>COUNTIF(#REF!,Données!AB6)</f>
        <v>#REF!</v>
      </c>
      <c r="BR6" s="176" t="str">
        <f>'4'!F187</f>
        <v xml:space="preserve"> </v>
      </c>
      <c r="BS6" s="176" t="str">
        <f>'4'!L187</f>
        <v xml:space="preserve"> </v>
      </c>
      <c r="BT6" s="176" t="str">
        <f>'4'!R187</f>
        <v xml:space="preserve"> </v>
      </c>
      <c r="BU6" s="176" t="str">
        <f>'4'!X187</f>
        <v xml:space="preserve"> </v>
      </c>
      <c r="BV6" s="176" t="str">
        <f>'4'!AD187</f>
        <v xml:space="preserve"> </v>
      </c>
    </row>
    <row r="7" spans="1:74" s="49" customFormat="1" ht="17.25" customHeight="1">
      <c r="A7" s="51"/>
      <c r="B7" s="51"/>
      <c r="C7" s="51"/>
      <c r="D7" s="52"/>
      <c r="E7" s="52"/>
      <c r="F7" s="52"/>
      <c r="G7" s="52"/>
      <c r="H7" s="52"/>
      <c r="I7" s="52"/>
      <c r="J7" s="37"/>
      <c r="K7" s="53"/>
      <c r="L7" s="50"/>
      <c r="M7" s="50"/>
      <c r="N7" s="50"/>
      <c r="O7" s="117"/>
      <c r="P7" s="117"/>
      <c r="Q7" s="117"/>
      <c r="R7" s="117"/>
      <c r="S7" s="117"/>
      <c r="W7" s="171">
        <f>'Suivi  Détaillé'!I19</f>
        <v>0</v>
      </c>
      <c r="X7" s="176" t="str">
        <f>'Suivi  Détaillé'!I20</f>
        <v xml:space="preserve"> </v>
      </c>
      <c r="Y7" s="213">
        <f>'Suivi  Détaillé'!I18</f>
        <v>1</v>
      </c>
      <c r="Z7" s="213">
        <f>'Suivi  Détaillé'!I7</f>
        <v>0</v>
      </c>
      <c r="AB7" s="401">
        <f t="shared" si="0"/>
        <v>3</v>
      </c>
      <c r="AC7" s="401" t="e">
        <f t="shared" si="1"/>
        <v>#REF!</v>
      </c>
      <c r="AD7" s="401">
        <f>COUNTIF('1'!L9:L13,Données!AB7)</f>
        <v>0</v>
      </c>
      <c r="AE7" s="401" t="e">
        <f>COUNTIF(#REF!,Données!AB7)</f>
        <v>#REF!</v>
      </c>
      <c r="AF7" s="401" t="e">
        <f>COUNTIF(#REF!,Données!AB7)</f>
        <v>#REF!</v>
      </c>
      <c r="AG7" s="401" t="e">
        <f>COUNTIF(#REF!,Données!AB7)</f>
        <v>#REF!</v>
      </c>
      <c r="AH7" s="401" t="e">
        <f>COUNTIF(#REF!,Données!AB7)</f>
        <v>#REF!</v>
      </c>
      <c r="AI7" s="401" t="e">
        <f>COUNTIF(#REF!,Données!AB7)</f>
        <v>#REF!</v>
      </c>
      <c r="AJ7" s="401" t="e">
        <f>COUNTIF(#REF!,Données!AB7)</f>
        <v>#REF!</v>
      </c>
      <c r="AK7" s="401" t="e">
        <f>COUNTIF(#REF!,Données!AB7)</f>
        <v>#REF!</v>
      </c>
      <c r="AL7" s="401" t="e">
        <f>COUNTIF(#REF!,Données!AB7)</f>
        <v>#REF!</v>
      </c>
      <c r="AM7" s="401" t="e">
        <f>COUNTIF(#REF!,Données!AB7)</f>
        <v>#REF!</v>
      </c>
      <c r="AN7" s="401" t="e">
        <f>COUNTIF(#REF!,Données!AB7)</f>
        <v>#REF!</v>
      </c>
      <c r="AO7" s="401" t="e">
        <f>COUNTIF(#REF!,Données!AB7)</f>
        <v>#REF!</v>
      </c>
      <c r="AP7" s="401" t="e">
        <f>COUNTIF(#REF!,Données!AB7)</f>
        <v>#REF!</v>
      </c>
      <c r="AQ7" s="401" t="e">
        <f>COUNTIF(#REF!,Données!AB7)</f>
        <v>#REF!</v>
      </c>
      <c r="AR7" s="401" t="e">
        <f>COUNTIF(#REF!,Données!AB7)</f>
        <v>#REF!</v>
      </c>
      <c r="AS7" s="401" t="e">
        <f>COUNTIF(#REF!,Données!AB7)</f>
        <v>#REF!</v>
      </c>
      <c r="AT7" s="401" t="e">
        <f>COUNTIF(#REF!,Données!AB7)</f>
        <v>#REF!</v>
      </c>
      <c r="AU7" s="401" t="e">
        <f>COUNTIF(#REF!,Données!AB7)</f>
        <v>#REF!</v>
      </c>
      <c r="AV7" s="401" t="e">
        <f>COUNTIF(#REF!,Données!AB7)</f>
        <v>#REF!</v>
      </c>
      <c r="AW7" s="401" t="e">
        <f>COUNTIF(#REF!,Données!AB7)</f>
        <v>#REF!</v>
      </c>
      <c r="AX7" s="401" t="e">
        <f>COUNTIF(#REF!,Données!AB7)</f>
        <v>#REF!</v>
      </c>
      <c r="AY7" s="401" t="e">
        <f>COUNTIF(#REF!,Données!AB7)</f>
        <v>#REF!</v>
      </c>
      <c r="AZ7" s="401" t="e">
        <f>COUNTIF(#REF!,Données!AB7)</f>
        <v>#REF!</v>
      </c>
      <c r="BA7" s="401" t="e">
        <f>COUNTIF(#REF!,Données!AB7)</f>
        <v>#REF!</v>
      </c>
      <c r="BB7" s="401" t="e">
        <f>COUNTIF(#REF!,Données!AB7)</f>
        <v>#REF!</v>
      </c>
      <c r="BC7" s="401" t="e">
        <f>COUNTIF(#REF!,Données!AB7)</f>
        <v>#REF!</v>
      </c>
      <c r="BD7" s="401" t="e">
        <f>COUNTIF(#REF!,Données!AB7)</f>
        <v>#REF!</v>
      </c>
      <c r="BE7" s="401" t="e">
        <f>COUNTIF(#REF!,Données!AB7)</f>
        <v>#REF!</v>
      </c>
      <c r="BF7" s="401" t="e">
        <f>COUNTIF(#REF!,Données!AB7)</f>
        <v>#REF!</v>
      </c>
      <c r="BG7" s="401" t="e">
        <f>COUNTIF(#REF!,Données!AB7)</f>
        <v>#REF!</v>
      </c>
      <c r="BH7" s="401" t="e">
        <f>COUNTIF(#REF!,Données!AB7)</f>
        <v>#REF!</v>
      </c>
      <c r="BI7" s="401" t="e">
        <f>COUNTIF(#REF!,Données!AB7)</f>
        <v>#REF!</v>
      </c>
      <c r="BJ7" s="401" t="e">
        <f>COUNTIF(#REF!,Données!AB7)</f>
        <v>#REF!</v>
      </c>
      <c r="BK7" s="401" t="e">
        <f>COUNTIF(#REF!,Données!AB7)</f>
        <v>#REF!</v>
      </c>
      <c r="BL7" s="401" t="e">
        <f>COUNTIF(#REF!,Données!AB7)</f>
        <v>#REF!</v>
      </c>
      <c r="BM7" s="401" t="e">
        <f>COUNTIF(#REF!,Données!AB7)</f>
        <v>#REF!</v>
      </c>
      <c r="BN7" s="401" t="e">
        <f>COUNTIF(#REF!,Données!AB7)</f>
        <v>#REF!</v>
      </c>
      <c r="BO7" s="401" t="e">
        <f>COUNTIF(#REF!,Données!AB7)</f>
        <v>#REF!</v>
      </c>
      <c r="BP7" s="401" t="e">
        <f>COUNTIF(#REF!,Données!BN7)</f>
        <v>#REF!</v>
      </c>
      <c r="BQ7" s="401" t="e">
        <f>COUNTIF(#REF!,Données!AB7)</f>
        <v>#REF!</v>
      </c>
      <c r="BR7" s="176" t="str">
        <f>'5'!F187</f>
        <v xml:space="preserve"> </v>
      </c>
      <c r="BS7" s="176" t="str">
        <f>'5'!L187</f>
        <v xml:space="preserve"> </v>
      </c>
      <c r="BT7" s="176" t="str">
        <f>'5'!R187</f>
        <v xml:space="preserve"> </v>
      </c>
      <c r="BU7" s="176" t="str">
        <f>'5'!X187</f>
        <v xml:space="preserve"> </v>
      </c>
      <c r="BV7" s="176" t="str">
        <f>'5'!AD187</f>
        <v xml:space="preserve"> </v>
      </c>
    </row>
    <row r="8" spans="1:74" ht="17.25" customHeight="1">
      <c r="B8" s="516" t="s">
        <v>20</v>
      </c>
      <c r="C8" s="516"/>
      <c r="D8" s="516"/>
      <c r="E8" s="41" t="s">
        <v>106</v>
      </c>
      <c r="Q8" s="118" t="s">
        <v>52</v>
      </c>
      <c r="W8" s="171">
        <f>'Suivi  Détaillé'!J19</f>
        <v>0</v>
      </c>
      <c r="X8" s="176" t="str">
        <f>'Suivi  Détaillé'!J20</f>
        <v xml:space="preserve"> </v>
      </c>
      <c r="Y8" s="213">
        <f>'Suivi  Détaillé'!J18</f>
        <v>1</v>
      </c>
      <c r="Z8" s="213">
        <f>'Suivi  Détaillé'!J7</f>
        <v>0</v>
      </c>
      <c r="AB8" s="401">
        <f t="shared" si="0"/>
        <v>4</v>
      </c>
      <c r="AC8" s="401" t="e">
        <f t="shared" si="1"/>
        <v>#REF!</v>
      </c>
      <c r="AD8" s="401">
        <f>COUNTIF('1'!L9:L13,Données!AB8)</f>
        <v>0</v>
      </c>
      <c r="AE8" s="401" t="e">
        <f>COUNTIF(#REF!,Données!AB8)</f>
        <v>#REF!</v>
      </c>
      <c r="AF8" s="401" t="e">
        <f>COUNTIF(#REF!,Données!AB8)</f>
        <v>#REF!</v>
      </c>
      <c r="AG8" s="401" t="e">
        <f>COUNTIF(#REF!,Données!AB8)</f>
        <v>#REF!</v>
      </c>
      <c r="AH8" s="401" t="e">
        <f>COUNTIF(#REF!,Données!AB8)</f>
        <v>#REF!</v>
      </c>
      <c r="AI8" s="401" t="e">
        <f>COUNTIF(#REF!,Données!AB8)</f>
        <v>#REF!</v>
      </c>
      <c r="AJ8" s="401" t="e">
        <f>COUNTIF(#REF!,Données!AB8)</f>
        <v>#REF!</v>
      </c>
      <c r="AK8" s="401" t="e">
        <f>COUNTIF(#REF!,Données!AB8)</f>
        <v>#REF!</v>
      </c>
      <c r="AL8" s="401" t="e">
        <f>COUNTIF(#REF!,Données!AB8)</f>
        <v>#REF!</v>
      </c>
      <c r="AM8" s="401" t="e">
        <f>COUNTIF(#REF!,Données!AB8)</f>
        <v>#REF!</v>
      </c>
      <c r="AN8" s="401" t="e">
        <f>COUNTIF(#REF!,Données!AB8)</f>
        <v>#REF!</v>
      </c>
      <c r="AO8" s="401" t="e">
        <f>COUNTIF(#REF!,Données!AB8)</f>
        <v>#REF!</v>
      </c>
      <c r="AP8" s="401" t="e">
        <f>COUNTIF(#REF!,Données!AB8)</f>
        <v>#REF!</v>
      </c>
      <c r="AQ8" s="401" t="e">
        <f>COUNTIF(#REF!,Données!AB8)</f>
        <v>#REF!</v>
      </c>
      <c r="AR8" s="401" t="e">
        <f>COUNTIF(#REF!,Données!AB8)</f>
        <v>#REF!</v>
      </c>
      <c r="AS8" s="401" t="e">
        <f>COUNTIF(#REF!,Données!AB8)</f>
        <v>#REF!</v>
      </c>
      <c r="AT8" s="401" t="e">
        <f>COUNTIF(#REF!,Données!AB8)</f>
        <v>#REF!</v>
      </c>
      <c r="AU8" s="401" t="e">
        <f>COUNTIF(#REF!,Données!AB8)</f>
        <v>#REF!</v>
      </c>
      <c r="AV8" s="401" t="e">
        <f>COUNTIF(#REF!,Données!AB8)</f>
        <v>#REF!</v>
      </c>
      <c r="AW8" s="401" t="e">
        <f>COUNTIF(#REF!,Données!AB8)</f>
        <v>#REF!</v>
      </c>
      <c r="AX8" s="401" t="e">
        <f>COUNTIF(#REF!,Données!AB8)</f>
        <v>#REF!</v>
      </c>
      <c r="AY8" s="401" t="e">
        <f>COUNTIF(#REF!,Données!AB8)</f>
        <v>#REF!</v>
      </c>
      <c r="AZ8" s="401" t="e">
        <f>COUNTIF(#REF!,Données!AB8)</f>
        <v>#REF!</v>
      </c>
      <c r="BA8" s="401" t="e">
        <f>COUNTIF(#REF!,Données!AB8)</f>
        <v>#REF!</v>
      </c>
      <c r="BB8" s="401" t="e">
        <f>COUNTIF(#REF!,Données!AB8)</f>
        <v>#REF!</v>
      </c>
      <c r="BC8" s="401" t="e">
        <f>COUNTIF(#REF!,Données!AB8)</f>
        <v>#REF!</v>
      </c>
      <c r="BD8" s="401" t="e">
        <f>COUNTIF(#REF!,Données!AB8)</f>
        <v>#REF!</v>
      </c>
      <c r="BE8" s="401" t="e">
        <f>COUNTIF(#REF!,Données!AB8)</f>
        <v>#REF!</v>
      </c>
      <c r="BF8" s="401" t="e">
        <f>COUNTIF(#REF!,Données!AB8)</f>
        <v>#REF!</v>
      </c>
      <c r="BG8" s="401" t="e">
        <f>COUNTIF(#REF!,Données!AB8)</f>
        <v>#REF!</v>
      </c>
      <c r="BH8" s="401" t="e">
        <f>COUNTIF(#REF!,Données!AB8)</f>
        <v>#REF!</v>
      </c>
      <c r="BI8" s="401" t="e">
        <f>COUNTIF(#REF!,Données!AB8)</f>
        <v>#REF!</v>
      </c>
      <c r="BJ8" s="401" t="e">
        <f>COUNTIF(#REF!,Données!AB8)</f>
        <v>#REF!</v>
      </c>
      <c r="BK8" s="401" t="e">
        <f>COUNTIF(#REF!,Données!AB8)</f>
        <v>#REF!</v>
      </c>
      <c r="BL8" s="401" t="e">
        <f>COUNTIF(#REF!,Données!AB8)</f>
        <v>#REF!</v>
      </c>
      <c r="BM8" s="401" t="e">
        <f>COUNTIF(#REF!,Données!AB8)</f>
        <v>#REF!</v>
      </c>
      <c r="BN8" s="401" t="e">
        <f>COUNTIF(#REF!,Données!AB8)</f>
        <v>#REF!</v>
      </c>
      <c r="BO8" s="401" t="e">
        <f>COUNTIF(#REF!,Données!AB8)</f>
        <v>#REF!</v>
      </c>
      <c r="BP8" s="401" t="e">
        <f>COUNTIF(#REF!,Données!BN8)</f>
        <v>#REF!</v>
      </c>
      <c r="BQ8" s="401" t="e">
        <f>COUNTIF(#REF!,Données!AB8)</f>
        <v>#REF!</v>
      </c>
      <c r="BR8" s="176" t="str">
        <f>'6'!F187</f>
        <v xml:space="preserve"> </v>
      </c>
      <c r="BS8" s="176" t="str">
        <f>'6'!L187</f>
        <v xml:space="preserve"> </v>
      </c>
      <c r="BT8" s="176" t="str">
        <f>'6'!R187</f>
        <v xml:space="preserve"> </v>
      </c>
      <c r="BU8" s="176" t="str">
        <f>'6'!X187</f>
        <v xml:space="preserve"> </v>
      </c>
      <c r="BV8" s="176" t="str">
        <f>'6'!AD187</f>
        <v xml:space="preserve"> </v>
      </c>
    </row>
    <row r="9" spans="1:74">
      <c r="Q9" s="118" t="s">
        <v>53</v>
      </c>
      <c r="U9" s="169"/>
      <c r="W9" s="171">
        <f>'Suivi  Détaillé'!K19</f>
        <v>0</v>
      </c>
      <c r="X9" s="176" t="str">
        <f>'Suivi  Détaillé'!K20</f>
        <v xml:space="preserve"> </v>
      </c>
      <c r="Y9" s="213">
        <f>'Suivi  Détaillé'!K18</f>
        <v>1</v>
      </c>
      <c r="Z9" s="213">
        <f>'Suivi  Détaillé'!K7</f>
        <v>0</v>
      </c>
      <c r="AB9" s="401">
        <f t="shared" si="0"/>
        <v>5</v>
      </c>
      <c r="AC9" s="401" t="e">
        <f t="shared" si="1"/>
        <v>#REF!</v>
      </c>
      <c r="AD9" s="401">
        <f>COUNTIF('1'!L9:L13,Données!AB9)</f>
        <v>0</v>
      </c>
      <c r="AE9" s="401" t="e">
        <f>COUNTIF(#REF!,Données!AB9)</f>
        <v>#REF!</v>
      </c>
      <c r="AF9" s="401" t="e">
        <f>COUNTIF(#REF!,Données!AB9)</f>
        <v>#REF!</v>
      </c>
      <c r="AG9" s="401" t="e">
        <f>COUNTIF(#REF!,Données!AB9)</f>
        <v>#REF!</v>
      </c>
      <c r="AH9" s="401" t="e">
        <f>COUNTIF(#REF!,Données!AB9)</f>
        <v>#REF!</v>
      </c>
      <c r="AI9" s="401" t="e">
        <f>COUNTIF(#REF!,Données!AB9)</f>
        <v>#REF!</v>
      </c>
      <c r="AJ9" s="401" t="e">
        <f>COUNTIF(#REF!,Données!AB9)</f>
        <v>#REF!</v>
      </c>
      <c r="AK9" s="401" t="e">
        <f>COUNTIF(#REF!,Données!AB9)</f>
        <v>#REF!</v>
      </c>
      <c r="AL9" s="401" t="e">
        <f>COUNTIF(#REF!,Données!AB9)</f>
        <v>#REF!</v>
      </c>
      <c r="AM9" s="401" t="e">
        <f>COUNTIF(#REF!,Données!AB9)</f>
        <v>#REF!</v>
      </c>
      <c r="AN9" s="401" t="e">
        <f>COUNTIF(#REF!,Données!AB9)</f>
        <v>#REF!</v>
      </c>
      <c r="AO9" s="401" t="e">
        <f>COUNTIF(#REF!,Données!AB9)</f>
        <v>#REF!</v>
      </c>
      <c r="AP9" s="401" t="e">
        <f>COUNTIF(#REF!,Données!AB9)</f>
        <v>#REF!</v>
      </c>
      <c r="AQ9" s="401" t="e">
        <f>COUNTIF(#REF!,Données!AB9)</f>
        <v>#REF!</v>
      </c>
      <c r="AR9" s="401" t="e">
        <f>COUNTIF(#REF!,Données!AB9)</f>
        <v>#REF!</v>
      </c>
      <c r="AS9" s="401" t="e">
        <f>COUNTIF(#REF!,Données!AB9)</f>
        <v>#REF!</v>
      </c>
      <c r="AT9" s="401" t="e">
        <f>COUNTIF(#REF!,Données!AB9)</f>
        <v>#REF!</v>
      </c>
      <c r="AU9" s="401" t="e">
        <f>COUNTIF(#REF!,Données!AB9)</f>
        <v>#REF!</v>
      </c>
      <c r="AV9" s="401" t="e">
        <f>COUNTIF(#REF!,Données!AB9)</f>
        <v>#REF!</v>
      </c>
      <c r="AW9" s="401" t="e">
        <f>COUNTIF(#REF!,Données!AB9)</f>
        <v>#REF!</v>
      </c>
      <c r="AX9" s="401" t="e">
        <f>COUNTIF(#REF!,Données!AB9)</f>
        <v>#REF!</v>
      </c>
      <c r="AY9" s="401" t="e">
        <f>COUNTIF(#REF!,Données!AB9)</f>
        <v>#REF!</v>
      </c>
      <c r="AZ9" s="401" t="e">
        <f>COUNTIF(#REF!,Données!AB9)</f>
        <v>#REF!</v>
      </c>
      <c r="BA9" s="401" t="e">
        <f>COUNTIF(#REF!,Données!AB9)</f>
        <v>#REF!</v>
      </c>
      <c r="BB9" s="401" t="e">
        <f>COUNTIF(#REF!,Données!AB9)</f>
        <v>#REF!</v>
      </c>
      <c r="BC9" s="401" t="e">
        <f>COUNTIF(#REF!,Données!AB9)</f>
        <v>#REF!</v>
      </c>
      <c r="BD9" s="401" t="e">
        <f>COUNTIF(#REF!,Données!AB9)</f>
        <v>#REF!</v>
      </c>
      <c r="BE9" s="401" t="e">
        <f>COUNTIF(#REF!,Données!AB9)</f>
        <v>#REF!</v>
      </c>
      <c r="BF9" s="401" t="e">
        <f>COUNTIF(#REF!,Données!AB9)</f>
        <v>#REF!</v>
      </c>
      <c r="BG9" s="401" t="e">
        <f>COUNTIF(#REF!,Données!AB9)</f>
        <v>#REF!</v>
      </c>
      <c r="BH9" s="401" t="e">
        <f>COUNTIF(#REF!,Données!AB9)</f>
        <v>#REF!</v>
      </c>
      <c r="BI9" s="401" t="e">
        <f>COUNTIF(#REF!,Données!AB9)</f>
        <v>#REF!</v>
      </c>
      <c r="BJ9" s="401" t="e">
        <f>COUNTIF(#REF!,Données!AB9)</f>
        <v>#REF!</v>
      </c>
      <c r="BK9" s="401" t="e">
        <f>COUNTIF(#REF!,Données!AB9)</f>
        <v>#REF!</v>
      </c>
      <c r="BL9" s="401" t="e">
        <f>COUNTIF(#REF!,Données!AB9)</f>
        <v>#REF!</v>
      </c>
      <c r="BM9" s="401" t="e">
        <f>COUNTIF(#REF!,Données!AB9)</f>
        <v>#REF!</v>
      </c>
      <c r="BN9" s="401" t="e">
        <f>COUNTIF(#REF!,Données!AB9)</f>
        <v>#REF!</v>
      </c>
      <c r="BO9" s="401" t="e">
        <f>COUNTIF(#REF!,Données!AB9)</f>
        <v>#REF!</v>
      </c>
      <c r="BP9" s="401" t="e">
        <f>COUNTIF(#REF!,Données!BN9)</f>
        <v>#REF!</v>
      </c>
      <c r="BQ9" s="401" t="e">
        <f>COUNTIF(#REF!,Données!AB9)</f>
        <v>#REF!</v>
      </c>
      <c r="BR9" s="176" t="str">
        <f>'7'!F187</f>
        <v xml:space="preserve"> </v>
      </c>
      <c r="BS9" s="176" t="str">
        <f>'7'!L187</f>
        <v xml:space="preserve"> </v>
      </c>
      <c r="BT9" s="176" t="str">
        <f>'7'!R187</f>
        <v xml:space="preserve"> </v>
      </c>
      <c r="BU9" s="176" t="str">
        <f>'7'!X187</f>
        <v xml:space="preserve"> </v>
      </c>
      <c r="BV9" s="176" t="str">
        <f>'7'!AD187</f>
        <v xml:space="preserve"> </v>
      </c>
    </row>
    <row r="10" spans="1:74">
      <c r="W10" s="171">
        <f>'Suivi  Détaillé'!L19</f>
        <v>0</v>
      </c>
      <c r="X10" s="176" t="str">
        <f>'Suivi  Détaillé'!L20</f>
        <v xml:space="preserve"> </v>
      </c>
      <c r="Y10" s="213">
        <f>'Suivi  Détaillé'!L18</f>
        <v>0</v>
      </c>
      <c r="Z10" s="213">
        <f>'Suivi  Détaillé'!L7</f>
        <v>0</v>
      </c>
      <c r="AB10" s="401">
        <f t="shared" si="0"/>
        <v>0</v>
      </c>
      <c r="AC10" s="401" t="e">
        <f t="shared" si="1"/>
        <v>#REF!</v>
      </c>
      <c r="AD10" s="401">
        <f>COUNTIF('1'!L9:L13,Données!AB10)</f>
        <v>0</v>
      </c>
      <c r="AE10" s="401" t="e">
        <f>COUNTIF(#REF!,Données!AB10)</f>
        <v>#REF!</v>
      </c>
      <c r="AF10" s="401" t="e">
        <f>COUNTIF(#REF!,Données!AB10)</f>
        <v>#REF!</v>
      </c>
      <c r="AG10" s="401" t="e">
        <f>COUNTIF(#REF!,Données!AB10)</f>
        <v>#REF!</v>
      </c>
      <c r="AH10" s="401" t="e">
        <f>COUNTIF(#REF!,Données!AB10)</f>
        <v>#REF!</v>
      </c>
      <c r="AI10" s="401" t="e">
        <f>COUNTIF(#REF!,Données!AB10)</f>
        <v>#REF!</v>
      </c>
      <c r="AJ10" s="401" t="e">
        <f>COUNTIF(#REF!,Données!AB10)</f>
        <v>#REF!</v>
      </c>
      <c r="AK10" s="401" t="e">
        <f>COUNTIF(#REF!,Données!AB10)</f>
        <v>#REF!</v>
      </c>
      <c r="AL10" s="401" t="e">
        <f>COUNTIF(#REF!,Données!AB10)</f>
        <v>#REF!</v>
      </c>
      <c r="AM10" s="401" t="e">
        <f>COUNTIF(#REF!,Données!AB10)</f>
        <v>#REF!</v>
      </c>
      <c r="AN10" s="401" t="e">
        <f>COUNTIF(#REF!,Données!AB10)</f>
        <v>#REF!</v>
      </c>
      <c r="AO10" s="401" t="e">
        <f>COUNTIF(#REF!,Données!AB10)</f>
        <v>#REF!</v>
      </c>
      <c r="AP10" s="401" t="e">
        <f>COUNTIF(#REF!,Données!AB10)</f>
        <v>#REF!</v>
      </c>
      <c r="AQ10" s="401" t="e">
        <f>COUNTIF(#REF!,Données!AB10)</f>
        <v>#REF!</v>
      </c>
      <c r="AR10" s="401" t="e">
        <f>COUNTIF(#REF!,Données!AB10)</f>
        <v>#REF!</v>
      </c>
      <c r="AS10" s="401" t="e">
        <f>COUNTIF(#REF!,Données!AB10)</f>
        <v>#REF!</v>
      </c>
      <c r="AT10" s="401" t="e">
        <f>COUNTIF(#REF!,Données!AB10)</f>
        <v>#REF!</v>
      </c>
      <c r="AU10" s="401" t="e">
        <f>COUNTIF(#REF!,Données!AB10)</f>
        <v>#REF!</v>
      </c>
      <c r="AV10" s="401" t="e">
        <f>COUNTIF(#REF!,Données!AB10)</f>
        <v>#REF!</v>
      </c>
      <c r="AW10" s="401" t="e">
        <f>COUNTIF(#REF!,Données!AB10)</f>
        <v>#REF!</v>
      </c>
      <c r="AX10" s="401" t="e">
        <f>COUNTIF(#REF!,Données!AB10)</f>
        <v>#REF!</v>
      </c>
      <c r="AY10" s="401" t="e">
        <f>COUNTIF(#REF!,Données!AB10)</f>
        <v>#REF!</v>
      </c>
      <c r="AZ10" s="401" t="e">
        <f>COUNTIF(#REF!,Données!AB10)</f>
        <v>#REF!</v>
      </c>
      <c r="BA10" s="401" t="e">
        <f>COUNTIF(#REF!,Données!AB10)</f>
        <v>#REF!</v>
      </c>
      <c r="BB10" s="401" t="e">
        <f>COUNTIF(#REF!,Données!AB10)</f>
        <v>#REF!</v>
      </c>
      <c r="BC10" s="401" t="e">
        <f>COUNTIF(#REF!,Données!AB10)</f>
        <v>#REF!</v>
      </c>
      <c r="BD10" s="401" t="e">
        <f>COUNTIF(#REF!,Données!AB10)</f>
        <v>#REF!</v>
      </c>
      <c r="BE10" s="401" t="e">
        <f>COUNTIF(#REF!,Données!AB10)</f>
        <v>#REF!</v>
      </c>
      <c r="BF10" s="401" t="e">
        <f>COUNTIF(#REF!,Données!AB10)</f>
        <v>#REF!</v>
      </c>
      <c r="BG10" s="401" t="e">
        <f>COUNTIF(#REF!,Données!AB10)</f>
        <v>#REF!</v>
      </c>
      <c r="BH10" s="401" t="e">
        <f>COUNTIF(#REF!,Données!AB10)</f>
        <v>#REF!</v>
      </c>
      <c r="BI10" s="401" t="e">
        <f>COUNTIF(#REF!,Données!AB10)</f>
        <v>#REF!</v>
      </c>
      <c r="BJ10" s="401" t="e">
        <f>COUNTIF(#REF!,Données!AB10)</f>
        <v>#REF!</v>
      </c>
      <c r="BK10" s="401" t="e">
        <f>COUNTIF(#REF!,Données!AB10)</f>
        <v>#REF!</v>
      </c>
      <c r="BL10" s="401" t="e">
        <f>COUNTIF(#REF!,Données!AB10)</f>
        <v>#REF!</v>
      </c>
      <c r="BM10" s="401" t="e">
        <f>COUNTIF(#REF!,Données!AB10)</f>
        <v>#REF!</v>
      </c>
      <c r="BN10" s="401" t="e">
        <f>COUNTIF(#REF!,Données!AB10)</f>
        <v>#REF!</v>
      </c>
      <c r="BO10" s="401" t="e">
        <f>COUNTIF(#REF!,Données!AB10)</f>
        <v>#REF!</v>
      </c>
      <c r="BP10" s="401" t="e">
        <f>COUNTIF(#REF!,Données!BN10)</f>
        <v>#REF!</v>
      </c>
      <c r="BQ10" s="401" t="e">
        <f>COUNTIF(#REF!,Données!AB10)</f>
        <v>#REF!</v>
      </c>
      <c r="BR10" s="176" t="str">
        <f>'8'!F187</f>
        <v xml:space="preserve"> </v>
      </c>
      <c r="BS10" s="176" t="str">
        <f>'8'!L187</f>
        <v xml:space="preserve"> </v>
      </c>
      <c r="BT10" s="176" t="str">
        <f>'8'!R187</f>
        <v xml:space="preserve"> </v>
      </c>
      <c r="BU10" s="176" t="str">
        <f>'8'!X187</f>
        <v xml:space="preserve"> </v>
      </c>
      <c r="BV10" s="176" t="str">
        <f>'8'!AD187</f>
        <v xml:space="preserve"> </v>
      </c>
    </row>
    <row r="11" spans="1:74">
      <c r="W11" s="171">
        <f>'Suivi  Détaillé'!M19</f>
        <v>0</v>
      </c>
      <c r="X11" s="176" t="str">
        <f>'Suivi  Détaillé'!M20</f>
        <v xml:space="preserve"> </v>
      </c>
      <c r="Y11" s="213">
        <f>'Suivi  Détaillé'!M18</f>
        <v>1</v>
      </c>
      <c r="Z11" s="213">
        <f>'Suivi  Détaillé'!M7</f>
        <v>0</v>
      </c>
      <c r="AB11" s="401">
        <f t="shared" si="0"/>
        <v>0</v>
      </c>
      <c r="AC11" s="401" t="e">
        <f t="shared" si="1"/>
        <v>#REF!</v>
      </c>
      <c r="AD11" s="401">
        <f>COUNTIF('1'!L9:L13,Données!AB11)</f>
        <v>0</v>
      </c>
      <c r="AE11" s="401" t="e">
        <f>COUNTIF(#REF!,Données!AB11)</f>
        <v>#REF!</v>
      </c>
      <c r="AF11" s="401" t="e">
        <f>COUNTIF(#REF!,Données!AB11)</f>
        <v>#REF!</v>
      </c>
      <c r="AG11" s="401" t="e">
        <f>COUNTIF(#REF!,Données!AB11)</f>
        <v>#REF!</v>
      </c>
      <c r="AH11" s="401" t="e">
        <f>COUNTIF(#REF!,Données!AB11)</f>
        <v>#REF!</v>
      </c>
      <c r="AI11" s="401" t="e">
        <f>COUNTIF(#REF!,Données!AB11)</f>
        <v>#REF!</v>
      </c>
      <c r="AJ11" s="401" t="e">
        <f>COUNTIF(#REF!,Données!AB11)</f>
        <v>#REF!</v>
      </c>
      <c r="AK11" s="401" t="e">
        <f>COUNTIF(#REF!,Données!AB11)</f>
        <v>#REF!</v>
      </c>
      <c r="AL11" s="401" t="e">
        <f>COUNTIF(#REF!,Données!AB11)</f>
        <v>#REF!</v>
      </c>
      <c r="AM11" s="401" t="e">
        <f>COUNTIF(#REF!,Données!AB11)</f>
        <v>#REF!</v>
      </c>
      <c r="AN11" s="401" t="e">
        <f>COUNTIF(#REF!,Données!AB11)</f>
        <v>#REF!</v>
      </c>
      <c r="AO11" s="401" t="e">
        <f>COUNTIF(#REF!,Données!AB11)</f>
        <v>#REF!</v>
      </c>
      <c r="AP11" s="401" t="e">
        <f>COUNTIF(#REF!,Données!AB11)</f>
        <v>#REF!</v>
      </c>
      <c r="AQ11" s="401" t="e">
        <f>COUNTIF(#REF!,Données!AB11)</f>
        <v>#REF!</v>
      </c>
      <c r="AR11" s="401" t="e">
        <f>COUNTIF(#REF!,Données!AB11)</f>
        <v>#REF!</v>
      </c>
      <c r="AS11" s="401" t="e">
        <f>COUNTIF(#REF!,Données!AB11)</f>
        <v>#REF!</v>
      </c>
      <c r="AT11" s="401" t="e">
        <f>COUNTIF(#REF!,Données!AB11)</f>
        <v>#REF!</v>
      </c>
      <c r="AU11" s="401" t="e">
        <f>COUNTIF(#REF!,Données!AB11)</f>
        <v>#REF!</v>
      </c>
      <c r="AV11" s="401" t="e">
        <f>COUNTIF(#REF!,Données!AB11)</f>
        <v>#REF!</v>
      </c>
      <c r="AW11" s="401" t="e">
        <f>COUNTIF(#REF!,Données!AB11)</f>
        <v>#REF!</v>
      </c>
      <c r="AX11" s="401" t="e">
        <f>COUNTIF(#REF!,Données!AB11)</f>
        <v>#REF!</v>
      </c>
      <c r="AY11" s="401" t="e">
        <f>COUNTIF(#REF!,Données!AB11)</f>
        <v>#REF!</v>
      </c>
      <c r="AZ11" s="401" t="e">
        <f>COUNTIF(#REF!,Données!AB11)</f>
        <v>#REF!</v>
      </c>
      <c r="BA11" s="401" t="e">
        <f>COUNTIF(#REF!,Données!AB11)</f>
        <v>#REF!</v>
      </c>
      <c r="BB11" s="401" t="e">
        <f>COUNTIF(#REF!,Données!AB11)</f>
        <v>#REF!</v>
      </c>
      <c r="BC11" s="401" t="e">
        <f>COUNTIF(#REF!,Données!AB11)</f>
        <v>#REF!</v>
      </c>
      <c r="BD11" s="401" t="e">
        <f>COUNTIF(#REF!,Données!AB11)</f>
        <v>#REF!</v>
      </c>
      <c r="BE11" s="401" t="e">
        <f>COUNTIF(#REF!,Données!AB11)</f>
        <v>#REF!</v>
      </c>
      <c r="BF11" s="401" t="e">
        <f>COUNTIF(#REF!,Données!AB11)</f>
        <v>#REF!</v>
      </c>
      <c r="BG11" s="401" t="e">
        <f>COUNTIF(#REF!,Données!AB11)</f>
        <v>#REF!</v>
      </c>
      <c r="BH11" s="401" t="e">
        <f>COUNTIF(#REF!,Données!AB11)</f>
        <v>#REF!</v>
      </c>
      <c r="BI11" s="401" t="e">
        <f>COUNTIF(#REF!,Données!AB11)</f>
        <v>#REF!</v>
      </c>
      <c r="BJ11" s="401" t="e">
        <f>COUNTIF(#REF!,Données!AB11)</f>
        <v>#REF!</v>
      </c>
      <c r="BK11" s="401" t="e">
        <f>COUNTIF(#REF!,Données!AB11)</f>
        <v>#REF!</v>
      </c>
      <c r="BL11" s="401" t="e">
        <f>COUNTIF(#REF!,Données!AB11)</f>
        <v>#REF!</v>
      </c>
      <c r="BM11" s="401" t="e">
        <f>COUNTIF(#REF!,Données!AB11)</f>
        <v>#REF!</v>
      </c>
      <c r="BN11" s="401" t="e">
        <f>COUNTIF(#REF!,Données!AB11)</f>
        <v>#REF!</v>
      </c>
      <c r="BO11" s="401" t="e">
        <f>COUNTIF(#REF!,Données!AB11)</f>
        <v>#REF!</v>
      </c>
      <c r="BP11" s="401" t="e">
        <f>COUNTIF(#REF!,Données!BN11)</f>
        <v>#REF!</v>
      </c>
      <c r="BQ11" s="401" t="e">
        <f>COUNTIF(#REF!,Données!AB11)</f>
        <v>#REF!</v>
      </c>
      <c r="BR11" s="176" t="str">
        <f>'9'!F187</f>
        <v xml:space="preserve"> </v>
      </c>
      <c r="BS11" s="176" t="str">
        <f>'9'!L187</f>
        <v xml:space="preserve"> </v>
      </c>
      <c r="BT11" s="176" t="str">
        <f>'9'!R187</f>
        <v xml:space="preserve"> </v>
      </c>
      <c r="BU11" s="176" t="str">
        <f>'9'!X187</f>
        <v xml:space="preserve"> </v>
      </c>
      <c r="BV11" s="176" t="str">
        <f>'9'!AD187</f>
        <v xml:space="preserve"> </v>
      </c>
    </row>
    <row r="12" spans="1:74">
      <c r="W12" s="171">
        <f>'Suivi  Détaillé'!N19</f>
        <v>0</v>
      </c>
      <c r="X12" s="176" t="str">
        <f>'Suivi  Détaillé'!N20</f>
        <v xml:space="preserve"> </v>
      </c>
      <c r="Y12" s="213">
        <f>'Suivi  Détaillé'!N18</f>
        <v>1</v>
      </c>
      <c r="Z12" s="213">
        <f>'Suivi  Détaillé'!N7</f>
        <v>0</v>
      </c>
      <c r="AB12" s="401">
        <f t="shared" si="0"/>
        <v>0</v>
      </c>
      <c r="AC12" s="401" t="e">
        <f t="shared" si="1"/>
        <v>#REF!</v>
      </c>
      <c r="AD12" s="401">
        <f>COUNTIF('1'!L9:L13,Données!AB12)</f>
        <v>0</v>
      </c>
      <c r="AE12" s="401" t="e">
        <f>COUNTIF(#REF!,Données!AB12)</f>
        <v>#REF!</v>
      </c>
      <c r="AF12" s="401" t="e">
        <f>COUNTIF(#REF!,Données!AB12)</f>
        <v>#REF!</v>
      </c>
      <c r="AG12" s="401" t="e">
        <f>COUNTIF(#REF!,Données!AB12)</f>
        <v>#REF!</v>
      </c>
      <c r="AH12" s="401" t="e">
        <f>COUNTIF(#REF!,Données!AB12)</f>
        <v>#REF!</v>
      </c>
      <c r="AI12" s="401" t="e">
        <f>COUNTIF(#REF!,Données!AB12)</f>
        <v>#REF!</v>
      </c>
      <c r="AJ12" s="401" t="e">
        <f>COUNTIF(#REF!,Données!AB12)</f>
        <v>#REF!</v>
      </c>
      <c r="AK12" s="401" t="e">
        <f>COUNTIF(#REF!,Données!AB12)</f>
        <v>#REF!</v>
      </c>
      <c r="AL12" s="401" t="e">
        <f>COUNTIF(#REF!,Données!AB12)</f>
        <v>#REF!</v>
      </c>
      <c r="AM12" s="401" t="e">
        <f>COUNTIF(#REF!,Données!AB12)</f>
        <v>#REF!</v>
      </c>
      <c r="AN12" s="401" t="e">
        <f>COUNTIF(#REF!,Données!AB12)</f>
        <v>#REF!</v>
      </c>
      <c r="AO12" s="401" t="e">
        <f>COUNTIF(#REF!,Données!AB12)</f>
        <v>#REF!</v>
      </c>
      <c r="AP12" s="401" t="e">
        <f>COUNTIF(#REF!,Données!AB12)</f>
        <v>#REF!</v>
      </c>
      <c r="AQ12" s="401" t="e">
        <f>COUNTIF(#REF!,Données!AB12)</f>
        <v>#REF!</v>
      </c>
      <c r="AR12" s="401" t="e">
        <f>COUNTIF(#REF!,Données!AB12)</f>
        <v>#REF!</v>
      </c>
      <c r="AS12" s="401" t="e">
        <f>COUNTIF(#REF!,Données!AB12)</f>
        <v>#REF!</v>
      </c>
      <c r="AT12" s="401" t="e">
        <f>COUNTIF(#REF!,Données!AB12)</f>
        <v>#REF!</v>
      </c>
      <c r="AU12" s="401" t="e">
        <f>COUNTIF(#REF!,Données!AB12)</f>
        <v>#REF!</v>
      </c>
      <c r="AV12" s="401" t="e">
        <f>COUNTIF(#REF!,Données!AB12)</f>
        <v>#REF!</v>
      </c>
      <c r="AW12" s="401" t="e">
        <f>COUNTIF(#REF!,Données!AB12)</f>
        <v>#REF!</v>
      </c>
      <c r="AX12" s="401" t="e">
        <f>COUNTIF(#REF!,Données!AB12)</f>
        <v>#REF!</v>
      </c>
      <c r="AY12" s="401" t="e">
        <f>COUNTIF(#REF!,Données!AB12)</f>
        <v>#REF!</v>
      </c>
      <c r="AZ12" s="401" t="e">
        <f>COUNTIF(#REF!,Données!AB12)</f>
        <v>#REF!</v>
      </c>
      <c r="BA12" s="401" t="e">
        <f>COUNTIF(#REF!,Données!AB12)</f>
        <v>#REF!</v>
      </c>
      <c r="BB12" s="401" t="e">
        <f>COUNTIF(#REF!,Données!AB12)</f>
        <v>#REF!</v>
      </c>
      <c r="BC12" s="401" t="e">
        <f>COUNTIF(#REF!,Données!AB12)</f>
        <v>#REF!</v>
      </c>
      <c r="BD12" s="401" t="e">
        <f>COUNTIF(#REF!,Données!AB12)</f>
        <v>#REF!</v>
      </c>
      <c r="BE12" s="401" t="e">
        <f>COUNTIF(#REF!,Données!AB12)</f>
        <v>#REF!</v>
      </c>
      <c r="BF12" s="401" t="e">
        <f>COUNTIF(#REF!,Données!AB12)</f>
        <v>#REF!</v>
      </c>
      <c r="BG12" s="401" t="e">
        <f>COUNTIF(#REF!,Données!AB12)</f>
        <v>#REF!</v>
      </c>
      <c r="BH12" s="401" t="e">
        <f>COUNTIF(#REF!,Données!AB12)</f>
        <v>#REF!</v>
      </c>
      <c r="BI12" s="401" t="e">
        <f>COUNTIF(#REF!,Données!AB12)</f>
        <v>#REF!</v>
      </c>
      <c r="BJ12" s="401" t="e">
        <f>COUNTIF(#REF!,Données!AB12)</f>
        <v>#REF!</v>
      </c>
      <c r="BK12" s="401" t="e">
        <f>COUNTIF(#REF!,Données!AB12)</f>
        <v>#REF!</v>
      </c>
      <c r="BL12" s="401" t="e">
        <f>COUNTIF(#REF!,Données!AB12)</f>
        <v>#REF!</v>
      </c>
      <c r="BM12" s="401" t="e">
        <f>COUNTIF(#REF!,Données!AB12)</f>
        <v>#REF!</v>
      </c>
      <c r="BN12" s="401" t="e">
        <f>COUNTIF(#REF!,Données!AB12)</f>
        <v>#REF!</v>
      </c>
      <c r="BO12" s="401" t="e">
        <f>COUNTIF(#REF!,Données!AB12)</f>
        <v>#REF!</v>
      </c>
      <c r="BP12" s="401" t="e">
        <f>COUNTIF(#REF!,Données!BN12)</f>
        <v>#REF!</v>
      </c>
      <c r="BQ12" s="401" t="e">
        <f>COUNTIF(#REF!,Données!AB12)</f>
        <v>#REF!</v>
      </c>
      <c r="BR12" s="176" t="str">
        <f>'10'!F187</f>
        <v xml:space="preserve"> </v>
      </c>
      <c r="BS12" s="176" t="str">
        <f>'10'!L187</f>
        <v xml:space="preserve"> </v>
      </c>
      <c r="BT12" s="176" t="str">
        <f>'10'!R187</f>
        <v xml:space="preserve"> </v>
      </c>
      <c r="BU12" s="176" t="str">
        <f>'10'!X187</f>
        <v xml:space="preserve"> </v>
      </c>
      <c r="BV12" s="176" t="str">
        <f>'10'!AD187</f>
        <v xml:space="preserve"> </v>
      </c>
    </row>
    <row r="13" spans="1:74" ht="15.75">
      <c r="B13" s="39" t="s">
        <v>21</v>
      </c>
      <c r="D13" s="454" t="s">
        <v>201</v>
      </c>
      <c r="E13" s="39" t="s">
        <v>22</v>
      </c>
      <c r="G13" s="40" t="s">
        <v>98</v>
      </c>
      <c r="I13" s="40" t="s">
        <v>23</v>
      </c>
      <c r="K13" s="40" t="s">
        <v>85</v>
      </c>
      <c r="Q13" s="120" t="s">
        <v>39</v>
      </c>
      <c r="W13" s="171">
        <f>'Suivi  Détaillé'!O19</f>
        <v>0</v>
      </c>
      <c r="X13" s="176" t="str">
        <f>'Suivi  Détaillé'!O20</f>
        <v xml:space="preserve"> </v>
      </c>
      <c r="Y13" s="213">
        <f>'Suivi  Détaillé'!O18</f>
        <v>0</v>
      </c>
      <c r="Z13" s="213">
        <f>'Suivi  Détaillé'!O7</f>
        <v>0</v>
      </c>
      <c r="AB13" s="401">
        <f t="shared" si="0"/>
        <v>0</v>
      </c>
      <c r="AC13" s="401" t="e">
        <f t="shared" si="1"/>
        <v>#REF!</v>
      </c>
      <c r="AD13" s="401">
        <f>COUNTIF('1'!L9:L13,Données!AB13)</f>
        <v>0</v>
      </c>
      <c r="AE13" s="401" t="e">
        <f>COUNTIF(#REF!,Données!AB13)</f>
        <v>#REF!</v>
      </c>
      <c r="AF13" s="401" t="e">
        <f>COUNTIF(#REF!,Données!AB13)</f>
        <v>#REF!</v>
      </c>
      <c r="AG13" s="401" t="e">
        <f>COUNTIF(#REF!,Données!AB13)</f>
        <v>#REF!</v>
      </c>
      <c r="AH13" s="401" t="e">
        <f>COUNTIF(#REF!,Données!AB13)</f>
        <v>#REF!</v>
      </c>
      <c r="AI13" s="401" t="e">
        <f>COUNTIF(#REF!,Données!AB13)</f>
        <v>#REF!</v>
      </c>
      <c r="AJ13" s="401" t="e">
        <f>COUNTIF(#REF!,Données!AB13)</f>
        <v>#REF!</v>
      </c>
      <c r="AK13" s="401" t="e">
        <f>COUNTIF(#REF!,Données!AB13)</f>
        <v>#REF!</v>
      </c>
      <c r="AL13" s="401" t="e">
        <f>COUNTIF(#REF!,Données!AB13)</f>
        <v>#REF!</v>
      </c>
      <c r="AM13" s="401" t="e">
        <f>COUNTIF(#REF!,Données!AB13)</f>
        <v>#REF!</v>
      </c>
      <c r="AN13" s="401" t="e">
        <f>COUNTIF(#REF!,Données!AB13)</f>
        <v>#REF!</v>
      </c>
      <c r="AO13" s="401" t="e">
        <f>COUNTIF(#REF!,Données!AB13)</f>
        <v>#REF!</v>
      </c>
      <c r="AP13" s="401" t="e">
        <f>COUNTIF(#REF!,Données!AB13)</f>
        <v>#REF!</v>
      </c>
      <c r="AQ13" s="401" t="e">
        <f>COUNTIF(#REF!,Données!AB13)</f>
        <v>#REF!</v>
      </c>
      <c r="AR13" s="401" t="e">
        <f>COUNTIF(#REF!,Données!AB13)</f>
        <v>#REF!</v>
      </c>
      <c r="AS13" s="401" t="e">
        <f>COUNTIF(#REF!,Données!AB13)</f>
        <v>#REF!</v>
      </c>
      <c r="AT13" s="401" t="e">
        <f>COUNTIF(#REF!,Données!AB13)</f>
        <v>#REF!</v>
      </c>
      <c r="AU13" s="401" t="e">
        <f>COUNTIF(#REF!,Données!AB13)</f>
        <v>#REF!</v>
      </c>
      <c r="AV13" s="401" t="e">
        <f>COUNTIF(#REF!,Données!AB13)</f>
        <v>#REF!</v>
      </c>
      <c r="AW13" s="401" t="e">
        <f>COUNTIF(#REF!,Données!AB13)</f>
        <v>#REF!</v>
      </c>
      <c r="AX13" s="401" t="e">
        <f>COUNTIF(#REF!,Données!AB13)</f>
        <v>#REF!</v>
      </c>
      <c r="AY13" s="401" t="e">
        <f>COUNTIF(#REF!,Données!AB13)</f>
        <v>#REF!</v>
      </c>
      <c r="AZ13" s="401" t="e">
        <f>COUNTIF(#REF!,Données!AB13)</f>
        <v>#REF!</v>
      </c>
      <c r="BA13" s="401" t="e">
        <f>COUNTIF(#REF!,Données!AB13)</f>
        <v>#REF!</v>
      </c>
      <c r="BB13" s="401" t="e">
        <f>COUNTIF(#REF!,Données!AB13)</f>
        <v>#REF!</v>
      </c>
      <c r="BC13" s="401" t="e">
        <f>COUNTIF(#REF!,Données!AB13)</f>
        <v>#REF!</v>
      </c>
      <c r="BD13" s="401" t="e">
        <f>COUNTIF(#REF!,Données!AB13)</f>
        <v>#REF!</v>
      </c>
      <c r="BE13" s="401" t="e">
        <f>COUNTIF(#REF!,Données!AB13)</f>
        <v>#REF!</v>
      </c>
      <c r="BF13" s="401" t="e">
        <f>COUNTIF(#REF!,Données!AB13)</f>
        <v>#REF!</v>
      </c>
      <c r="BG13" s="401" t="e">
        <f>COUNTIF(#REF!,Données!AB13)</f>
        <v>#REF!</v>
      </c>
      <c r="BH13" s="401" t="e">
        <f>COUNTIF(#REF!,Données!AB13)</f>
        <v>#REF!</v>
      </c>
      <c r="BI13" s="401" t="e">
        <f>COUNTIF(#REF!,Données!AB13)</f>
        <v>#REF!</v>
      </c>
      <c r="BJ13" s="401" t="e">
        <f>COUNTIF(#REF!,Données!AB13)</f>
        <v>#REF!</v>
      </c>
      <c r="BK13" s="401" t="e">
        <f>COUNTIF(#REF!,Données!AB13)</f>
        <v>#REF!</v>
      </c>
      <c r="BL13" s="401" t="e">
        <f>COUNTIF(#REF!,Données!AB13)</f>
        <v>#REF!</v>
      </c>
      <c r="BM13" s="401" t="e">
        <f>COUNTIF(#REF!,Données!AB13)</f>
        <v>#REF!</v>
      </c>
      <c r="BN13" s="401" t="e">
        <f>COUNTIF(#REF!,Données!AB13)</f>
        <v>#REF!</v>
      </c>
      <c r="BO13" s="401" t="e">
        <f>COUNTIF(#REF!,Données!AB13)</f>
        <v>#REF!</v>
      </c>
      <c r="BP13" s="401" t="e">
        <f>COUNTIF(#REF!,Données!BN13)</f>
        <v>#REF!</v>
      </c>
      <c r="BQ13" s="401" t="e">
        <f>COUNTIF(#REF!,Données!AB13)</f>
        <v>#REF!</v>
      </c>
      <c r="BR13" s="176" t="str">
        <f>'11'!F187</f>
        <v xml:space="preserve"> </v>
      </c>
      <c r="BS13" s="176" t="str">
        <f>'11'!L187</f>
        <v xml:space="preserve"> </v>
      </c>
      <c r="BT13" s="176" t="str">
        <f>'11'!R187</f>
        <v xml:space="preserve"> </v>
      </c>
      <c r="BU13" s="176" t="str">
        <f>'11'!X187</f>
        <v xml:space="preserve"> </v>
      </c>
      <c r="BV13" s="176" t="str">
        <f>'11'!AD187</f>
        <v xml:space="preserve"> </v>
      </c>
    </row>
    <row r="14" spans="1:74" s="38" customFormat="1">
      <c r="B14" s="36" t="s">
        <v>200</v>
      </c>
      <c r="C14" s="143"/>
      <c r="D14" s="489">
        <v>1186</v>
      </c>
      <c r="E14" s="490" t="s">
        <v>632</v>
      </c>
      <c r="G14" s="36" t="s">
        <v>24</v>
      </c>
      <c r="I14" s="36" t="s">
        <v>25</v>
      </c>
      <c r="J14" s="47"/>
      <c r="K14" s="36">
        <v>1</v>
      </c>
      <c r="L14" s="47"/>
      <c r="M14" s="47"/>
      <c r="N14" s="47"/>
      <c r="O14" s="119"/>
      <c r="P14" s="119"/>
      <c r="Q14" s="120" t="s">
        <v>38</v>
      </c>
      <c r="R14" s="119"/>
      <c r="S14" s="119"/>
      <c r="W14" s="171">
        <f>'Suivi  Détaillé'!P19</f>
        <v>0</v>
      </c>
      <c r="X14" s="176" t="str">
        <f>'Suivi  Détaillé'!P20</f>
        <v xml:space="preserve"> </v>
      </c>
      <c r="Y14" s="213">
        <f>'Suivi  Détaillé'!P18</f>
        <v>0</v>
      </c>
      <c r="Z14" s="213">
        <f>'Suivi  Détaillé'!P7</f>
        <v>0</v>
      </c>
      <c r="AB14" s="401">
        <f t="shared" si="0"/>
        <v>0</v>
      </c>
      <c r="AC14" s="401" t="e">
        <f t="shared" si="1"/>
        <v>#REF!</v>
      </c>
      <c r="AD14" s="401">
        <f>COUNTIF('1'!L9:L13,Données!AB14)</f>
        <v>0</v>
      </c>
      <c r="AE14" s="401" t="e">
        <f>COUNTIF(#REF!,Données!AB14)</f>
        <v>#REF!</v>
      </c>
      <c r="AF14" s="401" t="e">
        <f>COUNTIF(#REF!,Données!AB14)</f>
        <v>#REF!</v>
      </c>
      <c r="AG14" s="401" t="e">
        <f>COUNTIF(#REF!,Données!AB14)</f>
        <v>#REF!</v>
      </c>
      <c r="AH14" s="401" t="e">
        <f>COUNTIF(#REF!,Données!AB14)</f>
        <v>#REF!</v>
      </c>
      <c r="AI14" s="401" t="e">
        <f>COUNTIF(#REF!,Données!AB14)</f>
        <v>#REF!</v>
      </c>
      <c r="AJ14" s="401" t="e">
        <f>COUNTIF(#REF!,Données!AB14)</f>
        <v>#REF!</v>
      </c>
      <c r="AK14" s="401" t="e">
        <f>COUNTIF(#REF!,Données!AB14)</f>
        <v>#REF!</v>
      </c>
      <c r="AL14" s="401" t="e">
        <f>COUNTIF(#REF!,Données!AB14)</f>
        <v>#REF!</v>
      </c>
      <c r="AM14" s="401" t="e">
        <f>COUNTIF(#REF!,Données!AB14)</f>
        <v>#REF!</v>
      </c>
      <c r="AN14" s="401" t="e">
        <f>COUNTIF(#REF!,Données!AB14)</f>
        <v>#REF!</v>
      </c>
      <c r="AO14" s="401" t="e">
        <f>COUNTIF(#REF!,Données!AB14)</f>
        <v>#REF!</v>
      </c>
      <c r="AP14" s="401" t="e">
        <f>COUNTIF(#REF!,Données!AB14)</f>
        <v>#REF!</v>
      </c>
      <c r="AQ14" s="401" t="e">
        <f>COUNTIF(#REF!,Données!AB14)</f>
        <v>#REF!</v>
      </c>
      <c r="AR14" s="401" t="e">
        <f>COUNTIF(#REF!,Données!AB14)</f>
        <v>#REF!</v>
      </c>
      <c r="AS14" s="401" t="e">
        <f>COUNTIF(#REF!,Données!AB14)</f>
        <v>#REF!</v>
      </c>
      <c r="AT14" s="401" t="e">
        <f>COUNTIF(#REF!,Données!AB14)</f>
        <v>#REF!</v>
      </c>
      <c r="AU14" s="401" t="e">
        <f>COUNTIF(#REF!,Données!AB14)</f>
        <v>#REF!</v>
      </c>
      <c r="AV14" s="401" t="e">
        <f>COUNTIF(#REF!,Données!AB14)</f>
        <v>#REF!</v>
      </c>
      <c r="AW14" s="401" t="e">
        <f>COUNTIF(#REF!,Données!AB14)</f>
        <v>#REF!</v>
      </c>
      <c r="AX14" s="401" t="e">
        <f>COUNTIF(#REF!,Données!AB14)</f>
        <v>#REF!</v>
      </c>
      <c r="AY14" s="401" t="e">
        <f>COUNTIF(#REF!,Données!AB14)</f>
        <v>#REF!</v>
      </c>
      <c r="AZ14" s="401" t="e">
        <f>COUNTIF(#REF!,Données!AB14)</f>
        <v>#REF!</v>
      </c>
      <c r="BA14" s="401" t="e">
        <f>COUNTIF(#REF!,Données!AB14)</f>
        <v>#REF!</v>
      </c>
      <c r="BB14" s="401" t="e">
        <f>COUNTIF(#REF!,Données!AB14)</f>
        <v>#REF!</v>
      </c>
      <c r="BC14" s="401" t="e">
        <f>COUNTIF(#REF!,Données!AB14)</f>
        <v>#REF!</v>
      </c>
      <c r="BD14" s="401" t="e">
        <f>COUNTIF(#REF!,Données!AB14)</f>
        <v>#REF!</v>
      </c>
      <c r="BE14" s="401" t="e">
        <f>COUNTIF(#REF!,Données!AB14)</f>
        <v>#REF!</v>
      </c>
      <c r="BF14" s="401" t="e">
        <f>COUNTIF(#REF!,Données!AB14)</f>
        <v>#REF!</v>
      </c>
      <c r="BG14" s="401" t="e">
        <f>COUNTIF(#REF!,Données!AB14)</f>
        <v>#REF!</v>
      </c>
      <c r="BH14" s="401" t="e">
        <f>COUNTIF(#REF!,Données!AB14)</f>
        <v>#REF!</v>
      </c>
      <c r="BI14" s="401" t="e">
        <f>COUNTIF(#REF!,Données!AB14)</f>
        <v>#REF!</v>
      </c>
      <c r="BJ14" s="401" t="e">
        <f>COUNTIF(#REF!,Données!AB14)</f>
        <v>#REF!</v>
      </c>
      <c r="BK14" s="401" t="e">
        <f>COUNTIF(#REF!,Données!AB14)</f>
        <v>#REF!</v>
      </c>
      <c r="BL14" s="401" t="e">
        <f>COUNTIF(#REF!,Données!AB14)</f>
        <v>#REF!</v>
      </c>
      <c r="BM14" s="401" t="e">
        <f>COUNTIF(#REF!,Données!AB14)</f>
        <v>#REF!</v>
      </c>
      <c r="BN14" s="401" t="e">
        <f>COUNTIF(#REF!,Données!AB14)</f>
        <v>#REF!</v>
      </c>
      <c r="BO14" s="401" t="e">
        <f>COUNTIF(#REF!,Données!AB14)</f>
        <v>#REF!</v>
      </c>
      <c r="BP14" s="401" t="e">
        <f>COUNTIF(#REF!,Données!BN14)</f>
        <v>#REF!</v>
      </c>
      <c r="BQ14" s="401" t="e">
        <f>COUNTIF(#REF!,Données!AB14)</f>
        <v>#REF!</v>
      </c>
      <c r="BR14" s="176" t="str">
        <f>'12'!F187</f>
        <v xml:space="preserve"> </v>
      </c>
      <c r="BS14" s="176" t="str">
        <f>'12'!L187</f>
        <v xml:space="preserve"> </v>
      </c>
      <c r="BT14" s="176" t="str">
        <f>'12'!R187</f>
        <v xml:space="preserve"> </v>
      </c>
      <c r="BU14" s="176" t="str">
        <f>'12'!X187</f>
        <v xml:space="preserve"> </v>
      </c>
      <c r="BV14" s="176" t="str">
        <f>'12'!AD187</f>
        <v xml:space="preserve"> </v>
      </c>
    </row>
    <row r="15" spans="1:74" s="38" customFormat="1">
      <c r="B15" s="36"/>
      <c r="C15" s="143"/>
      <c r="D15" s="489">
        <v>1604</v>
      </c>
      <c r="E15" s="490" t="s">
        <v>633</v>
      </c>
      <c r="G15" s="36" t="s">
        <v>26</v>
      </c>
      <c r="I15" s="36" t="s">
        <v>27</v>
      </c>
      <c r="J15" s="47"/>
      <c r="K15" s="36">
        <v>2</v>
      </c>
      <c r="L15" s="47"/>
      <c r="M15" s="47"/>
      <c r="N15" s="47"/>
      <c r="O15" s="119"/>
      <c r="P15" s="119"/>
      <c r="Q15" s="120" t="s">
        <v>40</v>
      </c>
      <c r="R15" s="119"/>
      <c r="S15" s="119"/>
      <c r="W15" s="171">
        <f>'Suivi  Détaillé'!Q19</f>
        <v>0</v>
      </c>
      <c r="X15" s="176" t="str">
        <f>'Suivi  Détaillé'!Q20</f>
        <v xml:space="preserve"> </v>
      </c>
      <c r="Y15" s="213">
        <f>'Suivi  Détaillé'!Q18</f>
        <v>0</v>
      </c>
      <c r="Z15" s="213">
        <f>'Suivi  Détaillé'!Q7</f>
        <v>0</v>
      </c>
      <c r="AB15" s="401">
        <f t="shared" si="0"/>
        <v>0</v>
      </c>
      <c r="AC15" s="401" t="e">
        <f t="shared" si="1"/>
        <v>#REF!</v>
      </c>
      <c r="AD15" s="401">
        <f>COUNTIF('1'!L9:L13,Données!AB15)</f>
        <v>0</v>
      </c>
      <c r="AE15" s="401" t="e">
        <f>COUNTIF(#REF!,Données!AB15)</f>
        <v>#REF!</v>
      </c>
      <c r="AF15" s="401" t="e">
        <f>COUNTIF(#REF!,Données!AB15)</f>
        <v>#REF!</v>
      </c>
      <c r="AG15" s="401" t="e">
        <f>COUNTIF(#REF!,Données!AB15)</f>
        <v>#REF!</v>
      </c>
      <c r="AH15" s="401" t="e">
        <f>COUNTIF(#REF!,Données!AB15)</f>
        <v>#REF!</v>
      </c>
      <c r="AI15" s="401" t="e">
        <f>COUNTIF(#REF!,Données!AB15)</f>
        <v>#REF!</v>
      </c>
      <c r="AJ15" s="401" t="e">
        <f>COUNTIF(#REF!,Données!AB15)</f>
        <v>#REF!</v>
      </c>
      <c r="AK15" s="401" t="e">
        <f>COUNTIF(#REF!,Données!AB15)</f>
        <v>#REF!</v>
      </c>
      <c r="AL15" s="401" t="e">
        <f>COUNTIF(#REF!,Données!AB15)</f>
        <v>#REF!</v>
      </c>
      <c r="AM15" s="401" t="e">
        <f>COUNTIF(#REF!,Données!AB15)</f>
        <v>#REF!</v>
      </c>
      <c r="AN15" s="401" t="e">
        <f>COUNTIF(#REF!,Données!AB15)</f>
        <v>#REF!</v>
      </c>
      <c r="AO15" s="401" t="e">
        <f>COUNTIF(#REF!,Données!AB15)</f>
        <v>#REF!</v>
      </c>
      <c r="AP15" s="401" t="e">
        <f>COUNTIF(#REF!,Données!AB15)</f>
        <v>#REF!</v>
      </c>
      <c r="AQ15" s="401" t="e">
        <f>COUNTIF(#REF!,Données!AB15)</f>
        <v>#REF!</v>
      </c>
      <c r="AR15" s="401" t="e">
        <f>COUNTIF(#REF!,Données!AB15)</f>
        <v>#REF!</v>
      </c>
      <c r="AS15" s="401" t="e">
        <f>COUNTIF(#REF!,Données!AB15)</f>
        <v>#REF!</v>
      </c>
      <c r="AT15" s="401" t="e">
        <f>COUNTIF(#REF!,Données!AB15)</f>
        <v>#REF!</v>
      </c>
      <c r="AU15" s="401" t="e">
        <f>COUNTIF(#REF!,Données!AB15)</f>
        <v>#REF!</v>
      </c>
      <c r="AV15" s="401" t="e">
        <f>COUNTIF(#REF!,Données!AB15)</f>
        <v>#REF!</v>
      </c>
      <c r="AW15" s="401" t="e">
        <f>COUNTIF(#REF!,Données!AB15)</f>
        <v>#REF!</v>
      </c>
      <c r="AX15" s="401" t="e">
        <f>COUNTIF(#REF!,Données!AB15)</f>
        <v>#REF!</v>
      </c>
      <c r="AY15" s="401" t="e">
        <f>COUNTIF(#REF!,Données!AB15)</f>
        <v>#REF!</v>
      </c>
      <c r="AZ15" s="401" t="e">
        <f>COUNTIF(#REF!,Données!AB15)</f>
        <v>#REF!</v>
      </c>
      <c r="BA15" s="401" t="e">
        <f>COUNTIF(#REF!,Données!AB15)</f>
        <v>#REF!</v>
      </c>
      <c r="BB15" s="401" t="e">
        <f>COUNTIF(#REF!,Données!AB15)</f>
        <v>#REF!</v>
      </c>
      <c r="BC15" s="401" t="e">
        <f>COUNTIF(#REF!,Données!AB15)</f>
        <v>#REF!</v>
      </c>
      <c r="BD15" s="401" t="e">
        <f>COUNTIF(#REF!,Données!AB15)</f>
        <v>#REF!</v>
      </c>
      <c r="BE15" s="401" t="e">
        <f>COUNTIF(#REF!,Données!AB15)</f>
        <v>#REF!</v>
      </c>
      <c r="BF15" s="401" t="e">
        <f>COUNTIF(#REF!,Données!AB15)</f>
        <v>#REF!</v>
      </c>
      <c r="BG15" s="401" t="e">
        <f>COUNTIF(#REF!,Données!AB15)</f>
        <v>#REF!</v>
      </c>
      <c r="BH15" s="401" t="e">
        <f>COUNTIF(#REF!,Données!AB15)</f>
        <v>#REF!</v>
      </c>
      <c r="BI15" s="401" t="e">
        <f>COUNTIF(#REF!,Données!AB15)</f>
        <v>#REF!</v>
      </c>
      <c r="BJ15" s="401" t="e">
        <f>COUNTIF(#REF!,Données!AB15)</f>
        <v>#REF!</v>
      </c>
      <c r="BK15" s="401" t="e">
        <f>COUNTIF(#REF!,Données!AB15)</f>
        <v>#REF!</v>
      </c>
      <c r="BL15" s="401" t="e">
        <f>COUNTIF(#REF!,Données!AB15)</f>
        <v>#REF!</v>
      </c>
      <c r="BM15" s="401" t="e">
        <f>COUNTIF(#REF!,Données!AB15)</f>
        <v>#REF!</v>
      </c>
      <c r="BN15" s="401" t="e">
        <f>COUNTIF(#REF!,Données!AB15)</f>
        <v>#REF!</v>
      </c>
      <c r="BO15" s="401" t="e">
        <f>COUNTIF(#REF!,Données!AB15)</f>
        <v>#REF!</v>
      </c>
      <c r="BP15" s="401" t="e">
        <f>COUNTIF(#REF!,Données!BN15)</f>
        <v>#REF!</v>
      </c>
      <c r="BQ15" s="401" t="e">
        <f>COUNTIF(#REF!,Données!AB15)</f>
        <v>#REF!</v>
      </c>
      <c r="BR15" s="176" t="str">
        <f>'13'!F187</f>
        <v xml:space="preserve"> </v>
      </c>
      <c r="BS15" s="176" t="str">
        <f>'13'!L187</f>
        <v xml:space="preserve"> </v>
      </c>
      <c r="BT15" s="176" t="str">
        <f>'13'!R187</f>
        <v xml:space="preserve"> </v>
      </c>
      <c r="BU15" s="176" t="str">
        <f>'13'!X187</f>
        <v xml:space="preserve"> </v>
      </c>
      <c r="BV15" s="176" t="str">
        <f>'13'!AD187</f>
        <v xml:space="preserve"> </v>
      </c>
    </row>
    <row r="16" spans="1:74" s="38" customFormat="1">
      <c r="B16" s="36"/>
      <c r="C16" s="143"/>
      <c r="D16" s="489">
        <v>1629</v>
      </c>
      <c r="E16" s="490" t="s">
        <v>634</v>
      </c>
      <c r="G16" s="36" t="s">
        <v>28</v>
      </c>
      <c r="I16" s="36" t="s">
        <v>29</v>
      </c>
      <c r="J16" s="47"/>
      <c r="K16" s="36">
        <v>3</v>
      </c>
      <c r="L16" s="47"/>
      <c r="M16" s="47"/>
      <c r="N16" s="47"/>
      <c r="O16" s="119"/>
      <c r="P16" s="119"/>
      <c r="Q16" s="120" t="s">
        <v>63</v>
      </c>
      <c r="R16" s="119"/>
      <c r="S16" s="119"/>
      <c r="W16" s="171">
        <f>'Suivi  Détaillé'!R19</f>
        <v>0</v>
      </c>
      <c r="X16" s="176" t="str">
        <f>'Suivi  Détaillé'!R20</f>
        <v xml:space="preserve"> </v>
      </c>
      <c r="Y16" s="213">
        <f>'Suivi  Détaillé'!R18</f>
        <v>0</v>
      </c>
      <c r="Z16" s="213">
        <f>'Suivi  Détaillé'!R7</f>
        <v>0</v>
      </c>
      <c r="AB16" s="401">
        <f t="shared" si="0"/>
        <v>0</v>
      </c>
      <c r="AC16" s="401" t="e">
        <f t="shared" si="1"/>
        <v>#REF!</v>
      </c>
      <c r="AD16" s="401">
        <f>COUNTIF('1'!L9:L13,Données!AB16)</f>
        <v>0</v>
      </c>
      <c r="AE16" s="401" t="e">
        <f>COUNTIF(#REF!,Données!AB16)</f>
        <v>#REF!</v>
      </c>
      <c r="AF16" s="401" t="e">
        <f>COUNTIF(#REF!,Données!AB16)</f>
        <v>#REF!</v>
      </c>
      <c r="AG16" s="401" t="e">
        <f>COUNTIF(#REF!,Données!AB16)</f>
        <v>#REF!</v>
      </c>
      <c r="AH16" s="401" t="e">
        <f>COUNTIF(#REF!,Données!AB16)</f>
        <v>#REF!</v>
      </c>
      <c r="AI16" s="401" t="e">
        <f>COUNTIF(#REF!,Données!AB16)</f>
        <v>#REF!</v>
      </c>
      <c r="AJ16" s="401" t="e">
        <f>COUNTIF(#REF!,Données!AB16)</f>
        <v>#REF!</v>
      </c>
      <c r="AK16" s="401" t="e">
        <f>COUNTIF(#REF!,Données!AB16)</f>
        <v>#REF!</v>
      </c>
      <c r="AL16" s="401" t="e">
        <f>COUNTIF(#REF!,Données!AB16)</f>
        <v>#REF!</v>
      </c>
      <c r="AM16" s="401" t="e">
        <f>COUNTIF(#REF!,Données!AB16)</f>
        <v>#REF!</v>
      </c>
      <c r="AN16" s="401" t="e">
        <f>COUNTIF(#REF!,Données!AB16)</f>
        <v>#REF!</v>
      </c>
      <c r="AO16" s="401" t="e">
        <f>COUNTIF(#REF!,Données!AB16)</f>
        <v>#REF!</v>
      </c>
      <c r="AP16" s="401" t="e">
        <f>COUNTIF(#REF!,Données!AB16)</f>
        <v>#REF!</v>
      </c>
      <c r="AQ16" s="401" t="e">
        <f>COUNTIF(#REF!,Données!AB16)</f>
        <v>#REF!</v>
      </c>
      <c r="AR16" s="401" t="e">
        <f>COUNTIF(#REF!,Données!AB16)</f>
        <v>#REF!</v>
      </c>
      <c r="AS16" s="401" t="e">
        <f>COUNTIF(#REF!,Données!AB16)</f>
        <v>#REF!</v>
      </c>
      <c r="AT16" s="401" t="e">
        <f>COUNTIF(#REF!,Données!AB16)</f>
        <v>#REF!</v>
      </c>
      <c r="AU16" s="401" t="e">
        <f>COUNTIF(#REF!,Données!AB16)</f>
        <v>#REF!</v>
      </c>
      <c r="AV16" s="401" t="e">
        <f>COUNTIF(#REF!,Données!AB16)</f>
        <v>#REF!</v>
      </c>
      <c r="AW16" s="401" t="e">
        <f>COUNTIF(#REF!,Données!AB16)</f>
        <v>#REF!</v>
      </c>
      <c r="AX16" s="401" t="e">
        <f>COUNTIF(#REF!,Données!AB16)</f>
        <v>#REF!</v>
      </c>
      <c r="AY16" s="401" t="e">
        <f>COUNTIF(#REF!,Données!AB16)</f>
        <v>#REF!</v>
      </c>
      <c r="AZ16" s="401" t="e">
        <f>COUNTIF(#REF!,Données!AB16)</f>
        <v>#REF!</v>
      </c>
      <c r="BA16" s="401" t="e">
        <f>COUNTIF(#REF!,Données!AB16)</f>
        <v>#REF!</v>
      </c>
      <c r="BB16" s="401" t="e">
        <f>COUNTIF(#REF!,Données!AB16)</f>
        <v>#REF!</v>
      </c>
      <c r="BC16" s="401" t="e">
        <f>COUNTIF(#REF!,Données!AB16)</f>
        <v>#REF!</v>
      </c>
      <c r="BD16" s="401" t="e">
        <f>COUNTIF(#REF!,Données!AB16)</f>
        <v>#REF!</v>
      </c>
      <c r="BE16" s="401" t="e">
        <f>COUNTIF(#REF!,Données!AB16)</f>
        <v>#REF!</v>
      </c>
      <c r="BF16" s="401" t="e">
        <f>COUNTIF(#REF!,Données!AB16)</f>
        <v>#REF!</v>
      </c>
      <c r="BG16" s="401" t="e">
        <f>COUNTIF(#REF!,Données!AB16)</f>
        <v>#REF!</v>
      </c>
      <c r="BH16" s="401" t="e">
        <f>COUNTIF(#REF!,Données!AB16)</f>
        <v>#REF!</v>
      </c>
      <c r="BI16" s="401" t="e">
        <f>COUNTIF(#REF!,Données!AB16)</f>
        <v>#REF!</v>
      </c>
      <c r="BJ16" s="401" t="e">
        <f>COUNTIF(#REF!,Données!AB16)</f>
        <v>#REF!</v>
      </c>
      <c r="BK16" s="401" t="e">
        <f>COUNTIF(#REF!,Données!AB16)</f>
        <v>#REF!</v>
      </c>
      <c r="BL16" s="401" t="e">
        <f>COUNTIF(#REF!,Données!AB16)</f>
        <v>#REF!</v>
      </c>
      <c r="BM16" s="401" t="e">
        <f>COUNTIF(#REF!,Données!AB16)</f>
        <v>#REF!</v>
      </c>
      <c r="BN16" s="401" t="e">
        <f>COUNTIF(#REF!,Données!AB16)</f>
        <v>#REF!</v>
      </c>
      <c r="BO16" s="401" t="e">
        <f>COUNTIF(#REF!,Données!AB16)</f>
        <v>#REF!</v>
      </c>
      <c r="BP16" s="401" t="e">
        <f>COUNTIF(#REF!,Données!BN16)</f>
        <v>#REF!</v>
      </c>
      <c r="BQ16" s="401" t="e">
        <f>COUNTIF(#REF!,Données!AB16)</f>
        <v>#REF!</v>
      </c>
      <c r="BR16" s="176" t="str">
        <f>'14'!F187</f>
        <v xml:space="preserve"> </v>
      </c>
      <c r="BS16" s="176" t="str">
        <f>'14'!L187</f>
        <v xml:space="preserve"> </v>
      </c>
      <c r="BT16" s="176" t="str">
        <f>'14'!R187</f>
        <v xml:space="preserve"> </v>
      </c>
      <c r="BU16" s="176" t="str">
        <f>'14'!X187</f>
        <v xml:space="preserve"> </v>
      </c>
      <c r="BV16" s="176" t="str">
        <f>'14'!AD187</f>
        <v xml:space="preserve"> </v>
      </c>
    </row>
    <row r="17" spans="2:74" s="38" customFormat="1">
      <c r="B17" s="36"/>
      <c r="C17" s="143"/>
      <c r="D17" s="489">
        <v>1672</v>
      </c>
      <c r="E17" s="490" t="s">
        <v>635</v>
      </c>
      <c r="G17" s="36" t="s">
        <v>30</v>
      </c>
      <c r="I17" s="36" t="s">
        <v>31</v>
      </c>
      <c r="J17" s="47"/>
      <c r="K17" s="36">
        <v>4</v>
      </c>
      <c r="L17" s="47"/>
      <c r="M17" s="47"/>
      <c r="N17" s="47"/>
      <c r="O17" s="119"/>
      <c r="P17" s="119"/>
      <c r="Q17" s="120" t="s">
        <v>64</v>
      </c>
      <c r="R17" s="119"/>
      <c r="S17" s="119"/>
      <c r="W17" s="171">
        <f>'Suivi  Détaillé'!S19</f>
        <v>0</v>
      </c>
      <c r="X17" s="176" t="str">
        <f>'Suivi  Détaillé'!S20</f>
        <v xml:space="preserve"> </v>
      </c>
      <c r="Y17" s="213">
        <f>'Suivi  Détaillé'!S18</f>
        <v>0</v>
      </c>
      <c r="Z17" s="213">
        <f>'Suivi  Détaillé'!S7</f>
        <v>0</v>
      </c>
      <c r="AB17" s="401">
        <f t="shared" si="0"/>
        <v>0</v>
      </c>
      <c r="AC17" s="401" t="e">
        <f t="shared" si="1"/>
        <v>#REF!</v>
      </c>
      <c r="AD17" s="401">
        <f>COUNTIF('1'!L9:L13,Données!AB17)</f>
        <v>0</v>
      </c>
      <c r="AE17" s="401" t="e">
        <f>COUNTIF(#REF!,Données!AB17)</f>
        <v>#REF!</v>
      </c>
      <c r="AF17" s="401" t="e">
        <f>COUNTIF(#REF!,Données!AB17)</f>
        <v>#REF!</v>
      </c>
      <c r="AG17" s="401" t="e">
        <f>COUNTIF(#REF!,Données!AB17)</f>
        <v>#REF!</v>
      </c>
      <c r="AH17" s="401" t="e">
        <f>COUNTIF(#REF!,Données!AB17)</f>
        <v>#REF!</v>
      </c>
      <c r="AI17" s="401" t="e">
        <f>COUNTIF(#REF!,Données!AB17)</f>
        <v>#REF!</v>
      </c>
      <c r="AJ17" s="401" t="e">
        <f>COUNTIF(#REF!,Données!AB17)</f>
        <v>#REF!</v>
      </c>
      <c r="AK17" s="401" t="e">
        <f>COUNTIF(#REF!,Données!AB17)</f>
        <v>#REF!</v>
      </c>
      <c r="AL17" s="401" t="e">
        <f>COUNTIF(#REF!,Données!AB17)</f>
        <v>#REF!</v>
      </c>
      <c r="AM17" s="401" t="e">
        <f>COUNTIF(#REF!,Données!AB17)</f>
        <v>#REF!</v>
      </c>
      <c r="AN17" s="401" t="e">
        <f>COUNTIF(#REF!,Données!AB17)</f>
        <v>#REF!</v>
      </c>
      <c r="AO17" s="401" t="e">
        <f>COUNTIF(#REF!,Données!AB17)</f>
        <v>#REF!</v>
      </c>
      <c r="AP17" s="401" t="e">
        <f>COUNTIF(#REF!,Données!AB17)</f>
        <v>#REF!</v>
      </c>
      <c r="AQ17" s="401" t="e">
        <f>COUNTIF(#REF!,Données!AB17)</f>
        <v>#REF!</v>
      </c>
      <c r="AR17" s="401" t="e">
        <f>COUNTIF(#REF!,Données!AB17)</f>
        <v>#REF!</v>
      </c>
      <c r="AS17" s="401" t="e">
        <f>COUNTIF(#REF!,Données!AB17)</f>
        <v>#REF!</v>
      </c>
      <c r="AT17" s="401" t="e">
        <f>COUNTIF(#REF!,Données!AB17)</f>
        <v>#REF!</v>
      </c>
      <c r="AU17" s="401" t="e">
        <f>COUNTIF(#REF!,Données!AB17)</f>
        <v>#REF!</v>
      </c>
      <c r="AV17" s="401" t="e">
        <f>COUNTIF(#REF!,Données!AB17)</f>
        <v>#REF!</v>
      </c>
      <c r="AW17" s="401" t="e">
        <f>COUNTIF(#REF!,Données!AB17)</f>
        <v>#REF!</v>
      </c>
      <c r="AX17" s="401" t="e">
        <f>COUNTIF(#REF!,Données!AB17)</f>
        <v>#REF!</v>
      </c>
      <c r="AY17" s="401" t="e">
        <f>COUNTIF(#REF!,Données!AB17)</f>
        <v>#REF!</v>
      </c>
      <c r="AZ17" s="401" t="e">
        <f>COUNTIF(#REF!,Données!AB17)</f>
        <v>#REF!</v>
      </c>
      <c r="BA17" s="401" t="e">
        <f>COUNTIF(#REF!,Données!AB17)</f>
        <v>#REF!</v>
      </c>
      <c r="BB17" s="401" t="e">
        <f>COUNTIF(#REF!,Données!AB17)</f>
        <v>#REF!</v>
      </c>
      <c r="BC17" s="401" t="e">
        <f>COUNTIF(#REF!,Données!AB17)</f>
        <v>#REF!</v>
      </c>
      <c r="BD17" s="401" t="e">
        <f>COUNTIF(#REF!,Données!AB17)</f>
        <v>#REF!</v>
      </c>
      <c r="BE17" s="401" t="e">
        <f>COUNTIF(#REF!,Données!AB17)</f>
        <v>#REF!</v>
      </c>
      <c r="BF17" s="401" t="e">
        <f>COUNTIF(#REF!,Données!AB17)</f>
        <v>#REF!</v>
      </c>
      <c r="BG17" s="401" t="e">
        <f>COUNTIF(#REF!,Données!AB17)</f>
        <v>#REF!</v>
      </c>
      <c r="BH17" s="401" t="e">
        <f>COUNTIF(#REF!,Données!AB17)</f>
        <v>#REF!</v>
      </c>
      <c r="BI17" s="401" t="e">
        <f>COUNTIF(#REF!,Données!AB17)</f>
        <v>#REF!</v>
      </c>
      <c r="BJ17" s="401" t="e">
        <f>COUNTIF(#REF!,Données!AB17)</f>
        <v>#REF!</v>
      </c>
      <c r="BK17" s="401" t="e">
        <f>COUNTIF(#REF!,Données!AB17)</f>
        <v>#REF!</v>
      </c>
      <c r="BL17" s="401" t="e">
        <f>COUNTIF(#REF!,Données!AB17)</f>
        <v>#REF!</v>
      </c>
      <c r="BM17" s="401" t="e">
        <f>COUNTIF(#REF!,Données!AB17)</f>
        <v>#REF!</v>
      </c>
      <c r="BN17" s="401" t="e">
        <f>COUNTIF(#REF!,Données!AB17)</f>
        <v>#REF!</v>
      </c>
      <c r="BO17" s="401" t="e">
        <f>COUNTIF(#REF!,Données!AB17)</f>
        <v>#REF!</v>
      </c>
      <c r="BP17" s="401" t="e">
        <f>COUNTIF(#REF!,Données!BN17)</f>
        <v>#REF!</v>
      </c>
      <c r="BQ17" s="401" t="e">
        <f>COUNTIF(#REF!,Données!AB17)</f>
        <v>#REF!</v>
      </c>
      <c r="BR17" s="176" t="str">
        <f>'15'!F187</f>
        <v xml:space="preserve"> </v>
      </c>
      <c r="BS17" s="176" t="str">
        <f>'15'!L187</f>
        <v xml:space="preserve"> </v>
      </c>
      <c r="BT17" s="176" t="str">
        <f>'15'!R187</f>
        <v xml:space="preserve"> </v>
      </c>
      <c r="BU17" s="176" t="str">
        <f>'15'!X187</f>
        <v xml:space="preserve"> </v>
      </c>
      <c r="BV17" s="176" t="str">
        <f>'15'!AD187</f>
        <v xml:space="preserve"> </v>
      </c>
    </row>
    <row r="18" spans="2:74" s="38" customFormat="1">
      <c r="B18" s="36"/>
      <c r="C18" s="143"/>
      <c r="D18" s="489">
        <v>1732</v>
      </c>
      <c r="E18" s="490" t="s">
        <v>636</v>
      </c>
      <c r="G18" s="36"/>
      <c r="I18" s="36"/>
      <c r="J18" s="47"/>
      <c r="K18" s="36">
        <v>5</v>
      </c>
      <c r="L18" s="47"/>
      <c r="M18" s="47"/>
      <c r="N18" s="47"/>
      <c r="O18" s="119"/>
      <c r="P18" s="119"/>
      <c r="Q18" s="119"/>
      <c r="R18" s="119"/>
      <c r="S18" s="119"/>
      <c r="W18" s="171">
        <f>'Suivi  Détaillé'!T19</f>
        <v>0</v>
      </c>
      <c r="X18" s="176" t="str">
        <f>'Suivi  Détaillé'!T20</f>
        <v xml:space="preserve"> </v>
      </c>
      <c r="Y18" s="213">
        <f>'Suivi  Détaillé'!T18</f>
        <v>0</v>
      </c>
      <c r="Z18" s="213">
        <f>'Suivi  Détaillé'!T7</f>
        <v>0</v>
      </c>
      <c r="AB18" s="401">
        <f t="shared" si="0"/>
        <v>0</v>
      </c>
      <c r="AC18" s="401" t="e">
        <f t="shared" si="1"/>
        <v>#REF!</v>
      </c>
      <c r="AD18" s="401">
        <f>COUNTIF('1'!L9:L13,Données!AB18)</f>
        <v>0</v>
      </c>
      <c r="AE18" s="401" t="e">
        <f>COUNTIF(#REF!,Données!AB18)</f>
        <v>#REF!</v>
      </c>
      <c r="AF18" s="401" t="e">
        <f>COUNTIF(#REF!,Données!AB18)</f>
        <v>#REF!</v>
      </c>
      <c r="AG18" s="401" t="e">
        <f>COUNTIF(#REF!,Données!AB18)</f>
        <v>#REF!</v>
      </c>
      <c r="AH18" s="401" t="e">
        <f>COUNTIF(#REF!,Données!AB18)</f>
        <v>#REF!</v>
      </c>
      <c r="AI18" s="401" t="e">
        <f>COUNTIF(#REF!,Données!AB18)</f>
        <v>#REF!</v>
      </c>
      <c r="AJ18" s="401" t="e">
        <f>COUNTIF(#REF!,Données!AB18)</f>
        <v>#REF!</v>
      </c>
      <c r="AK18" s="401" t="e">
        <f>COUNTIF(#REF!,Données!AB18)</f>
        <v>#REF!</v>
      </c>
      <c r="AL18" s="401" t="e">
        <f>COUNTIF(#REF!,Données!AB18)</f>
        <v>#REF!</v>
      </c>
      <c r="AM18" s="401" t="e">
        <f>COUNTIF(#REF!,Données!AB18)</f>
        <v>#REF!</v>
      </c>
      <c r="AN18" s="401" t="e">
        <f>COUNTIF(#REF!,Données!AB18)</f>
        <v>#REF!</v>
      </c>
      <c r="AO18" s="401" t="e">
        <f>COUNTIF(#REF!,Données!AB18)</f>
        <v>#REF!</v>
      </c>
      <c r="AP18" s="401" t="e">
        <f>COUNTIF(#REF!,Données!AB18)</f>
        <v>#REF!</v>
      </c>
      <c r="AQ18" s="401" t="e">
        <f>COUNTIF(#REF!,Données!AB18)</f>
        <v>#REF!</v>
      </c>
      <c r="AR18" s="401" t="e">
        <f>COUNTIF(#REF!,Données!AB18)</f>
        <v>#REF!</v>
      </c>
      <c r="AS18" s="401" t="e">
        <f>COUNTIF(#REF!,Données!AB18)</f>
        <v>#REF!</v>
      </c>
      <c r="AT18" s="401" t="e">
        <f>COUNTIF(#REF!,Données!AB18)</f>
        <v>#REF!</v>
      </c>
      <c r="AU18" s="401" t="e">
        <f>COUNTIF(#REF!,Données!AB18)</f>
        <v>#REF!</v>
      </c>
      <c r="AV18" s="401" t="e">
        <f>COUNTIF(#REF!,Données!AB18)</f>
        <v>#REF!</v>
      </c>
      <c r="AW18" s="401" t="e">
        <f>COUNTIF(#REF!,Données!AB18)</f>
        <v>#REF!</v>
      </c>
      <c r="AX18" s="401" t="e">
        <f>COUNTIF(#REF!,Données!AB18)</f>
        <v>#REF!</v>
      </c>
      <c r="AY18" s="401" t="e">
        <f>COUNTIF(#REF!,Données!AB18)</f>
        <v>#REF!</v>
      </c>
      <c r="AZ18" s="401" t="e">
        <f>COUNTIF(#REF!,Données!AB18)</f>
        <v>#REF!</v>
      </c>
      <c r="BA18" s="401" t="e">
        <f>COUNTIF(#REF!,Données!AB18)</f>
        <v>#REF!</v>
      </c>
      <c r="BB18" s="401" t="e">
        <f>COUNTIF(#REF!,Données!AB18)</f>
        <v>#REF!</v>
      </c>
      <c r="BC18" s="401" t="e">
        <f>COUNTIF(#REF!,Données!AB18)</f>
        <v>#REF!</v>
      </c>
      <c r="BD18" s="401" t="e">
        <f>COUNTIF(#REF!,Données!AB18)</f>
        <v>#REF!</v>
      </c>
      <c r="BE18" s="401" t="e">
        <f>COUNTIF(#REF!,Données!AB18)</f>
        <v>#REF!</v>
      </c>
      <c r="BF18" s="401" t="e">
        <f>COUNTIF(#REF!,Données!AB18)</f>
        <v>#REF!</v>
      </c>
      <c r="BG18" s="401" t="e">
        <f>COUNTIF(#REF!,Données!AB18)</f>
        <v>#REF!</v>
      </c>
      <c r="BH18" s="401" t="e">
        <f>COUNTIF(#REF!,Données!AB18)</f>
        <v>#REF!</v>
      </c>
      <c r="BI18" s="401" t="e">
        <f>COUNTIF(#REF!,Données!AB18)</f>
        <v>#REF!</v>
      </c>
      <c r="BJ18" s="401" t="e">
        <f>COUNTIF(#REF!,Données!AB18)</f>
        <v>#REF!</v>
      </c>
      <c r="BK18" s="401" t="e">
        <f>COUNTIF(#REF!,Données!AB18)</f>
        <v>#REF!</v>
      </c>
      <c r="BL18" s="401" t="e">
        <f>COUNTIF(#REF!,Données!AB18)</f>
        <v>#REF!</v>
      </c>
      <c r="BM18" s="401" t="e">
        <f>COUNTIF(#REF!,Données!AB18)</f>
        <v>#REF!</v>
      </c>
      <c r="BN18" s="401" t="e">
        <f>COUNTIF(#REF!,Données!AB18)</f>
        <v>#REF!</v>
      </c>
      <c r="BO18" s="401" t="e">
        <f>COUNTIF(#REF!,Données!AB18)</f>
        <v>#REF!</v>
      </c>
      <c r="BP18" s="401" t="e">
        <f>COUNTIF(#REF!,Données!BN18)</f>
        <v>#REF!</v>
      </c>
      <c r="BQ18" s="401" t="e">
        <f>COUNTIF(#REF!,Données!AB18)</f>
        <v>#REF!</v>
      </c>
      <c r="BR18" s="176" t="str">
        <f>'16'!F187</f>
        <v xml:space="preserve"> </v>
      </c>
      <c r="BS18" s="176" t="str">
        <f>'16'!L187</f>
        <v xml:space="preserve"> </v>
      </c>
      <c r="BT18" s="176" t="str">
        <f>'16'!R187</f>
        <v xml:space="preserve"> </v>
      </c>
      <c r="BU18" s="176" t="str">
        <f>'16'!X187</f>
        <v xml:space="preserve"> </v>
      </c>
      <c r="BV18" s="176" t="str">
        <f>'16'!AD187</f>
        <v xml:space="preserve"> </v>
      </c>
    </row>
    <row r="19" spans="2:74" s="38" customFormat="1">
      <c r="B19" s="36"/>
      <c r="C19" s="143"/>
      <c r="D19" s="489">
        <v>1553</v>
      </c>
      <c r="E19" s="490" t="s">
        <v>637</v>
      </c>
      <c r="G19" s="36"/>
      <c r="I19" s="36"/>
      <c r="J19" s="47"/>
      <c r="K19" s="36"/>
      <c r="L19" s="47"/>
      <c r="M19" s="47"/>
      <c r="N19" s="47"/>
      <c r="O19" s="119"/>
      <c r="P19" s="119"/>
      <c r="Q19" s="119" t="s">
        <v>73</v>
      </c>
      <c r="R19" s="119"/>
      <c r="S19" s="119"/>
      <c r="W19" s="171">
        <f>'Suivi  Détaillé'!U19</f>
        <v>0</v>
      </c>
      <c r="X19" s="176" t="str">
        <f>'Suivi  Détaillé'!U20</f>
        <v xml:space="preserve"> </v>
      </c>
      <c r="Y19" s="213">
        <f>'Suivi  Détaillé'!U18</f>
        <v>0</v>
      </c>
      <c r="Z19" s="213">
        <f>'Suivi  Détaillé'!U7</f>
        <v>0</v>
      </c>
      <c r="AB19" s="401">
        <f t="shared" si="0"/>
        <v>0</v>
      </c>
      <c r="AC19" s="401" t="e">
        <f t="shared" si="1"/>
        <v>#REF!</v>
      </c>
      <c r="AD19" s="401">
        <f>COUNTIF('1'!L9:L13,Données!AB19)</f>
        <v>0</v>
      </c>
      <c r="AE19" s="401" t="e">
        <f>COUNTIF(#REF!,Données!AB19)</f>
        <v>#REF!</v>
      </c>
      <c r="AF19" s="401" t="e">
        <f>COUNTIF(#REF!,Données!AB19)</f>
        <v>#REF!</v>
      </c>
      <c r="AG19" s="401" t="e">
        <f>COUNTIF(#REF!,Données!AB19)</f>
        <v>#REF!</v>
      </c>
      <c r="AH19" s="401" t="e">
        <f>COUNTIF(#REF!,Données!AB19)</f>
        <v>#REF!</v>
      </c>
      <c r="AI19" s="401" t="e">
        <f>COUNTIF(#REF!,Données!AB19)</f>
        <v>#REF!</v>
      </c>
      <c r="AJ19" s="401" t="e">
        <f>COUNTIF(#REF!,Données!AB19)</f>
        <v>#REF!</v>
      </c>
      <c r="AK19" s="401" t="e">
        <f>COUNTIF(#REF!,Données!AB19)</f>
        <v>#REF!</v>
      </c>
      <c r="AL19" s="401" t="e">
        <f>COUNTIF(#REF!,Données!AB19)</f>
        <v>#REF!</v>
      </c>
      <c r="AM19" s="401" t="e">
        <f>COUNTIF(#REF!,Données!AB19)</f>
        <v>#REF!</v>
      </c>
      <c r="AN19" s="401" t="e">
        <f>COUNTIF(#REF!,Données!AB19)</f>
        <v>#REF!</v>
      </c>
      <c r="AO19" s="401" t="e">
        <f>COUNTIF(#REF!,Données!AB19)</f>
        <v>#REF!</v>
      </c>
      <c r="AP19" s="401" t="e">
        <f>COUNTIF(#REF!,Données!AB19)</f>
        <v>#REF!</v>
      </c>
      <c r="AQ19" s="401" t="e">
        <f>COUNTIF(#REF!,Données!AB19)</f>
        <v>#REF!</v>
      </c>
      <c r="AR19" s="401" t="e">
        <f>COUNTIF(#REF!,Données!AB19)</f>
        <v>#REF!</v>
      </c>
      <c r="AS19" s="401" t="e">
        <f>COUNTIF(#REF!,Données!AB19)</f>
        <v>#REF!</v>
      </c>
      <c r="AT19" s="401" t="e">
        <f>COUNTIF(#REF!,Données!AB19)</f>
        <v>#REF!</v>
      </c>
      <c r="AU19" s="401" t="e">
        <f>COUNTIF(#REF!,Données!AB19)</f>
        <v>#REF!</v>
      </c>
      <c r="AV19" s="401" t="e">
        <f>COUNTIF(#REF!,Données!AB19)</f>
        <v>#REF!</v>
      </c>
      <c r="AW19" s="401" t="e">
        <f>COUNTIF(#REF!,Données!AB19)</f>
        <v>#REF!</v>
      </c>
      <c r="AX19" s="401" t="e">
        <f>COUNTIF(#REF!,Données!AB19)</f>
        <v>#REF!</v>
      </c>
      <c r="AY19" s="401" t="e">
        <f>COUNTIF(#REF!,Données!AB19)</f>
        <v>#REF!</v>
      </c>
      <c r="AZ19" s="401" t="e">
        <f>COUNTIF(#REF!,Données!AB19)</f>
        <v>#REF!</v>
      </c>
      <c r="BA19" s="401" t="e">
        <f>COUNTIF(#REF!,Données!AB19)</f>
        <v>#REF!</v>
      </c>
      <c r="BB19" s="401" t="e">
        <f>COUNTIF(#REF!,Données!AB19)</f>
        <v>#REF!</v>
      </c>
      <c r="BC19" s="401" t="e">
        <f>COUNTIF(#REF!,Données!AB19)</f>
        <v>#REF!</v>
      </c>
      <c r="BD19" s="401" t="e">
        <f>COUNTIF(#REF!,Données!AB19)</f>
        <v>#REF!</v>
      </c>
      <c r="BE19" s="401" t="e">
        <f>COUNTIF(#REF!,Données!AB19)</f>
        <v>#REF!</v>
      </c>
      <c r="BF19" s="401" t="e">
        <f>COUNTIF(#REF!,Données!AB19)</f>
        <v>#REF!</v>
      </c>
      <c r="BG19" s="401" t="e">
        <f>COUNTIF(#REF!,Données!AB19)</f>
        <v>#REF!</v>
      </c>
      <c r="BH19" s="401" t="e">
        <f>COUNTIF(#REF!,Données!AB19)</f>
        <v>#REF!</v>
      </c>
      <c r="BI19" s="401" t="e">
        <f>COUNTIF(#REF!,Données!AB19)</f>
        <v>#REF!</v>
      </c>
      <c r="BJ19" s="401" t="e">
        <f>COUNTIF(#REF!,Données!AB19)</f>
        <v>#REF!</v>
      </c>
      <c r="BK19" s="401" t="e">
        <f>COUNTIF(#REF!,Données!AB19)</f>
        <v>#REF!</v>
      </c>
      <c r="BL19" s="401" t="e">
        <f>COUNTIF(#REF!,Données!AB19)</f>
        <v>#REF!</v>
      </c>
      <c r="BM19" s="401" t="e">
        <f>COUNTIF(#REF!,Données!AB19)</f>
        <v>#REF!</v>
      </c>
      <c r="BN19" s="401" t="e">
        <f>COUNTIF(#REF!,Données!AB19)</f>
        <v>#REF!</v>
      </c>
      <c r="BO19" s="401" t="e">
        <f>COUNTIF(#REF!,Données!AB19)</f>
        <v>#REF!</v>
      </c>
      <c r="BP19" s="401" t="e">
        <f>COUNTIF(#REF!,Données!BN19)</f>
        <v>#REF!</v>
      </c>
      <c r="BQ19" s="401" t="e">
        <f>COUNTIF(#REF!,Données!AB19)</f>
        <v>#REF!</v>
      </c>
      <c r="BR19" s="176" t="str">
        <f>'17'!F187</f>
        <v xml:space="preserve"> </v>
      </c>
      <c r="BS19" s="176" t="str">
        <f>'17'!L187</f>
        <v xml:space="preserve"> </v>
      </c>
      <c r="BT19" s="176" t="str">
        <f>'17'!R187</f>
        <v xml:space="preserve"> </v>
      </c>
      <c r="BU19" s="176" t="str">
        <f>'17'!X187</f>
        <v xml:space="preserve"> </v>
      </c>
      <c r="BV19" s="176" t="str">
        <f>'17'!AD187</f>
        <v xml:space="preserve"> </v>
      </c>
    </row>
    <row r="20" spans="2:74" s="38" customFormat="1">
      <c r="B20" s="36"/>
      <c r="C20" s="143"/>
      <c r="D20" s="489">
        <v>1963</v>
      </c>
      <c r="E20" s="490" t="s">
        <v>638</v>
      </c>
      <c r="G20" s="36"/>
      <c r="I20" s="36"/>
      <c r="J20" s="47"/>
      <c r="K20" s="36"/>
      <c r="L20" s="47"/>
      <c r="M20" s="47"/>
      <c r="N20" s="47"/>
      <c r="O20" s="119"/>
      <c r="P20" s="119"/>
      <c r="Q20" s="119" t="s">
        <v>74</v>
      </c>
      <c r="R20" s="119"/>
      <c r="S20" s="119"/>
      <c r="W20" s="171">
        <f>'Suivi  Détaillé'!V19</f>
        <v>0</v>
      </c>
      <c r="X20" s="176" t="str">
        <f>'Suivi  Détaillé'!V20</f>
        <v xml:space="preserve"> </v>
      </c>
      <c r="Y20" s="213">
        <f>'Suivi  Détaillé'!V18</f>
        <v>0</v>
      </c>
      <c r="Z20" s="213">
        <f>'Suivi  Détaillé'!V7</f>
        <v>0</v>
      </c>
      <c r="AB20" s="401">
        <f t="shared" si="0"/>
        <v>0</v>
      </c>
      <c r="AC20" s="401" t="e">
        <f t="shared" si="1"/>
        <v>#REF!</v>
      </c>
      <c r="AD20" s="401">
        <f>COUNTIF('1'!L9:L13,Données!AB20)</f>
        <v>0</v>
      </c>
      <c r="AE20" s="401" t="e">
        <f>COUNTIF(#REF!,Données!AB20)</f>
        <v>#REF!</v>
      </c>
      <c r="AF20" s="401" t="e">
        <f>COUNTIF(#REF!,Données!AB20)</f>
        <v>#REF!</v>
      </c>
      <c r="AG20" s="401" t="e">
        <f>COUNTIF(#REF!,Données!AB20)</f>
        <v>#REF!</v>
      </c>
      <c r="AH20" s="401" t="e">
        <f>COUNTIF(#REF!,Données!AB20)</f>
        <v>#REF!</v>
      </c>
      <c r="AI20" s="401" t="e">
        <f>COUNTIF(#REF!,Données!AB20)</f>
        <v>#REF!</v>
      </c>
      <c r="AJ20" s="401" t="e">
        <f>COUNTIF(#REF!,Données!AB20)</f>
        <v>#REF!</v>
      </c>
      <c r="AK20" s="401" t="e">
        <f>COUNTIF(#REF!,Données!AB20)</f>
        <v>#REF!</v>
      </c>
      <c r="AL20" s="401" t="e">
        <f>COUNTIF(#REF!,Données!AB20)</f>
        <v>#REF!</v>
      </c>
      <c r="AM20" s="401" t="e">
        <f>COUNTIF(#REF!,Données!AB20)</f>
        <v>#REF!</v>
      </c>
      <c r="AN20" s="401" t="e">
        <f>COUNTIF(#REF!,Données!AB20)</f>
        <v>#REF!</v>
      </c>
      <c r="AO20" s="401" t="e">
        <f>COUNTIF(#REF!,Données!AB20)</f>
        <v>#REF!</v>
      </c>
      <c r="AP20" s="401" t="e">
        <f>COUNTIF(#REF!,Données!AB20)</f>
        <v>#REF!</v>
      </c>
      <c r="AQ20" s="401" t="e">
        <f>COUNTIF(#REF!,Données!AB20)</f>
        <v>#REF!</v>
      </c>
      <c r="AR20" s="401" t="e">
        <f>COUNTIF(#REF!,Données!AB20)</f>
        <v>#REF!</v>
      </c>
      <c r="AS20" s="401" t="e">
        <f>COUNTIF(#REF!,Données!AB20)</f>
        <v>#REF!</v>
      </c>
      <c r="AT20" s="401" t="e">
        <f>COUNTIF(#REF!,Données!AB20)</f>
        <v>#REF!</v>
      </c>
      <c r="AU20" s="401" t="e">
        <f>COUNTIF(#REF!,Données!AB20)</f>
        <v>#REF!</v>
      </c>
      <c r="AV20" s="401" t="e">
        <f>COUNTIF(#REF!,Données!AB20)</f>
        <v>#REF!</v>
      </c>
      <c r="AW20" s="401" t="e">
        <f>COUNTIF(#REF!,Données!AB20)</f>
        <v>#REF!</v>
      </c>
      <c r="AX20" s="401" t="e">
        <f>COUNTIF(#REF!,Données!AB20)</f>
        <v>#REF!</v>
      </c>
      <c r="AY20" s="401" t="e">
        <f>COUNTIF(#REF!,Données!AB20)</f>
        <v>#REF!</v>
      </c>
      <c r="AZ20" s="401" t="e">
        <f>COUNTIF(#REF!,Données!AB20)</f>
        <v>#REF!</v>
      </c>
      <c r="BA20" s="401" t="e">
        <f>COUNTIF(#REF!,Données!AB20)</f>
        <v>#REF!</v>
      </c>
      <c r="BB20" s="401" t="e">
        <f>COUNTIF(#REF!,Données!AB20)</f>
        <v>#REF!</v>
      </c>
      <c r="BC20" s="401" t="e">
        <f>COUNTIF(#REF!,Données!AB20)</f>
        <v>#REF!</v>
      </c>
      <c r="BD20" s="401" t="e">
        <f>COUNTIF(#REF!,Données!AB20)</f>
        <v>#REF!</v>
      </c>
      <c r="BE20" s="401" t="e">
        <f>COUNTIF(#REF!,Données!AB20)</f>
        <v>#REF!</v>
      </c>
      <c r="BF20" s="401" t="e">
        <f>COUNTIF(#REF!,Données!AB20)</f>
        <v>#REF!</v>
      </c>
      <c r="BG20" s="401" t="e">
        <f>COUNTIF(#REF!,Données!AB20)</f>
        <v>#REF!</v>
      </c>
      <c r="BH20" s="401" t="e">
        <f>COUNTIF(#REF!,Données!AB20)</f>
        <v>#REF!</v>
      </c>
      <c r="BI20" s="401" t="e">
        <f>COUNTIF(#REF!,Données!AB20)</f>
        <v>#REF!</v>
      </c>
      <c r="BJ20" s="401" t="e">
        <f>COUNTIF(#REF!,Données!AB20)</f>
        <v>#REF!</v>
      </c>
      <c r="BK20" s="401" t="e">
        <f>COUNTIF(#REF!,Données!AB20)</f>
        <v>#REF!</v>
      </c>
      <c r="BL20" s="401" t="e">
        <f>COUNTIF(#REF!,Données!AB20)</f>
        <v>#REF!</v>
      </c>
      <c r="BM20" s="401" t="e">
        <f>COUNTIF(#REF!,Données!AB20)</f>
        <v>#REF!</v>
      </c>
      <c r="BN20" s="401" t="e">
        <f>COUNTIF(#REF!,Données!AB20)</f>
        <v>#REF!</v>
      </c>
      <c r="BO20" s="401" t="e">
        <f>COUNTIF(#REF!,Données!AB20)</f>
        <v>#REF!</v>
      </c>
      <c r="BP20" s="401" t="e">
        <f>COUNTIF(#REF!,Données!BN20)</f>
        <v>#REF!</v>
      </c>
      <c r="BQ20" s="401" t="e">
        <f>COUNTIF(#REF!,Données!AB20)</f>
        <v>#REF!</v>
      </c>
      <c r="BR20" s="176" t="str">
        <f>'18'!F187</f>
        <v xml:space="preserve"> </v>
      </c>
      <c r="BS20" s="176" t="str">
        <f>'18'!L187</f>
        <v xml:space="preserve"> </v>
      </c>
      <c r="BT20" s="176" t="str">
        <f>'18'!R187</f>
        <v xml:space="preserve"> </v>
      </c>
      <c r="BU20" s="176" t="str">
        <f>'18'!X187</f>
        <v xml:space="preserve"> </v>
      </c>
      <c r="BV20" s="176" t="str">
        <f>'18'!AD187</f>
        <v xml:space="preserve"> </v>
      </c>
    </row>
    <row r="21" spans="2:74" s="38" customFormat="1">
      <c r="B21" s="36"/>
      <c r="C21" s="143"/>
      <c r="D21" s="489">
        <v>1968</v>
      </c>
      <c r="E21" s="490" t="s">
        <v>639</v>
      </c>
      <c r="G21" s="36"/>
      <c r="I21" s="36"/>
      <c r="J21" s="47"/>
      <c r="K21" s="36"/>
      <c r="L21" s="47"/>
      <c r="M21" s="47"/>
      <c r="N21" s="47"/>
      <c r="O21" s="119"/>
      <c r="P21" s="119"/>
      <c r="Q21" s="119"/>
      <c r="R21" s="119"/>
      <c r="S21" s="119"/>
      <c r="W21" s="171">
        <f>'Suivi  Détaillé'!W19</f>
        <v>0</v>
      </c>
      <c r="X21" s="176" t="str">
        <f>'Suivi  Détaillé'!W20</f>
        <v xml:space="preserve"> </v>
      </c>
      <c r="Y21" s="213">
        <f>'Suivi  Détaillé'!W18</f>
        <v>0</v>
      </c>
      <c r="Z21" s="213">
        <f>'Suivi  Détaillé'!W7</f>
        <v>0</v>
      </c>
      <c r="BR21" s="176" t="str">
        <f>'19'!F187</f>
        <v xml:space="preserve"> </v>
      </c>
      <c r="BS21" s="176" t="str">
        <f>'19'!L187</f>
        <v xml:space="preserve"> </v>
      </c>
      <c r="BT21" s="176" t="str">
        <f>'19'!R187</f>
        <v xml:space="preserve"> </v>
      </c>
      <c r="BU21" s="176" t="str">
        <f>'19'!X187</f>
        <v xml:space="preserve"> </v>
      </c>
      <c r="BV21" s="176" t="str">
        <f>'19'!AD187</f>
        <v xml:space="preserve"> </v>
      </c>
    </row>
    <row r="22" spans="2:74" s="38" customFormat="1">
      <c r="B22" s="36"/>
      <c r="C22" s="143"/>
      <c r="D22" s="489">
        <v>1988</v>
      </c>
      <c r="E22" s="490" t="s">
        <v>640</v>
      </c>
      <c r="G22" s="36"/>
      <c r="I22" s="36"/>
      <c r="J22" s="47"/>
      <c r="K22" s="36"/>
      <c r="L22" s="47"/>
      <c r="M22" s="47"/>
      <c r="N22" s="47"/>
      <c r="O22" s="119"/>
      <c r="P22" s="119"/>
      <c r="Q22" s="119"/>
      <c r="R22" s="119"/>
      <c r="S22" s="119"/>
      <c r="W22" s="171">
        <f>'Suivi  Détaillé'!X19</f>
        <v>0</v>
      </c>
      <c r="X22" s="176" t="str">
        <f>'Suivi  Détaillé'!X20</f>
        <v xml:space="preserve"> </v>
      </c>
      <c r="Y22" s="213">
        <f>'Suivi  Détaillé'!X18</f>
        <v>0</v>
      </c>
      <c r="Z22" s="213">
        <f>'Suivi  Détaillé'!X7</f>
        <v>0</v>
      </c>
      <c r="BR22" s="176" t="str">
        <f>'20'!F187</f>
        <v xml:space="preserve"> </v>
      </c>
      <c r="BS22" s="176" t="str">
        <f>'20'!L187</f>
        <v xml:space="preserve"> </v>
      </c>
      <c r="BT22" s="176" t="str">
        <f>'20'!R187</f>
        <v xml:space="preserve"> </v>
      </c>
      <c r="BU22" s="176" t="str">
        <f>'20'!X187</f>
        <v xml:space="preserve"> </v>
      </c>
      <c r="BV22" s="176" t="str">
        <f>'20'!AD187</f>
        <v xml:space="preserve"> </v>
      </c>
    </row>
    <row r="23" spans="2:74" s="38" customFormat="1">
      <c r="B23" s="36"/>
      <c r="C23" s="143"/>
      <c r="D23" s="489">
        <v>2017</v>
      </c>
      <c r="E23" s="490" t="s">
        <v>641</v>
      </c>
      <c r="G23" s="36"/>
      <c r="I23" s="36"/>
      <c r="J23" s="47"/>
      <c r="K23" s="36"/>
      <c r="L23" s="47"/>
      <c r="M23" s="47"/>
      <c r="N23" s="47"/>
      <c r="O23" s="119"/>
      <c r="P23" s="119"/>
      <c r="Q23" s="119"/>
      <c r="R23" s="119"/>
      <c r="S23" s="119"/>
      <c r="W23" s="171">
        <f>'Suivi  Détaillé'!Y19</f>
        <v>0</v>
      </c>
      <c r="X23" s="176" t="str">
        <f>'Suivi  Détaillé'!Y20</f>
        <v xml:space="preserve"> </v>
      </c>
      <c r="Y23" s="213">
        <f>'Suivi  Détaillé'!Y18</f>
        <v>0</v>
      </c>
      <c r="Z23" s="213">
        <f>'Suivi  Détaillé'!Y7</f>
        <v>0</v>
      </c>
      <c r="BR23" s="176" t="str">
        <f>'21'!F187</f>
        <v xml:space="preserve"> </v>
      </c>
      <c r="BS23" s="176" t="str">
        <f>'21'!L187</f>
        <v xml:space="preserve"> </v>
      </c>
      <c r="BT23" s="176" t="str">
        <f>'21'!R187</f>
        <v xml:space="preserve"> </v>
      </c>
      <c r="BU23" s="176" t="str">
        <f>'21'!X187</f>
        <v xml:space="preserve"> </v>
      </c>
      <c r="BV23" s="176" t="str">
        <f>'21'!AD187</f>
        <v xml:space="preserve"> </v>
      </c>
    </row>
    <row r="24" spans="2:74" s="38" customFormat="1">
      <c r="B24" s="36"/>
      <c r="C24" s="143"/>
      <c r="D24" s="489">
        <v>2091</v>
      </c>
      <c r="E24" s="490" t="s">
        <v>642</v>
      </c>
      <c r="G24" s="36"/>
      <c r="I24" s="36"/>
      <c r="J24" s="47"/>
      <c r="K24" s="36"/>
      <c r="L24" s="47"/>
      <c r="M24" s="47"/>
      <c r="N24" s="47"/>
      <c r="O24" s="119"/>
      <c r="P24" s="119"/>
      <c r="Q24" s="119"/>
      <c r="R24" s="119"/>
      <c r="S24" s="119"/>
      <c r="W24" s="171">
        <f>'Suivi  Détaillé'!Z19</f>
        <v>0</v>
      </c>
      <c r="X24" s="176" t="str">
        <f>'Suivi  Détaillé'!Z20</f>
        <v xml:space="preserve"> </v>
      </c>
      <c r="Y24" s="213">
        <f>'Suivi  Détaillé'!Z18</f>
        <v>0</v>
      </c>
      <c r="Z24" s="213">
        <f>'Suivi  Détaillé'!Z7</f>
        <v>0</v>
      </c>
      <c r="AB24" s="399" t="s">
        <v>95</v>
      </c>
      <c r="AC24" s="399" t="s">
        <v>90</v>
      </c>
      <c r="AD24" s="399">
        <v>1</v>
      </c>
      <c r="AE24" s="399">
        <v>2</v>
      </c>
      <c r="AF24" s="399">
        <v>3</v>
      </c>
      <c r="AG24" s="399">
        <v>4</v>
      </c>
      <c r="AH24" s="399">
        <v>5</v>
      </c>
      <c r="AI24" s="399">
        <v>6</v>
      </c>
      <c r="AJ24" s="399">
        <v>7</v>
      </c>
      <c r="AK24" s="399">
        <v>8</v>
      </c>
      <c r="AL24" s="399">
        <v>9</v>
      </c>
      <c r="AM24" s="399">
        <v>10</v>
      </c>
      <c r="AN24" s="399">
        <v>11</v>
      </c>
      <c r="AO24" s="399">
        <v>12</v>
      </c>
      <c r="AP24" s="399">
        <v>13</v>
      </c>
      <c r="AQ24" s="399">
        <v>14</v>
      </c>
      <c r="AR24" s="399">
        <v>15</v>
      </c>
      <c r="AS24" s="399">
        <v>16</v>
      </c>
      <c r="AT24" s="399">
        <v>17</v>
      </c>
      <c r="AU24" s="399">
        <v>18</v>
      </c>
      <c r="AV24" s="399">
        <v>19</v>
      </c>
      <c r="AW24" s="399">
        <v>20</v>
      </c>
      <c r="AX24" s="399">
        <v>21</v>
      </c>
      <c r="AY24" s="399">
        <v>22</v>
      </c>
      <c r="AZ24" s="399">
        <v>23</v>
      </c>
      <c r="BA24" s="399">
        <v>24</v>
      </c>
      <c r="BB24" s="399">
        <v>25</v>
      </c>
      <c r="BC24" s="399">
        <v>26</v>
      </c>
      <c r="BD24" s="399">
        <v>27</v>
      </c>
      <c r="BE24" s="399">
        <v>28</v>
      </c>
      <c r="BF24" s="399">
        <v>29</v>
      </c>
      <c r="BG24" s="399">
        <v>30</v>
      </c>
      <c r="BH24" s="399">
        <v>31</v>
      </c>
      <c r="BI24" s="399">
        <v>32</v>
      </c>
      <c r="BJ24" s="399">
        <v>33</v>
      </c>
      <c r="BK24" s="399">
        <v>34</v>
      </c>
      <c r="BL24" s="399">
        <v>35</v>
      </c>
      <c r="BM24" s="399">
        <v>36</v>
      </c>
      <c r="BN24" s="399">
        <v>37</v>
      </c>
      <c r="BO24" s="399">
        <v>38</v>
      </c>
      <c r="BP24" s="399">
        <v>39</v>
      </c>
      <c r="BQ24" s="399">
        <v>40</v>
      </c>
      <c r="BR24" s="176" t="str">
        <f>'22'!F187</f>
        <v xml:space="preserve"> </v>
      </c>
      <c r="BS24" s="176" t="str">
        <f>'22'!L187</f>
        <v xml:space="preserve"> </v>
      </c>
      <c r="BT24" s="176" t="str">
        <f>'22'!R187</f>
        <v xml:space="preserve"> </v>
      </c>
      <c r="BU24" s="176" t="str">
        <f>'22'!X187</f>
        <v xml:space="preserve"> </v>
      </c>
      <c r="BV24" s="176" t="str">
        <f>'22'!AD187</f>
        <v xml:space="preserve"> </v>
      </c>
    </row>
    <row r="25" spans="2:74" s="38" customFormat="1">
      <c r="B25" s="36"/>
      <c r="C25" s="143"/>
      <c r="D25" s="489">
        <v>2095</v>
      </c>
      <c r="E25" s="490" t="s">
        <v>643</v>
      </c>
      <c r="G25" s="36"/>
      <c r="I25" s="36"/>
      <c r="J25" s="47"/>
      <c r="K25" s="36"/>
      <c r="L25" s="47"/>
      <c r="M25" s="47"/>
      <c r="N25" s="47"/>
      <c r="O25" s="119"/>
      <c r="P25" s="119"/>
      <c r="Q25" s="119"/>
      <c r="R25" s="119"/>
      <c r="S25" s="119"/>
      <c r="W25" s="171">
        <f>'Suivi  Détaillé'!AA19</f>
        <v>0</v>
      </c>
      <c r="X25" s="176" t="str">
        <f>'Suivi  Détaillé'!AA20</f>
        <v xml:space="preserve"> </v>
      </c>
      <c r="Y25" s="213">
        <f>'Suivi  Détaillé'!AA18</f>
        <v>0</v>
      </c>
      <c r="Z25" s="213">
        <f>'Suivi  Détaillé'!AA7</f>
        <v>0</v>
      </c>
      <c r="AB25" s="401" t="str">
        <f>I14</f>
        <v>Supervision</v>
      </c>
      <c r="AC25" s="401" t="e">
        <f>SUM(AD25:BQ25)</f>
        <v>#REF!</v>
      </c>
      <c r="AD25" s="401">
        <f>COUNTIF('1'!T9:X13,Données!AB25)</f>
        <v>0</v>
      </c>
      <c r="AE25" s="401" t="e">
        <f>COUNTIF(#REF!,Données!AB25)</f>
        <v>#REF!</v>
      </c>
      <c r="AF25" s="401" t="e">
        <f>COUNTIF(#REF!,Données!AB25)</f>
        <v>#REF!</v>
      </c>
      <c r="AG25" s="401" t="e">
        <f>COUNTIF(#REF!,Données!AB25)</f>
        <v>#REF!</v>
      </c>
      <c r="AH25" s="401" t="e">
        <f>COUNTIF(#REF!,Données!AB25)</f>
        <v>#REF!</v>
      </c>
      <c r="AI25" s="401" t="e">
        <f>COUNTIF(#REF!,Données!AB25)</f>
        <v>#REF!</v>
      </c>
      <c r="AJ25" s="401" t="e">
        <f>COUNTIF(#REF!,Données!AB25)</f>
        <v>#REF!</v>
      </c>
      <c r="AK25" s="401" t="e">
        <f>COUNTIF(#REF!,Données!AB25)</f>
        <v>#REF!</v>
      </c>
      <c r="AL25" s="401" t="e">
        <f>COUNTIF(#REF!,Données!AB25)</f>
        <v>#REF!</v>
      </c>
      <c r="AM25" s="401" t="e">
        <f>COUNTIF(#REF!,Données!AB25)</f>
        <v>#REF!</v>
      </c>
      <c r="AN25" s="401" t="e">
        <f>COUNTIF(#REF!,Données!AB25)</f>
        <v>#REF!</v>
      </c>
      <c r="AO25" s="401" t="e">
        <f>COUNTIF(#REF!,Données!AB25)</f>
        <v>#REF!</v>
      </c>
      <c r="AP25" s="401" t="e">
        <f>COUNTIF(#REF!,Données!AB25)</f>
        <v>#REF!</v>
      </c>
      <c r="AQ25" s="401" t="e">
        <f>COUNTIF(#REF!,Données!AB25)</f>
        <v>#REF!</v>
      </c>
      <c r="AR25" s="401" t="e">
        <f>COUNTIF(#REF!,Données!AB25)</f>
        <v>#REF!</v>
      </c>
      <c r="AS25" s="401" t="e">
        <f>COUNTIF(#REF!,Données!AB25)</f>
        <v>#REF!</v>
      </c>
      <c r="AT25" s="401" t="e">
        <f>COUNTIF(#REF!,Données!AB25)</f>
        <v>#REF!</v>
      </c>
      <c r="AU25" s="401" t="e">
        <f>COUNTIF(#REF!,Données!AB25)</f>
        <v>#REF!</v>
      </c>
      <c r="AV25" s="401" t="e">
        <f>COUNTIF(#REF!,Données!AB25)</f>
        <v>#REF!</v>
      </c>
      <c r="AW25" s="401" t="e">
        <f>COUNTIF(#REF!,Données!AB25)</f>
        <v>#REF!</v>
      </c>
      <c r="AX25" s="401" t="e">
        <f>COUNTIF(#REF!,Données!AB25)</f>
        <v>#REF!</v>
      </c>
      <c r="AY25" s="401" t="e">
        <f>COUNTIF(#REF!,Données!AB25)</f>
        <v>#REF!</v>
      </c>
      <c r="AZ25" s="401" t="e">
        <f>COUNTIF(#REF!,Données!AB25)</f>
        <v>#REF!</v>
      </c>
      <c r="BA25" s="401" t="e">
        <f>COUNTIF(#REF!,Données!AB25)</f>
        <v>#REF!</v>
      </c>
      <c r="BB25" s="401" t="e">
        <f>COUNTIF(#REF!,Données!AB25)</f>
        <v>#REF!</v>
      </c>
      <c r="BC25" s="401" t="e">
        <f>COUNTIF(#REF!,Données!AB25)</f>
        <v>#REF!</v>
      </c>
      <c r="BD25" s="401" t="e">
        <f>COUNTIF(#REF!,Données!AB25)</f>
        <v>#REF!</v>
      </c>
      <c r="BE25" s="401" t="e">
        <f>COUNTIF(#REF!,Données!AB25)</f>
        <v>#REF!</v>
      </c>
      <c r="BF25" s="401" t="e">
        <f>COUNTIF(#REF!,Données!AB25)</f>
        <v>#REF!</v>
      </c>
      <c r="BG25" s="401" t="e">
        <f>COUNTIF(#REF!,Données!AB25)</f>
        <v>#REF!</v>
      </c>
      <c r="BH25" s="401" t="e">
        <f>COUNTIF(#REF!,Données!AB25)</f>
        <v>#REF!</v>
      </c>
      <c r="BI25" s="401" t="e">
        <f>COUNTIF(#REF!,Données!AB25)</f>
        <v>#REF!</v>
      </c>
      <c r="BJ25" s="401" t="e">
        <f>COUNTIF(#REF!,Données!AB25)</f>
        <v>#REF!</v>
      </c>
      <c r="BK25" s="401" t="e">
        <f>COUNTIF(#REF!,Données!AB25)</f>
        <v>#REF!</v>
      </c>
      <c r="BL25" s="401" t="e">
        <f>COUNTIF(#REF!,Données!AB25)</f>
        <v>#REF!</v>
      </c>
      <c r="BM25" s="401" t="e">
        <f>COUNTIF(#REF!,Données!AB25)</f>
        <v>#REF!</v>
      </c>
      <c r="BN25" s="401" t="e">
        <f>COUNTIF(#REF!,Données!AB25)</f>
        <v>#REF!</v>
      </c>
      <c r="BO25" s="401" t="e">
        <f>COUNTIF(#REF!,Données!AB25)</f>
        <v>#REF!</v>
      </c>
      <c r="BP25" s="401" t="e">
        <f>COUNTIF(#REF!,Données!AB25)</f>
        <v>#REF!</v>
      </c>
      <c r="BQ25" s="401" t="e">
        <f>COUNTIF(#REF!,Données!AB25)</f>
        <v>#REF!</v>
      </c>
      <c r="BR25" s="176" t="str">
        <f>'23'!F187</f>
        <v xml:space="preserve"> </v>
      </c>
      <c r="BS25" s="176" t="str">
        <f>'23'!L187</f>
        <v xml:space="preserve"> </v>
      </c>
      <c r="BT25" s="176" t="str">
        <f>'23'!R187</f>
        <v xml:space="preserve"> </v>
      </c>
      <c r="BU25" s="176" t="str">
        <f>'23'!X187</f>
        <v xml:space="preserve"> </v>
      </c>
      <c r="BV25" s="176" t="str">
        <f>'23'!AD187</f>
        <v xml:space="preserve"> </v>
      </c>
    </row>
    <row r="26" spans="2:74" s="38" customFormat="1">
      <c r="B26" s="36"/>
      <c r="C26" s="143"/>
      <c r="D26" s="489">
        <v>2186</v>
      </c>
      <c r="E26" s="490" t="s">
        <v>644</v>
      </c>
      <c r="G26" s="36"/>
      <c r="I26" s="36"/>
      <c r="J26" s="47"/>
      <c r="K26" s="36"/>
      <c r="L26" s="47"/>
      <c r="M26" s="47"/>
      <c r="N26" s="47"/>
      <c r="O26" s="119"/>
      <c r="P26" s="119"/>
      <c r="Q26" s="119"/>
      <c r="R26" s="119"/>
      <c r="S26" s="119"/>
      <c r="W26" s="171">
        <f>'Suivi  Détaillé'!AB19</f>
        <v>0</v>
      </c>
      <c r="X26" s="176" t="str">
        <f>'Suivi  Détaillé'!AB20</f>
        <v xml:space="preserve"> </v>
      </c>
      <c r="Y26" s="213">
        <f>'Suivi  Détaillé'!AB18</f>
        <v>0</v>
      </c>
      <c r="Z26" s="213">
        <f>'Suivi  Détaillé'!AB7</f>
        <v>0</v>
      </c>
      <c r="AB26" s="401" t="str">
        <f t="shared" ref="AB26:AB30" si="2">I15</f>
        <v>Qualité</v>
      </c>
      <c r="AC26" s="401" t="e">
        <f t="shared" ref="AC26:AC30" si="3">SUM(AD26:BQ26)</f>
        <v>#REF!</v>
      </c>
      <c r="AD26" s="401">
        <f>COUNTIF('1'!T9:X13,Données!AB26)</f>
        <v>0</v>
      </c>
      <c r="AE26" s="401" t="e">
        <f>COUNTIF(#REF!,Données!AB26)</f>
        <v>#REF!</v>
      </c>
      <c r="AF26" s="401" t="e">
        <f>COUNTIF(#REF!,Données!AB26)</f>
        <v>#REF!</v>
      </c>
      <c r="AG26" s="401" t="e">
        <f>COUNTIF(#REF!,Données!AB26)</f>
        <v>#REF!</v>
      </c>
      <c r="AH26" s="401" t="e">
        <f>COUNTIF(#REF!,Données!AB26)</f>
        <v>#REF!</v>
      </c>
      <c r="AI26" s="401" t="e">
        <f>COUNTIF(#REF!,Données!AB26)</f>
        <v>#REF!</v>
      </c>
      <c r="AJ26" s="401" t="e">
        <f>COUNTIF(#REF!,Données!AB26)</f>
        <v>#REF!</v>
      </c>
      <c r="AK26" s="401" t="e">
        <f>COUNTIF(#REF!,Données!AB26)</f>
        <v>#REF!</v>
      </c>
      <c r="AL26" s="401" t="e">
        <f>COUNTIF(#REF!,Données!AB26)</f>
        <v>#REF!</v>
      </c>
      <c r="AM26" s="401" t="e">
        <f>COUNTIF(#REF!,Données!AB26)</f>
        <v>#REF!</v>
      </c>
      <c r="AN26" s="401" t="e">
        <f>COUNTIF(#REF!,Données!AB26)</f>
        <v>#REF!</v>
      </c>
      <c r="AO26" s="401" t="e">
        <f>COUNTIF(#REF!,Données!AB26)</f>
        <v>#REF!</v>
      </c>
      <c r="AP26" s="401" t="e">
        <f>COUNTIF(#REF!,Données!AB26)</f>
        <v>#REF!</v>
      </c>
      <c r="AQ26" s="401" t="e">
        <f>COUNTIF(#REF!,Données!AB26)</f>
        <v>#REF!</v>
      </c>
      <c r="AR26" s="401" t="e">
        <f>COUNTIF(#REF!,Données!AB26)</f>
        <v>#REF!</v>
      </c>
      <c r="AS26" s="401" t="e">
        <f>COUNTIF(#REF!,Données!AB26)</f>
        <v>#REF!</v>
      </c>
      <c r="AT26" s="401" t="e">
        <f>COUNTIF(#REF!,Données!AB26)</f>
        <v>#REF!</v>
      </c>
      <c r="AU26" s="401" t="e">
        <f>COUNTIF(#REF!,Données!AB26)</f>
        <v>#REF!</v>
      </c>
      <c r="AV26" s="401" t="e">
        <f>COUNTIF(#REF!,Données!AB26)</f>
        <v>#REF!</v>
      </c>
      <c r="AW26" s="401" t="e">
        <f>COUNTIF(#REF!,Données!AB26)</f>
        <v>#REF!</v>
      </c>
      <c r="AX26" s="401" t="e">
        <f>COUNTIF(#REF!,Données!AB26)</f>
        <v>#REF!</v>
      </c>
      <c r="AY26" s="401" t="e">
        <f>COUNTIF(#REF!,Données!AB26)</f>
        <v>#REF!</v>
      </c>
      <c r="AZ26" s="401" t="e">
        <f>COUNTIF(#REF!,Données!AB26)</f>
        <v>#REF!</v>
      </c>
      <c r="BA26" s="401" t="e">
        <f>COUNTIF(#REF!,Données!AB26)</f>
        <v>#REF!</v>
      </c>
      <c r="BB26" s="401" t="e">
        <f>COUNTIF(#REF!,Données!AB26)</f>
        <v>#REF!</v>
      </c>
      <c r="BC26" s="401" t="e">
        <f>COUNTIF(#REF!,Données!AB26)</f>
        <v>#REF!</v>
      </c>
      <c r="BD26" s="401" t="e">
        <f>COUNTIF(#REF!,Données!AB26)</f>
        <v>#REF!</v>
      </c>
      <c r="BE26" s="401" t="e">
        <f>COUNTIF(#REF!,Données!AB26)</f>
        <v>#REF!</v>
      </c>
      <c r="BF26" s="401" t="e">
        <f>COUNTIF(#REF!,Données!AB26)</f>
        <v>#REF!</v>
      </c>
      <c r="BG26" s="401" t="e">
        <f>COUNTIF(#REF!,Données!AB26)</f>
        <v>#REF!</v>
      </c>
      <c r="BH26" s="401" t="e">
        <f>COUNTIF(#REF!,Données!AB26)</f>
        <v>#REF!</v>
      </c>
      <c r="BI26" s="401" t="e">
        <f>COUNTIF(#REF!,Données!AB26)</f>
        <v>#REF!</v>
      </c>
      <c r="BJ26" s="401" t="e">
        <f>COUNTIF(#REF!,Données!AB26)</f>
        <v>#REF!</v>
      </c>
      <c r="BK26" s="401" t="e">
        <f>COUNTIF(#REF!,Données!AB26)</f>
        <v>#REF!</v>
      </c>
      <c r="BL26" s="401" t="e">
        <f>COUNTIF(#REF!,Données!AB26)</f>
        <v>#REF!</v>
      </c>
      <c r="BM26" s="401" t="e">
        <f>COUNTIF(#REF!,Données!AB26)</f>
        <v>#REF!</v>
      </c>
      <c r="BN26" s="401" t="e">
        <f>COUNTIF(#REF!,Données!AB26)</f>
        <v>#REF!</v>
      </c>
      <c r="BO26" s="401" t="e">
        <f>COUNTIF(#REF!,Données!AB26)</f>
        <v>#REF!</v>
      </c>
      <c r="BP26" s="401" t="e">
        <f>COUNTIF(#REF!,Données!BN26)</f>
        <v>#REF!</v>
      </c>
      <c r="BQ26" s="401" t="e">
        <f>COUNTIF(#REF!,Données!AB26)</f>
        <v>#REF!</v>
      </c>
      <c r="BR26" s="176" t="str">
        <f>'24'!F187</f>
        <v xml:space="preserve"> </v>
      </c>
      <c r="BS26" s="176" t="str">
        <f>'24'!L187</f>
        <v xml:space="preserve"> </v>
      </c>
      <c r="BT26" s="176" t="str">
        <f>'24'!R187</f>
        <v xml:space="preserve"> </v>
      </c>
      <c r="BU26" s="176" t="str">
        <f>'24'!X187</f>
        <v xml:space="preserve"> </v>
      </c>
      <c r="BV26" s="176" t="str">
        <f>'24'!AD187</f>
        <v xml:space="preserve"> </v>
      </c>
    </row>
    <row r="27" spans="2:74" s="38" customFormat="1">
      <c r="B27" s="36"/>
      <c r="C27" s="143"/>
      <c r="D27" s="489">
        <v>1227</v>
      </c>
      <c r="E27" s="490" t="s">
        <v>645</v>
      </c>
      <c r="G27" s="36"/>
      <c r="I27" s="36"/>
      <c r="J27" s="47"/>
      <c r="K27" s="36"/>
      <c r="L27" s="47"/>
      <c r="M27" s="47"/>
      <c r="N27" s="47"/>
      <c r="O27" s="119"/>
      <c r="P27" s="119"/>
      <c r="Q27" s="119"/>
      <c r="R27" s="119"/>
      <c r="S27" s="119"/>
      <c r="W27" s="171">
        <f>'Suivi  Détaillé'!AC19</f>
        <v>0</v>
      </c>
      <c r="X27" s="176" t="str">
        <f>'Suivi  Détaillé'!AC20</f>
        <v xml:space="preserve"> </v>
      </c>
      <c r="Y27" s="213">
        <f>'Suivi  Détaillé'!AC18</f>
        <v>0</v>
      </c>
      <c r="Z27" s="213">
        <f>'Suivi  Détaillé'!AC7</f>
        <v>0</v>
      </c>
      <c r="AB27" s="401" t="str">
        <f t="shared" si="2"/>
        <v>Ateliers de calibrage</v>
      </c>
      <c r="AC27" s="401" t="e">
        <f t="shared" si="3"/>
        <v>#REF!</v>
      </c>
      <c r="AD27" s="401">
        <f>COUNTIF('1'!T9:X13,Données!AB27)</f>
        <v>0</v>
      </c>
      <c r="AE27" s="401" t="e">
        <f>COUNTIF(#REF!,Données!AB27)</f>
        <v>#REF!</v>
      </c>
      <c r="AF27" s="401" t="e">
        <f>COUNTIF(#REF!,Données!AB27)</f>
        <v>#REF!</v>
      </c>
      <c r="AG27" s="401" t="e">
        <f>COUNTIF(#REF!,Données!AB27)</f>
        <v>#REF!</v>
      </c>
      <c r="AH27" s="401" t="e">
        <f>COUNTIF(#REF!,Données!AB27)</f>
        <v>#REF!</v>
      </c>
      <c r="AI27" s="401" t="e">
        <f>COUNTIF(#REF!,Données!AB27)</f>
        <v>#REF!</v>
      </c>
      <c r="AJ27" s="401" t="e">
        <f>COUNTIF(#REF!,Données!AB27)</f>
        <v>#REF!</v>
      </c>
      <c r="AK27" s="401" t="e">
        <f>COUNTIF(#REF!,Données!AB27)</f>
        <v>#REF!</v>
      </c>
      <c r="AL27" s="401" t="e">
        <f>COUNTIF(#REF!,Données!AB27)</f>
        <v>#REF!</v>
      </c>
      <c r="AM27" s="401" t="e">
        <f>COUNTIF(#REF!,Données!AB27)</f>
        <v>#REF!</v>
      </c>
      <c r="AN27" s="401" t="e">
        <f>COUNTIF(#REF!,Données!AB27)</f>
        <v>#REF!</v>
      </c>
      <c r="AO27" s="401" t="e">
        <f>COUNTIF(#REF!,Données!AB27)</f>
        <v>#REF!</v>
      </c>
      <c r="AP27" s="401" t="e">
        <f>COUNTIF(#REF!,Données!AB27)</f>
        <v>#REF!</v>
      </c>
      <c r="AQ27" s="401" t="e">
        <f>COUNTIF(#REF!,Données!AB27)</f>
        <v>#REF!</v>
      </c>
      <c r="AR27" s="401" t="e">
        <f>COUNTIF(#REF!,Données!AB27)</f>
        <v>#REF!</v>
      </c>
      <c r="AS27" s="401" t="e">
        <f>COUNTIF(#REF!,Données!AB27)</f>
        <v>#REF!</v>
      </c>
      <c r="AT27" s="401" t="e">
        <f>COUNTIF(#REF!,Données!AB27)</f>
        <v>#REF!</v>
      </c>
      <c r="AU27" s="401" t="e">
        <f>COUNTIF(#REF!,Données!AB27)</f>
        <v>#REF!</v>
      </c>
      <c r="AV27" s="401" t="e">
        <f>COUNTIF(#REF!,Données!AB27)</f>
        <v>#REF!</v>
      </c>
      <c r="AW27" s="401" t="e">
        <f>COUNTIF(#REF!,Données!AB27)</f>
        <v>#REF!</v>
      </c>
      <c r="AX27" s="401" t="e">
        <f>COUNTIF(#REF!,Données!AB27)</f>
        <v>#REF!</v>
      </c>
      <c r="AY27" s="401" t="e">
        <f>COUNTIF(#REF!,Données!AB27)</f>
        <v>#REF!</v>
      </c>
      <c r="AZ27" s="401" t="e">
        <f>COUNTIF(#REF!,Données!AB27)</f>
        <v>#REF!</v>
      </c>
      <c r="BA27" s="401" t="e">
        <f>COUNTIF(#REF!,Données!AB27)</f>
        <v>#REF!</v>
      </c>
      <c r="BB27" s="401" t="e">
        <f>COUNTIF(#REF!,Données!AB27)</f>
        <v>#REF!</v>
      </c>
      <c r="BC27" s="401" t="e">
        <f>COUNTIF(#REF!,Données!AB27)</f>
        <v>#REF!</v>
      </c>
      <c r="BD27" s="401" t="e">
        <f>COUNTIF(#REF!,Données!AB27)</f>
        <v>#REF!</v>
      </c>
      <c r="BE27" s="401" t="e">
        <f>COUNTIF(#REF!,Données!AB27)</f>
        <v>#REF!</v>
      </c>
      <c r="BF27" s="401" t="e">
        <f>COUNTIF(#REF!,Données!AB27)</f>
        <v>#REF!</v>
      </c>
      <c r="BG27" s="401" t="e">
        <f>COUNTIF(#REF!,Données!AB27)</f>
        <v>#REF!</v>
      </c>
      <c r="BH27" s="401" t="e">
        <f>COUNTIF(#REF!,Données!AB27)</f>
        <v>#REF!</v>
      </c>
      <c r="BI27" s="401" t="e">
        <f>COUNTIF(#REF!,Données!AB27)</f>
        <v>#REF!</v>
      </c>
      <c r="BJ27" s="401" t="e">
        <f>COUNTIF(#REF!,Données!AB27)</f>
        <v>#REF!</v>
      </c>
      <c r="BK27" s="401" t="e">
        <f>COUNTIF(#REF!,Données!AB27)</f>
        <v>#REF!</v>
      </c>
      <c r="BL27" s="401" t="e">
        <f>COUNTIF(#REF!,Données!AB27)</f>
        <v>#REF!</v>
      </c>
      <c r="BM27" s="401" t="e">
        <f>COUNTIF(#REF!,Données!AB27)</f>
        <v>#REF!</v>
      </c>
      <c r="BN27" s="401" t="e">
        <f>COUNTIF(#REF!,Données!AB27)</f>
        <v>#REF!</v>
      </c>
      <c r="BO27" s="401" t="e">
        <f>COUNTIF(#REF!,Données!AB27)</f>
        <v>#REF!</v>
      </c>
      <c r="BP27" s="401" t="e">
        <f>COUNTIF(#REF!,Données!BN27)</f>
        <v>#REF!</v>
      </c>
      <c r="BQ27" s="401" t="e">
        <f>COUNTIF(#REF!,Données!AB27)</f>
        <v>#REF!</v>
      </c>
      <c r="BR27" s="176" t="str">
        <f>'25'!F187</f>
        <v xml:space="preserve"> </v>
      </c>
      <c r="BS27" s="176" t="str">
        <f>'25'!L187</f>
        <v xml:space="preserve"> </v>
      </c>
      <c r="BT27" s="176" t="str">
        <f>'25'!R187</f>
        <v xml:space="preserve"> </v>
      </c>
      <c r="BU27" s="176" t="str">
        <f>'25'!X187</f>
        <v xml:space="preserve"> </v>
      </c>
      <c r="BV27" s="176" t="str">
        <f>'25'!AD187</f>
        <v xml:space="preserve"> </v>
      </c>
    </row>
    <row r="28" spans="2:74" s="38" customFormat="1">
      <c r="B28" s="36"/>
      <c r="C28" s="143"/>
      <c r="D28" s="489">
        <v>2229</v>
      </c>
      <c r="E28" s="490" t="s">
        <v>646</v>
      </c>
      <c r="G28" s="36"/>
      <c r="I28" s="36"/>
      <c r="J28" s="47"/>
      <c r="K28" s="36"/>
      <c r="L28" s="47"/>
      <c r="M28" s="47"/>
      <c r="N28" s="47"/>
      <c r="O28" s="119"/>
      <c r="P28" s="119"/>
      <c r="Q28" s="119"/>
      <c r="R28" s="119"/>
      <c r="S28" s="119"/>
      <c r="W28" s="171">
        <f>'Suivi  Détaillé'!AD19</f>
        <v>0</v>
      </c>
      <c r="X28" s="176" t="str">
        <f>'Suivi  Détaillé'!AD20</f>
        <v xml:space="preserve"> </v>
      </c>
      <c r="Y28" s="213">
        <f>'Suivi  Détaillé'!AD18</f>
        <v>0</v>
      </c>
      <c r="Z28" s="213">
        <f>'Suivi  Détaillé'!AD7</f>
        <v>0</v>
      </c>
      <c r="AB28" s="401" t="str">
        <f t="shared" si="2"/>
        <v>Client</v>
      </c>
      <c r="AC28" s="401" t="e">
        <f t="shared" si="3"/>
        <v>#REF!</v>
      </c>
      <c r="AD28" s="401">
        <f>COUNTIF('1'!T9:X13,Données!AB28)</f>
        <v>0</v>
      </c>
      <c r="AE28" s="401" t="e">
        <f>COUNTIF(#REF!,Données!AB28)</f>
        <v>#REF!</v>
      </c>
      <c r="AF28" s="401" t="e">
        <f>COUNTIF(#REF!,Données!AB28)</f>
        <v>#REF!</v>
      </c>
      <c r="AG28" s="401" t="e">
        <f>COUNTIF(#REF!,Données!AB28)</f>
        <v>#REF!</v>
      </c>
      <c r="AH28" s="401" t="e">
        <f>COUNTIF(#REF!,Données!AB28)</f>
        <v>#REF!</v>
      </c>
      <c r="AI28" s="401" t="e">
        <f>COUNTIF(#REF!,Données!AB28)</f>
        <v>#REF!</v>
      </c>
      <c r="AJ28" s="401" t="e">
        <f>COUNTIF(#REF!,Données!AB28)</f>
        <v>#REF!</v>
      </c>
      <c r="AK28" s="401" t="e">
        <f>COUNTIF(#REF!,Données!AB28)</f>
        <v>#REF!</v>
      </c>
      <c r="AL28" s="401" t="e">
        <f>COUNTIF(#REF!,Données!AB28)</f>
        <v>#REF!</v>
      </c>
      <c r="AM28" s="401" t="e">
        <f>COUNTIF(#REF!,Données!AB28)</f>
        <v>#REF!</v>
      </c>
      <c r="AN28" s="401" t="e">
        <f>COUNTIF(#REF!,Données!AB28)</f>
        <v>#REF!</v>
      </c>
      <c r="AO28" s="401" t="e">
        <f>COUNTIF(#REF!,Données!AB28)</f>
        <v>#REF!</v>
      </c>
      <c r="AP28" s="401" t="e">
        <f>COUNTIF(#REF!,Données!AB28)</f>
        <v>#REF!</v>
      </c>
      <c r="AQ28" s="401" t="e">
        <f>COUNTIF(#REF!,Données!AB28)</f>
        <v>#REF!</v>
      </c>
      <c r="AR28" s="401" t="e">
        <f>COUNTIF(#REF!,Données!AB28)</f>
        <v>#REF!</v>
      </c>
      <c r="AS28" s="401" t="e">
        <f>COUNTIF(#REF!,Données!AB28)</f>
        <v>#REF!</v>
      </c>
      <c r="AT28" s="401" t="e">
        <f>COUNTIF(#REF!,Données!AB28)</f>
        <v>#REF!</v>
      </c>
      <c r="AU28" s="401" t="e">
        <f>COUNTIF(#REF!,Données!AB28)</f>
        <v>#REF!</v>
      </c>
      <c r="AV28" s="401" t="e">
        <f>COUNTIF(#REF!,Données!AB28)</f>
        <v>#REF!</v>
      </c>
      <c r="AW28" s="401" t="e">
        <f>COUNTIF(#REF!,Données!AB28)</f>
        <v>#REF!</v>
      </c>
      <c r="AX28" s="401" t="e">
        <f>COUNTIF(#REF!,Données!AB28)</f>
        <v>#REF!</v>
      </c>
      <c r="AY28" s="401" t="e">
        <f>COUNTIF(#REF!,Données!AB28)</f>
        <v>#REF!</v>
      </c>
      <c r="AZ28" s="401" t="e">
        <f>COUNTIF(#REF!,Données!AB28)</f>
        <v>#REF!</v>
      </c>
      <c r="BA28" s="401" t="e">
        <f>COUNTIF(#REF!,Données!AB28)</f>
        <v>#REF!</v>
      </c>
      <c r="BB28" s="401" t="e">
        <f>COUNTIF(#REF!,Données!AB28)</f>
        <v>#REF!</v>
      </c>
      <c r="BC28" s="401" t="e">
        <f>COUNTIF(#REF!,Données!AB28)</f>
        <v>#REF!</v>
      </c>
      <c r="BD28" s="401" t="e">
        <f>COUNTIF(#REF!,Données!AB28)</f>
        <v>#REF!</v>
      </c>
      <c r="BE28" s="401" t="e">
        <f>COUNTIF(#REF!,Données!AB28)</f>
        <v>#REF!</v>
      </c>
      <c r="BF28" s="401" t="e">
        <f>COUNTIF(#REF!,Données!AB28)</f>
        <v>#REF!</v>
      </c>
      <c r="BG28" s="401" t="e">
        <f>COUNTIF(#REF!,Données!AB28)</f>
        <v>#REF!</v>
      </c>
      <c r="BH28" s="401" t="e">
        <f>COUNTIF(#REF!,Données!AB28)</f>
        <v>#REF!</v>
      </c>
      <c r="BI28" s="401" t="e">
        <f>COUNTIF(#REF!,Données!AB28)</f>
        <v>#REF!</v>
      </c>
      <c r="BJ28" s="401" t="e">
        <f>COUNTIF(#REF!,Données!AB28)</f>
        <v>#REF!</v>
      </c>
      <c r="BK28" s="401" t="e">
        <f>COUNTIF(#REF!,Données!AB28)</f>
        <v>#REF!</v>
      </c>
      <c r="BL28" s="401" t="e">
        <f>COUNTIF(#REF!,Données!AB28)</f>
        <v>#REF!</v>
      </c>
      <c r="BM28" s="401" t="e">
        <f>COUNTIF(#REF!,Données!AB28)</f>
        <v>#REF!</v>
      </c>
      <c r="BN28" s="401" t="e">
        <f>COUNTIF(#REF!,Données!AB28)</f>
        <v>#REF!</v>
      </c>
      <c r="BO28" s="401" t="e">
        <f>COUNTIF(#REF!,Données!AB28)</f>
        <v>#REF!</v>
      </c>
      <c r="BP28" s="401" t="e">
        <f>COUNTIF(#REF!,Données!BN28)</f>
        <v>#REF!</v>
      </c>
      <c r="BQ28" s="401" t="e">
        <f>COUNTIF(#REF!,Données!AB28)</f>
        <v>#REF!</v>
      </c>
      <c r="BR28" s="176" t="str">
        <f>'26'!F187</f>
        <v xml:space="preserve"> </v>
      </c>
      <c r="BS28" s="176" t="str">
        <f>'26'!L187</f>
        <v xml:space="preserve"> </v>
      </c>
      <c r="BT28" s="176" t="str">
        <f>'26'!R187</f>
        <v xml:space="preserve"> </v>
      </c>
      <c r="BU28" s="176" t="str">
        <f>'26'!X187</f>
        <v xml:space="preserve"> </v>
      </c>
      <c r="BV28" s="176" t="str">
        <f>'26'!AD187</f>
        <v xml:space="preserve"> </v>
      </c>
    </row>
    <row r="29" spans="2:74" s="38" customFormat="1">
      <c r="B29" s="36"/>
      <c r="C29" s="143"/>
      <c r="D29" s="489">
        <v>2378</v>
      </c>
      <c r="E29" s="490" t="s">
        <v>647</v>
      </c>
      <c r="G29" s="36"/>
      <c r="I29" s="36"/>
      <c r="J29" s="47"/>
      <c r="K29" s="36"/>
      <c r="L29" s="47"/>
      <c r="M29" s="47"/>
      <c r="N29" s="47"/>
      <c r="O29" s="119"/>
      <c r="P29" s="119"/>
      <c r="Q29" s="119"/>
      <c r="R29" s="119"/>
      <c r="S29" s="119"/>
      <c r="W29" s="171">
        <f>'Suivi  Détaillé'!AE19</f>
        <v>0</v>
      </c>
      <c r="X29" s="176" t="str">
        <f>'Suivi  Détaillé'!AE20</f>
        <v xml:space="preserve"> </v>
      </c>
      <c r="Y29" s="213">
        <f>'Suivi  Détaillé'!AE18</f>
        <v>0</v>
      </c>
      <c r="Z29" s="213">
        <f>'Suivi  Détaillé'!AE7</f>
        <v>0</v>
      </c>
      <c r="AB29" s="401">
        <f t="shared" si="2"/>
        <v>0</v>
      </c>
      <c r="AC29" s="401" t="e">
        <f t="shared" si="3"/>
        <v>#REF!</v>
      </c>
      <c r="AD29" s="401">
        <f>COUNTIF('1'!T9:X13,Données!AB29)</f>
        <v>0</v>
      </c>
      <c r="AE29" s="401" t="e">
        <f>COUNTIF(#REF!,Données!AB29)</f>
        <v>#REF!</v>
      </c>
      <c r="AF29" s="401" t="e">
        <f>COUNTIF(#REF!,Données!AB29)</f>
        <v>#REF!</v>
      </c>
      <c r="AG29" s="401" t="e">
        <f>COUNTIF(#REF!,Données!AB29)</f>
        <v>#REF!</v>
      </c>
      <c r="AH29" s="401" t="e">
        <f>COUNTIF(#REF!,Données!AB29)</f>
        <v>#REF!</v>
      </c>
      <c r="AI29" s="401" t="e">
        <f>COUNTIF(#REF!,Données!AB29)</f>
        <v>#REF!</v>
      </c>
      <c r="AJ29" s="401" t="e">
        <f>COUNTIF(#REF!,Données!AB29)</f>
        <v>#REF!</v>
      </c>
      <c r="AK29" s="401" t="e">
        <f>COUNTIF(#REF!,Données!AB29)</f>
        <v>#REF!</v>
      </c>
      <c r="AL29" s="401" t="e">
        <f>COUNTIF(#REF!,Données!AB29)</f>
        <v>#REF!</v>
      </c>
      <c r="AM29" s="401" t="e">
        <f>COUNTIF(#REF!,Données!AB29)</f>
        <v>#REF!</v>
      </c>
      <c r="AN29" s="401" t="e">
        <f>COUNTIF(#REF!,Données!AB29)</f>
        <v>#REF!</v>
      </c>
      <c r="AO29" s="401" t="e">
        <f>COUNTIF(#REF!,Données!AB29)</f>
        <v>#REF!</v>
      </c>
      <c r="AP29" s="401" t="e">
        <f>COUNTIF(#REF!,Données!AB29)</f>
        <v>#REF!</v>
      </c>
      <c r="AQ29" s="401" t="e">
        <f>COUNTIF(#REF!,Données!AB29)</f>
        <v>#REF!</v>
      </c>
      <c r="AR29" s="401" t="e">
        <f>COUNTIF(#REF!,Données!AB29)</f>
        <v>#REF!</v>
      </c>
      <c r="AS29" s="401" t="e">
        <f>COUNTIF(#REF!,Données!AB29)</f>
        <v>#REF!</v>
      </c>
      <c r="AT29" s="401" t="e">
        <f>COUNTIF(#REF!,Données!AB29)</f>
        <v>#REF!</v>
      </c>
      <c r="AU29" s="401" t="e">
        <f>COUNTIF(#REF!,Données!AB29)</f>
        <v>#REF!</v>
      </c>
      <c r="AV29" s="401" t="e">
        <f>COUNTIF(#REF!,Données!AB29)</f>
        <v>#REF!</v>
      </c>
      <c r="AW29" s="401" t="e">
        <f>COUNTIF(#REF!,Données!AB29)</f>
        <v>#REF!</v>
      </c>
      <c r="AX29" s="401" t="e">
        <f>COUNTIF(#REF!,Données!AB29)</f>
        <v>#REF!</v>
      </c>
      <c r="AY29" s="401" t="e">
        <f>COUNTIF(#REF!,Données!AB29)</f>
        <v>#REF!</v>
      </c>
      <c r="AZ29" s="401" t="e">
        <f>COUNTIF(#REF!,Données!AB29)</f>
        <v>#REF!</v>
      </c>
      <c r="BA29" s="401" t="e">
        <f>COUNTIF(#REF!,Données!AB29)</f>
        <v>#REF!</v>
      </c>
      <c r="BB29" s="401" t="e">
        <f>COUNTIF(#REF!,Données!AB29)</f>
        <v>#REF!</v>
      </c>
      <c r="BC29" s="401" t="e">
        <f>COUNTIF(#REF!,Données!AB29)</f>
        <v>#REF!</v>
      </c>
      <c r="BD29" s="401" t="e">
        <f>COUNTIF(#REF!,Données!AB29)</f>
        <v>#REF!</v>
      </c>
      <c r="BE29" s="401" t="e">
        <f>COUNTIF(#REF!,Données!AB29)</f>
        <v>#REF!</v>
      </c>
      <c r="BF29" s="401" t="e">
        <f>COUNTIF(#REF!,Données!AB29)</f>
        <v>#REF!</v>
      </c>
      <c r="BG29" s="401" t="e">
        <f>COUNTIF(#REF!,Données!AB29)</f>
        <v>#REF!</v>
      </c>
      <c r="BH29" s="401" t="e">
        <f>COUNTIF(#REF!,Données!AB29)</f>
        <v>#REF!</v>
      </c>
      <c r="BI29" s="401" t="e">
        <f>COUNTIF(#REF!,Données!AB29)</f>
        <v>#REF!</v>
      </c>
      <c r="BJ29" s="401" t="e">
        <f>COUNTIF(#REF!,Données!AB29)</f>
        <v>#REF!</v>
      </c>
      <c r="BK29" s="401" t="e">
        <f>COUNTIF(#REF!,Données!AB29)</f>
        <v>#REF!</v>
      </c>
      <c r="BL29" s="401" t="e">
        <f>COUNTIF(#REF!,Données!AB29)</f>
        <v>#REF!</v>
      </c>
      <c r="BM29" s="401" t="e">
        <f>COUNTIF(#REF!,Données!AB29)</f>
        <v>#REF!</v>
      </c>
      <c r="BN29" s="401" t="e">
        <f>COUNTIF(#REF!,Données!AB29)</f>
        <v>#REF!</v>
      </c>
      <c r="BO29" s="401" t="e">
        <f>COUNTIF(#REF!,Données!AB29)</f>
        <v>#REF!</v>
      </c>
      <c r="BP29" s="401" t="e">
        <f>COUNTIF(#REF!,Données!BN29)</f>
        <v>#REF!</v>
      </c>
      <c r="BQ29" s="401" t="e">
        <f>COUNTIF(#REF!,Données!AB29)</f>
        <v>#REF!</v>
      </c>
      <c r="BR29" s="176" t="str">
        <f>'27'!F187</f>
        <v xml:space="preserve"> </v>
      </c>
      <c r="BS29" s="176" t="str">
        <f>'27'!L187</f>
        <v xml:space="preserve"> </v>
      </c>
      <c r="BT29" s="176" t="str">
        <f>'27'!R187</f>
        <v xml:space="preserve"> </v>
      </c>
      <c r="BU29" s="176" t="str">
        <f>'27'!X187</f>
        <v xml:space="preserve"> </v>
      </c>
      <c r="BV29" s="176" t="str">
        <f>'27'!AD187</f>
        <v xml:space="preserve"> </v>
      </c>
    </row>
    <row r="30" spans="2:74" s="38" customFormat="1">
      <c r="B30" s="36"/>
      <c r="C30" s="143"/>
      <c r="D30" s="489">
        <v>2379</v>
      </c>
      <c r="E30" s="490" t="s">
        <v>648</v>
      </c>
      <c r="G30" s="36"/>
      <c r="I30" s="36"/>
      <c r="J30" s="47"/>
      <c r="K30" s="36"/>
      <c r="L30" s="47"/>
      <c r="M30" s="47"/>
      <c r="N30" s="47"/>
      <c r="O30" s="119"/>
      <c r="P30" s="119"/>
      <c r="Q30" s="119"/>
      <c r="R30" s="119"/>
      <c r="S30" s="119"/>
      <c r="W30" s="171">
        <f>'Suivi  Détaillé'!AF19</f>
        <v>0</v>
      </c>
      <c r="X30" s="176" t="str">
        <f>'Suivi  Détaillé'!AF20</f>
        <v xml:space="preserve"> </v>
      </c>
      <c r="Y30" s="213">
        <f>'Suivi  Détaillé'!AF18</f>
        <v>0</v>
      </c>
      <c r="Z30" s="213">
        <f>'Suivi  Détaillé'!AF7</f>
        <v>0</v>
      </c>
      <c r="AB30" s="401">
        <f t="shared" si="2"/>
        <v>0</v>
      </c>
      <c r="AC30" s="401" t="e">
        <f t="shared" si="3"/>
        <v>#REF!</v>
      </c>
      <c r="AD30" s="401">
        <f>COUNTIF('1'!T9:X13,Données!AB30)</f>
        <v>0</v>
      </c>
      <c r="AE30" s="401" t="e">
        <f>COUNTIF(#REF!,Données!AB30)</f>
        <v>#REF!</v>
      </c>
      <c r="AF30" s="401" t="e">
        <f>COUNTIF(#REF!,Données!AB30)</f>
        <v>#REF!</v>
      </c>
      <c r="AG30" s="401" t="e">
        <f>COUNTIF(#REF!,Données!AB30)</f>
        <v>#REF!</v>
      </c>
      <c r="AH30" s="401" t="e">
        <f>COUNTIF(#REF!,Données!AB30)</f>
        <v>#REF!</v>
      </c>
      <c r="AI30" s="401" t="e">
        <f>COUNTIF(#REF!,Données!AB30)</f>
        <v>#REF!</v>
      </c>
      <c r="AJ30" s="401" t="e">
        <f>COUNTIF(#REF!,Données!AB30)</f>
        <v>#REF!</v>
      </c>
      <c r="AK30" s="401" t="e">
        <f>COUNTIF(#REF!,Données!AB30)</f>
        <v>#REF!</v>
      </c>
      <c r="AL30" s="401" t="e">
        <f>COUNTIF(#REF!,Données!AB30)</f>
        <v>#REF!</v>
      </c>
      <c r="AM30" s="401" t="e">
        <f>COUNTIF(#REF!,Données!AB30)</f>
        <v>#REF!</v>
      </c>
      <c r="AN30" s="401" t="e">
        <f>COUNTIF(#REF!,Données!AB30)</f>
        <v>#REF!</v>
      </c>
      <c r="AO30" s="401" t="e">
        <f>COUNTIF(#REF!,Données!AB30)</f>
        <v>#REF!</v>
      </c>
      <c r="AP30" s="401" t="e">
        <f>COUNTIF(#REF!,Données!AB30)</f>
        <v>#REF!</v>
      </c>
      <c r="AQ30" s="401" t="e">
        <f>COUNTIF(#REF!,Données!AB30)</f>
        <v>#REF!</v>
      </c>
      <c r="AR30" s="401" t="e">
        <f>COUNTIF(#REF!,Données!AB30)</f>
        <v>#REF!</v>
      </c>
      <c r="AS30" s="401" t="e">
        <f>COUNTIF(#REF!,Données!AB30)</f>
        <v>#REF!</v>
      </c>
      <c r="AT30" s="401" t="e">
        <f>COUNTIF(#REF!,Données!AB30)</f>
        <v>#REF!</v>
      </c>
      <c r="AU30" s="401" t="e">
        <f>COUNTIF(#REF!,Données!AB30)</f>
        <v>#REF!</v>
      </c>
      <c r="AV30" s="401" t="e">
        <f>COUNTIF(#REF!,Données!AB30)</f>
        <v>#REF!</v>
      </c>
      <c r="AW30" s="401" t="e">
        <f>COUNTIF(#REF!,Données!AB30)</f>
        <v>#REF!</v>
      </c>
      <c r="AX30" s="401" t="e">
        <f>COUNTIF(#REF!,Données!AB30)</f>
        <v>#REF!</v>
      </c>
      <c r="AY30" s="401" t="e">
        <f>COUNTIF(#REF!,Données!AB30)</f>
        <v>#REF!</v>
      </c>
      <c r="AZ30" s="401" t="e">
        <f>COUNTIF(#REF!,Données!AB30)</f>
        <v>#REF!</v>
      </c>
      <c r="BA30" s="401" t="e">
        <f>COUNTIF(#REF!,Données!AB30)</f>
        <v>#REF!</v>
      </c>
      <c r="BB30" s="401" t="e">
        <f>COUNTIF(#REF!,Données!AB30)</f>
        <v>#REF!</v>
      </c>
      <c r="BC30" s="401" t="e">
        <f>COUNTIF(#REF!,Données!AB30)</f>
        <v>#REF!</v>
      </c>
      <c r="BD30" s="401" t="e">
        <f>COUNTIF(#REF!,Données!AB30)</f>
        <v>#REF!</v>
      </c>
      <c r="BE30" s="401" t="e">
        <f>COUNTIF(#REF!,Données!AB30)</f>
        <v>#REF!</v>
      </c>
      <c r="BF30" s="401" t="e">
        <f>COUNTIF(#REF!,Données!AB30)</f>
        <v>#REF!</v>
      </c>
      <c r="BG30" s="401" t="e">
        <f>COUNTIF(#REF!,Données!AB30)</f>
        <v>#REF!</v>
      </c>
      <c r="BH30" s="401" t="e">
        <f>COUNTIF(#REF!,Données!AB30)</f>
        <v>#REF!</v>
      </c>
      <c r="BI30" s="401" t="e">
        <f>COUNTIF(#REF!,Données!AB30)</f>
        <v>#REF!</v>
      </c>
      <c r="BJ30" s="401" t="e">
        <f>COUNTIF(#REF!,Données!AB30)</f>
        <v>#REF!</v>
      </c>
      <c r="BK30" s="401" t="e">
        <f>COUNTIF(#REF!,Données!AB30)</f>
        <v>#REF!</v>
      </c>
      <c r="BL30" s="401" t="e">
        <f>COUNTIF(#REF!,Données!AB30)</f>
        <v>#REF!</v>
      </c>
      <c r="BM30" s="401" t="e">
        <f>COUNTIF(#REF!,Données!AB30)</f>
        <v>#REF!</v>
      </c>
      <c r="BN30" s="401" t="e">
        <f>COUNTIF(#REF!,Données!AB30)</f>
        <v>#REF!</v>
      </c>
      <c r="BO30" s="401" t="e">
        <f>COUNTIF(#REF!,Données!AB30)</f>
        <v>#REF!</v>
      </c>
      <c r="BP30" s="401" t="e">
        <f>COUNTIF(#REF!,Données!BN30)</f>
        <v>#REF!</v>
      </c>
      <c r="BQ30" s="401" t="e">
        <f>COUNTIF(#REF!,Données!AB30)</f>
        <v>#REF!</v>
      </c>
      <c r="BR30" s="176" t="str">
        <f>'28'!F187</f>
        <v xml:space="preserve"> </v>
      </c>
      <c r="BS30" s="176" t="str">
        <f>'28'!L187</f>
        <v xml:space="preserve"> </v>
      </c>
      <c r="BT30" s="176" t="str">
        <f>'28'!R187</f>
        <v xml:space="preserve"> </v>
      </c>
      <c r="BU30" s="176" t="str">
        <f>'28'!X187</f>
        <v xml:space="preserve"> </v>
      </c>
      <c r="BV30" s="176" t="str">
        <f>'28'!AD187</f>
        <v xml:space="preserve"> </v>
      </c>
    </row>
    <row r="31" spans="2:74" s="38" customFormat="1">
      <c r="B31" s="36"/>
      <c r="C31" s="143"/>
      <c r="D31" s="489">
        <v>2381</v>
      </c>
      <c r="E31" s="490" t="s">
        <v>649</v>
      </c>
      <c r="G31" s="36"/>
      <c r="I31" s="36"/>
      <c r="J31" s="47"/>
      <c r="K31" s="36"/>
      <c r="L31" s="47"/>
      <c r="M31" s="47"/>
      <c r="N31" s="47"/>
      <c r="O31" s="119"/>
      <c r="P31" s="119"/>
      <c r="Q31" s="119"/>
      <c r="R31" s="119"/>
      <c r="S31" s="119"/>
      <c r="W31" s="171">
        <f>'Suivi  Détaillé'!AG19</f>
        <v>0</v>
      </c>
      <c r="X31" s="176" t="str">
        <f>'Suivi  Détaillé'!AG20</f>
        <v xml:space="preserve"> </v>
      </c>
      <c r="Y31" s="213">
        <f>'Suivi  Détaillé'!AG18</f>
        <v>0</v>
      </c>
      <c r="Z31" s="213">
        <f>'Suivi  Détaillé'!AG7</f>
        <v>0</v>
      </c>
      <c r="AB31" s="35"/>
      <c r="AC31" s="35"/>
      <c r="AD31" s="35"/>
      <c r="AE31" s="35"/>
      <c r="AF31" s="35"/>
      <c r="BR31" s="176" t="str">
        <f>'29'!F187</f>
        <v xml:space="preserve"> </v>
      </c>
      <c r="BS31" s="176" t="str">
        <f>'29'!L187</f>
        <v xml:space="preserve"> </v>
      </c>
      <c r="BT31" s="176" t="str">
        <f>'29'!R187</f>
        <v xml:space="preserve"> </v>
      </c>
      <c r="BU31" s="176" t="str">
        <f>'29'!X187</f>
        <v xml:space="preserve"> </v>
      </c>
      <c r="BV31" s="176" t="str">
        <f>'29'!AD187</f>
        <v xml:space="preserve"> </v>
      </c>
    </row>
    <row r="32" spans="2:74" s="38" customFormat="1">
      <c r="B32" s="36"/>
      <c r="C32" s="143"/>
      <c r="D32" s="491">
        <v>2426</v>
      </c>
      <c r="E32" s="490" t="s">
        <v>650</v>
      </c>
      <c r="G32" s="36"/>
      <c r="I32" s="36"/>
      <c r="J32" s="47"/>
      <c r="K32" s="36"/>
      <c r="L32" s="47"/>
      <c r="M32" s="47"/>
      <c r="N32" s="47"/>
      <c r="O32" s="119"/>
      <c r="P32" s="119"/>
      <c r="Q32" s="119"/>
      <c r="R32" s="119"/>
      <c r="S32" s="119"/>
      <c r="W32" s="171">
        <f>'Suivi  Détaillé'!AH19</f>
        <v>0</v>
      </c>
      <c r="X32" s="176" t="str">
        <f>'Suivi  Détaillé'!AH20</f>
        <v xml:space="preserve"> </v>
      </c>
      <c r="Y32" s="213">
        <f>'Suivi  Détaillé'!AH18</f>
        <v>0</v>
      </c>
      <c r="Z32" s="213">
        <f>'Suivi  Détaillé'!AH7</f>
        <v>0</v>
      </c>
      <c r="AB32" s="35"/>
      <c r="AC32" s="35"/>
      <c r="AD32" s="35"/>
      <c r="AE32" s="35"/>
      <c r="AF32" s="35"/>
      <c r="BR32" s="176" t="str">
        <f>'30'!F187</f>
        <v xml:space="preserve"> </v>
      </c>
      <c r="BS32" s="176" t="str">
        <f>'30'!L187</f>
        <v xml:space="preserve"> </v>
      </c>
      <c r="BT32" s="176" t="str">
        <f>'30'!R187</f>
        <v xml:space="preserve"> </v>
      </c>
      <c r="BU32" s="176" t="str">
        <f>'30'!X187</f>
        <v xml:space="preserve"> </v>
      </c>
      <c r="BV32" s="176" t="str">
        <f>'30'!AD187</f>
        <v xml:space="preserve"> </v>
      </c>
    </row>
    <row r="33" spans="2:74" s="38" customFormat="1">
      <c r="B33" s="36"/>
      <c r="C33" s="143"/>
      <c r="D33" s="491">
        <v>1507</v>
      </c>
      <c r="E33" s="490" t="s">
        <v>651</v>
      </c>
      <c r="G33" s="36"/>
      <c r="I33" s="36"/>
      <c r="J33" s="47"/>
      <c r="K33" s="36"/>
      <c r="L33" s="47"/>
      <c r="M33" s="47"/>
      <c r="N33" s="47"/>
      <c r="O33" s="119"/>
      <c r="P33" s="119"/>
      <c r="Q33" s="119"/>
      <c r="R33" s="119"/>
      <c r="S33" s="119"/>
      <c r="W33" s="171">
        <f>'Suivi  Détaillé'!AI19</f>
        <v>0</v>
      </c>
      <c r="X33" s="176" t="str">
        <f>'Suivi  Détaillé'!AI20</f>
        <v xml:space="preserve"> </v>
      </c>
      <c r="Y33" s="213">
        <f>'Suivi  Détaillé'!AI18</f>
        <v>0</v>
      </c>
      <c r="Z33" s="213">
        <f>'Suivi  Détaillé'!AI7</f>
        <v>0</v>
      </c>
      <c r="AB33" s="399" t="s">
        <v>98</v>
      </c>
      <c r="AC33" s="399" t="s">
        <v>90</v>
      </c>
      <c r="AD33" s="399">
        <v>1</v>
      </c>
      <c r="AE33" s="399">
        <v>2</v>
      </c>
      <c r="AF33" s="399">
        <v>3</v>
      </c>
      <c r="AG33" s="399">
        <v>4</v>
      </c>
      <c r="AH33" s="399">
        <v>5</v>
      </c>
      <c r="AI33" s="399">
        <v>6</v>
      </c>
      <c r="AJ33" s="399">
        <v>7</v>
      </c>
      <c r="AK33" s="399">
        <v>8</v>
      </c>
      <c r="AL33" s="399">
        <v>9</v>
      </c>
      <c r="AM33" s="399">
        <v>10</v>
      </c>
      <c r="AN33" s="399">
        <v>11</v>
      </c>
      <c r="AO33" s="399">
        <v>12</v>
      </c>
      <c r="AP33" s="399">
        <v>13</v>
      </c>
      <c r="AQ33" s="399">
        <v>14</v>
      </c>
      <c r="AR33" s="399">
        <v>15</v>
      </c>
      <c r="AS33" s="399">
        <v>16</v>
      </c>
      <c r="AT33" s="399">
        <v>17</v>
      </c>
      <c r="AU33" s="399">
        <v>18</v>
      </c>
      <c r="AV33" s="399">
        <v>19</v>
      </c>
      <c r="AW33" s="399">
        <v>20</v>
      </c>
      <c r="AX33" s="399">
        <v>21</v>
      </c>
      <c r="AY33" s="399">
        <v>22</v>
      </c>
      <c r="AZ33" s="399">
        <v>23</v>
      </c>
      <c r="BA33" s="399">
        <v>24</v>
      </c>
      <c r="BB33" s="399">
        <v>25</v>
      </c>
      <c r="BC33" s="399">
        <v>26</v>
      </c>
      <c r="BD33" s="399">
        <v>27</v>
      </c>
      <c r="BE33" s="399">
        <v>28</v>
      </c>
      <c r="BF33" s="399">
        <v>29</v>
      </c>
      <c r="BG33" s="399">
        <v>30</v>
      </c>
      <c r="BH33" s="399">
        <v>31</v>
      </c>
      <c r="BI33" s="399">
        <v>32</v>
      </c>
      <c r="BJ33" s="399">
        <v>33</v>
      </c>
      <c r="BK33" s="399">
        <v>34</v>
      </c>
      <c r="BL33" s="399">
        <v>35</v>
      </c>
      <c r="BM33" s="399">
        <v>36</v>
      </c>
      <c r="BN33" s="399">
        <v>37</v>
      </c>
      <c r="BO33" s="399">
        <v>38</v>
      </c>
      <c r="BP33" s="399">
        <v>39</v>
      </c>
      <c r="BQ33" s="399">
        <v>40</v>
      </c>
      <c r="BR33" s="176" t="str">
        <f>'31'!F187</f>
        <v xml:space="preserve"> </v>
      </c>
      <c r="BS33" s="176" t="str">
        <f>'31'!L187</f>
        <v xml:space="preserve"> </v>
      </c>
      <c r="BT33" s="176" t="str">
        <f>'31'!R187</f>
        <v xml:space="preserve"> </v>
      </c>
      <c r="BU33" s="176" t="str">
        <f>'31'!X187</f>
        <v xml:space="preserve"> </v>
      </c>
      <c r="BV33" s="176" t="str">
        <f>'31'!AD187</f>
        <v xml:space="preserve"> </v>
      </c>
    </row>
    <row r="34" spans="2:74" s="38" customFormat="1">
      <c r="B34" s="36"/>
      <c r="C34" s="143"/>
      <c r="D34" s="491">
        <v>1893</v>
      </c>
      <c r="E34" s="490" t="s">
        <v>652</v>
      </c>
      <c r="G34" s="36"/>
      <c r="I34" s="36"/>
      <c r="J34" s="47"/>
      <c r="K34" s="36"/>
      <c r="L34" s="47"/>
      <c r="M34" s="47"/>
      <c r="N34" s="47"/>
      <c r="O34" s="119"/>
      <c r="P34" s="119"/>
      <c r="Q34" s="119"/>
      <c r="R34" s="119"/>
      <c r="S34" s="119"/>
      <c r="W34" s="171">
        <f>'Suivi  Détaillé'!AJ19</f>
        <v>0</v>
      </c>
      <c r="X34" s="176" t="str">
        <f>'Suivi  Détaillé'!AJ20</f>
        <v xml:space="preserve"> </v>
      </c>
      <c r="Y34" s="213">
        <f>'Suivi  Détaillé'!AJ18</f>
        <v>0</v>
      </c>
      <c r="Z34" s="213">
        <f>'Suivi  Détaillé'!AJ7</f>
        <v>0</v>
      </c>
      <c r="AB34" s="401" t="str">
        <f>G14</f>
        <v>APS</v>
      </c>
      <c r="AC34" s="401" t="e">
        <f>SUM(AD34:BQ34)</f>
        <v>#REF!</v>
      </c>
      <c r="AD34" s="401">
        <f>COUNTIF('1'!Z9:AD13,Données!AB34)</f>
        <v>0</v>
      </c>
      <c r="AE34" s="401" t="e">
        <f>COUNTIF(#REF!,Données!AB34)</f>
        <v>#REF!</v>
      </c>
      <c r="AF34" s="401" t="e">
        <f>COUNTIF(#REF!,Données!AB34)</f>
        <v>#REF!</v>
      </c>
      <c r="AG34" s="401" t="e">
        <f>COUNTIF(#REF!,Données!AB34)</f>
        <v>#REF!</v>
      </c>
      <c r="AH34" s="401" t="e">
        <f>COUNTIF(#REF!,Données!AB34)</f>
        <v>#REF!</v>
      </c>
      <c r="AI34" s="401" t="e">
        <f>COUNTIF(#REF!,Données!AB34)</f>
        <v>#REF!</v>
      </c>
      <c r="AJ34" s="401" t="e">
        <f>COUNTIF(#REF!,Données!AB34)</f>
        <v>#REF!</v>
      </c>
      <c r="AK34" s="401" t="e">
        <f>COUNTIF(#REF!,Données!AB34)</f>
        <v>#REF!</v>
      </c>
      <c r="AL34" s="401" t="e">
        <f>COUNTIF(#REF!,Données!AB34)</f>
        <v>#REF!</v>
      </c>
      <c r="AM34" s="401" t="e">
        <f>COUNTIF(#REF!,Données!AB34)</f>
        <v>#REF!</v>
      </c>
      <c r="AN34" s="401" t="e">
        <f>COUNTIF(#REF!,Données!AB34)</f>
        <v>#REF!</v>
      </c>
      <c r="AO34" s="401" t="e">
        <f>COUNTIF(#REF!,Données!AB34)</f>
        <v>#REF!</v>
      </c>
      <c r="AP34" s="401" t="e">
        <f>COUNTIF(#REF!,Données!AB34)</f>
        <v>#REF!</v>
      </c>
      <c r="AQ34" s="401" t="e">
        <f>COUNTIF(#REF!,Données!AB34)</f>
        <v>#REF!</v>
      </c>
      <c r="AR34" s="401" t="e">
        <f>COUNTIF(#REF!,Données!AB34)</f>
        <v>#REF!</v>
      </c>
      <c r="AS34" s="401" t="e">
        <f>COUNTIF(#REF!,Données!AB34)</f>
        <v>#REF!</v>
      </c>
      <c r="AT34" s="401" t="e">
        <f>COUNTIF(#REF!,Données!AB34)</f>
        <v>#REF!</v>
      </c>
      <c r="AU34" s="401" t="e">
        <f>COUNTIF(#REF!,Données!AB34)</f>
        <v>#REF!</v>
      </c>
      <c r="AV34" s="401" t="e">
        <f>COUNTIF(#REF!,Données!AB34)</f>
        <v>#REF!</v>
      </c>
      <c r="AW34" s="401" t="e">
        <f>COUNTIF(#REF!,Données!AB34)</f>
        <v>#REF!</v>
      </c>
      <c r="AX34" s="401" t="e">
        <f>COUNTIF(#REF!,Données!AB34)</f>
        <v>#REF!</v>
      </c>
      <c r="AY34" s="401" t="e">
        <f>COUNTIF(#REF!,Données!AB34)</f>
        <v>#REF!</v>
      </c>
      <c r="AZ34" s="401" t="e">
        <f>COUNTIF(#REF!,Données!AB34)</f>
        <v>#REF!</v>
      </c>
      <c r="BA34" s="401" t="e">
        <f>COUNTIF(#REF!,Données!AB34)</f>
        <v>#REF!</v>
      </c>
      <c r="BB34" s="401" t="e">
        <f>COUNTIF(#REF!,Données!AB34)</f>
        <v>#REF!</v>
      </c>
      <c r="BC34" s="401" t="e">
        <f>COUNTIF(#REF!,Données!AB34)</f>
        <v>#REF!</v>
      </c>
      <c r="BD34" s="401" t="e">
        <f>COUNTIF(#REF!,Données!AB34)</f>
        <v>#REF!</v>
      </c>
      <c r="BE34" s="401" t="e">
        <f>COUNTIF(#REF!,Données!AB34)</f>
        <v>#REF!</v>
      </c>
      <c r="BF34" s="401" t="e">
        <f>COUNTIF(#REF!,Données!AB34)</f>
        <v>#REF!</v>
      </c>
      <c r="BG34" s="401" t="e">
        <f>COUNTIF(#REF!,Données!AB34)</f>
        <v>#REF!</v>
      </c>
      <c r="BH34" s="401" t="e">
        <f>COUNTIF(#REF!,Données!AB34)</f>
        <v>#REF!</v>
      </c>
      <c r="BI34" s="401" t="e">
        <f>COUNTIF(#REF!,Données!AB34)</f>
        <v>#REF!</v>
      </c>
      <c r="BJ34" s="401" t="e">
        <f>COUNTIF(#REF!,Données!AB34)</f>
        <v>#REF!</v>
      </c>
      <c r="BK34" s="401" t="e">
        <f>COUNTIF(#REF!,Données!AB34)</f>
        <v>#REF!</v>
      </c>
      <c r="BL34" s="401" t="e">
        <f>COUNTIF(#REF!,Données!AB34)</f>
        <v>#REF!</v>
      </c>
      <c r="BM34" s="401" t="e">
        <f>COUNTIF(#REF!,Données!AB34)</f>
        <v>#REF!</v>
      </c>
      <c r="BN34" s="401" t="e">
        <f>COUNTIF(#REF!,Données!AB34)</f>
        <v>#REF!</v>
      </c>
      <c r="BO34" s="401" t="e">
        <f>COUNTIF(#REF!,Données!AB34)</f>
        <v>#REF!</v>
      </c>
      <c r="BP34" s="401" t="e">
        <f>COUNTIF(#REF!,Données!AB34)</f>
        <v>#REF!</v>
      </c>
      <c r="BQ34" s="401" t="e">
        <f>COUNTIF(#REF!,Données!AB34)</f>
        <v>#REF!</v>
      </c>
      <c r="BR34" s="176" t="str">
        <f>'32'!F187</f>
        <v xml:space="preserve"> </v>
      </c>
      <c r="BS34" s="176" t="str">
        <f>'32'!L187</f>
        <v xml:space="preserve"> </v>
      </c>
      <c r="BT34" s="176" t="str">
        <f>'32'!R187</f>
        <v xml:space="preserve"> </v>
      </c>
      <c r="BU34" s="176" t="str">
        <f>'32'!X187</f>
        <v xml:space="preserve"> </v>
      </c>
      <c r="BV34" s="176" t="str">
        <f>'32'!AD187</f>
        <v xml:space="preserve"> </v>
      </c>
    </row>
    <row r="35" spans="2:74" s="38" customFormat="1">
      <c r="B35" s="36"/>
      <c r="C35" s="143"/>
      <c r="D35" s="491">
        <v>2438</v>
      </c>
      <c r="E35" s="490" t="s">
        <v>653</v>
      </c>
      <c r="G35" s="36"/>
      <c r="I35" s="36"/>
      <c r="J35" s="47"/>
      <c r="K35" s="36"/>
      <c r="L35" s="47"/>
      <c r="M35" s="47"/>
      <c r="N35" s="47"/>
      <c r="O35" s="119"/>
      <c r="P35" s="119"/>
      <c r="Q35" s="119"/>
      <c r="R35" s="119"/>
      <c r="S35" s="119"/>
      <c r="W35" s="171">
        <f>'Suivi  Détaillé'!AK19</f>
        <v>0</v>
      </c>
      <c r="X35" s="176" t="str">
        <f>'Suivi  Détaillé'!AK20</f>
        <v xml:space="preserve"> </v>
      </c>
      <c r="Y35" s="213">
        <f>'Suivi  Détaillé'!AK18</f>
        <v>0</v>
      </c>
      <c r="Z35" s="213">
        <f>'Suivi  Détaillé'!AK7</f>
        <v>0</v>
      </c>
      <c r="AB35" s="401" t="str">
        <f t="shared" ref="AB35:AB38" si="4">G15</f>
        <v>APE</v>
      </c>
      <c r="AC35" s="401" t="e">
        <f t="shared" ref="AC35:AC38" si="5">SUM(AD35:BQ35)</f>
        <v>#REF!</v>
      </c>
      <c r="AD35" s="401">
        <f>COUNTIF('1'!Z9:AD13,Données!AB35)</f>
        <v>0</v>
      </c>
      <c r="AE35" s="401" t="e">
        <f>COUNTIF(#REF!,Données!AB35)</f>
        <v>#REF!</v>
      </c>
      <c r="AF35" s="401" t="e">
        <f>COUNTIF(#REF!,Données!AB35)</f>
        <v>#REF!</v>
      </c>
      <c r="AG35" s="401" t="e">
        <f>COUNTIF(#REF!,Données!AB35)</f>
        <v>#REF!</v>
      </c>
      <c r="AH35" s="401" t="e">
        <f>COUNTIF(#REF!,Données!AB35)</f>
        <v>#REF!</v>
      </c>
      <c r="AI35" s="401" t="e">
        <f>COUNTIF(#REF!,Données!AB35)</f>
        <v>#REF!</v>
      </c>
      <c r="AJ35" s="401" t="e">
        <f>COUNTIF(#REF!,Données!AB35)</f>
        <v>#REF!</v>
      </c>
      <c r="AK35" s="401" t="e">
        <f>COUNTIF(#REF!,Données!AB35)</f>
        <v>#REF!</v>
      </c>
      <c r="AL35" s="401" t="e">
        <f>COUNTIF(#REF!,Données!AB35)</f>
        <v>#REF!</v>
      </c>
      <c r="AM35" s="401" t="e">
        <f>COUNTIF(#REF!,Données!AB35)</f>
        <v>#REF!</v>
      </c>
      <c r="AN35" s="401" t="e">
        <f>COUNTIF(#REF!,Données!AB35)</f>
        <v>#REF!</v>
      </c>
      <c r="AO35" s="401" t="e">
        <f>COUNTIF(#REF!,Données!AB35)</f>
        <v>#REF!</v>
      </c>
      <c r="AP35" s="401" t="e">
        <f>COUNTIF(#REF!,Données!AB35)</f>
        <v>#REF!</v>
      </c>
      <c r="AQ35" s="401" t="e">
        <f>COUNTIF(#REF!,Données!AB35)</f>
        <v>#REF!</v>
      </c>
      <c r="AR35" s="401" t="e">
        <f>COUNTIF(#REF!,Données!AB35)</f>
        <v>#REF!</v>
      </c>
      <c r="AS35" s="401" t="e">
        <f>COUNTIF(#REF!,Données!AB35)</f>
        <v>#REF!</v>
      </c>
      <c r="AT35" s="401" t="e">
        <f>COUNTIF(#REF!,Données!AB35)</f>
        <v>#REF!</v>
      </c>
      <c r="AU35" s="401" t="e">
        <f>COUNTIF(#REF!,Données!AB35)</f>
        <v>#REF!</v>
      </c>
      <c r="AV35" s="401" t="e">
        <f>COUNTIF(#REF!,Données!AB35)</f>
        <v>#REF!</v>
      </c>
      <c r="AW35" s="401" t="e">
        <f>COUNTIF(#REF!,Données!AB35)</f>
        <v>#REF!</v>
      </c>
      <c r="AX35" s="401" t="e">
        <f>COUNTIF(#REF!,Données!AB35)</f>
        <v>#REF!</v>
      </c>
      <c r="AY35" s="401" t="e">
        <f>COUNTIF(#REF!,Données!AB35)</f>
        <v>#REF!</v>
      </c>
      <c r="AZ35" s="401" t="e">
        <f>COUNTIF(#REF!,Données!AB35)</f>
        <v>#REF!</v>
      </c>
      <c r="BA35" s="401" t="e">
        <f>COUNTIF(#REF!,Données!AB35)</f>
        <v>#REF!</v>
      </c>
      <c r="BB35" s="401" t="e">
        <f>COUNTIF(#REF!,Données!AB35)</f>
        <v>#REF!</v>
      </c>
      <c r="BC35" s="401" t="e">
        <f>COUNTIF(#REF!,Données!AB35)</f>
        <v>#REF!</v>
      </c>
      <c r="BD35" s="401" t="e">
        <f>COUNTIF(#REF!,Données!AB35)</f>
        <v>#REF!</v>
      </c>
      <c r="BE35" s="401" t="e">
        <f>COUNTIF(#REF!,Données!AB35)</f>
        <v>#REF!</v>
      </c>
      <c r="BF35" s="401" t="e">
        <f>COUNTIF(#REF!,Données!AB35)</f>
        <v>#REF!</v>
      </c>
      <c r="BG35" s="401" t="e">
        <f>COUNTIF(#REF!,Données!AB35)</f>
        <v>#REF!</v>
      </c>
      <c r="BH35" s="401" t="e">
        <f>COUNTIF(#REF!,Données!AB35)</f>
        <v>#REF!</v>
      </c>
      <c r="BI35" s="401" t="e">
        <f>COUNTIF(#REF!,Données!AB35)</f>
        <v>#REF!</v>
      </c>
      <c r="BJ35" s="401" t="e">
        <f>COUNTIF(#REF!,Données!AB35)</f>
        <v>#REF!</v>
      </c>
      <c r="BK35" s="401" t="e">
        <f>COUNTIF(#REF!,Données!AB35)</f>
        <v>#REF!</v>
      </c>
      <c r="BL35" s="401" t="e">
        <f>COUNTIF(#REF!,Données!AB35)</f>
        <v>#REF!</v>
      </c>
      <c r="BM35" s="401" t="e">
        <f>COUNTIF(#REF!,Données!AB35)</f>
        <v>#REF!</v>
      </c>
      <c r="BN35" s="401" t="e">
        <f>COUNTIF(#REF!,Données!AB35)</f>
        <v>#REF!</v>
      </c>
      <c r="BO35" s="401" t="e">
        <f>COUNTIF(#REF!,Données!AB35)</f>
        <v>#REF!</v>
      </c>
      <c r="BP35" s="401" t="e">
        <f>COUNTIF(#REF!,Données!BN35)</f>
        <v>#REF!</v>
      </c>
      <c r="BQ35" s="401" t="e">
        <f>COUNTIF(#REF!,Données!AB35)</f>
        <v>#REF!</v>
      </c>
      <c r="BR35" s="176" t="str">
        <f>'33'!F187</f>
        <v xml:space="preserve"> </v>
      </c>
      <c r="BS35" s="176" t="str">
        <f>'33'!L187</f>
        <v xml:space="preserve"> </v>
      </c>
      <c r="BT35" s="176" t="str">
        <f>'33'!R187</f>
        <v xml:space="preserve"> </v>
      </c>
      <c r="BU35" s="176" t="str">
        <f>'33'!X187</f>
        <v xml:space="preserve"> </v>
      </c>
      <c r="BV35" s="176" t="str">
        <f>'33'!AD187</f>
        <v xml:space="preserve"> </v>
      </c>
    </row>
    <row r="36" spans="2:74" s="38" customFormat="1">
      <c r="B36" s="36"/>
      <c r="C36" s="143"/>
      <c r="D36" s="491">
        <v>2439</v>
      </c>
      <c r="E36" s="490" t="s">
        <v>654</v>
      </c>
      <c r="G36" s="36"/>
      <c r="I36" s="36"/>
      <c r="J36" s="47"/>
      <c r="K36" s="36"/>
      <c r="L36" s="47"/>
      <c r="M36" s="47"/>
      <c r="N36" s="47"/>
      <c r="O36" s="119"/>
      <c r="P36" s="119"/>
      <c r="Q36" s="119"/>
      <c r="R36" s="119"/>
      <c r="S36" s="119"/>
      <c r="W36" s="171">
        <f>'Suivi  Détaillé'!AL19</f>
        <v>0</v>
      </c>
      <c r="X36" s="176" t="str">
        <f>'Suivi  Détaillé'!AL20</f>
        <v xml:space="preserve"> </v>
      </c>
      <c r="Y36" s="213">
        <f>'Suivi  Détaillé'!AL18</f>
        <v>0</v>
      </c>
      <c r="Z36" s="213">
        <f>'Suivi  Détaillé'!AL7</f>
        <v>0</v>
      </c>
      <c r="AB36" s="401" t="str">
        <f t="shared" si="4"/>
        <v>Appel Manuel</v>
      </c>
      <c r="AC36" s="401" t="e">
        <f t="shared" si="5"/>
        <v>#REF!</v>
      </c>
      <c r="AD36" s="401">
        <f>COUNTIF('1'!Z9:AD13,Données!AB36)</f>
        <v>0</v>
      </c>
      <c r="AE36" s="401" t="e">
        <f>COUNTIF(#REF!,Données!AB36)</f>
        <v>#REF!</v>
      </c>
      <c r="AF36" s="401" t="e">
        <f>COUNTIF(#REF!,Données!AB36)</f>
        <v>#REF!</v>
      </c>
      <c r="AG36" s="401" t="e">
        <f>COUNTIF(#REF!,Données!AB36)</f>
        <v>#REF!</v>
      </c>
      <c r="AH36" s="401" t="e">
        <f>COUNTIF(#REF!,Données!AB36)</f>
        <v>#REF!</v>
      </c>
      <c r="AI36" s="401" t="e">
        <f>COUNTIF(#REF!,Données!AB36)</f>
        <v>#REF!</v>
      </c>
      <c r="AJ36" s="401" t="e">
        <f>COUNTIF(#REF!,Données!AB36)</f>
        <v>#REF!</v>
      </c>
      <c r="AK36" s="401" t="e">
        <f>COUNTIF(#REF!,Données!AB36)</f>
        <v>#REF!</v>
      </c>
      <c r="AL36" s="401" t="e">
        <f>COUNTIF(#REF!,Données!AB36)</f>
        <v>#REF!</v>
      </c>
      <c r="AM36" s="401" t="e">
        <f>COUNTIF(#REF!,Données!AB36)</f>
        <v>#REF!</v>
      </c>
      <c r="AN36" s="401" t="e">
        <f>COUNTIF(#REF!,Données!AB36)</f>
        <v>#REF!</v>
      </c>
      <c r="AO36" s="401" t="e">
        <f>COUNTIF(#REF!,Données!AB36)</f>
        <v>#REF!</v>
      </c>
      <c r="AP36" s="401" t="e">
        <f>COUNTIF(#REF!,Données!AB36)</f>
        <v>#REF!</v>
      </c>
      <c r="AQ36" s="401" t="e">
        <f>COUNTIF(#REF!,Données!AB36)</f>
        <v>#REF!</v>
      </c>
      <c r="AR36" s="401" t="e">
        <f>COUNTIF(#REF!,Données!AB36)</f>
        <v>#REF!</v>
      </c>
      <c r="AS36" s="401" t="e">
        <f>COUNTIF(#REF!,Données!AB36)</f>
        <v>#REF!</v>
      </c>
      <c r="AT36" s="401" t="e">
        <f>COUNTIF(#REF!,Données!AB36)</f>
        <v>#REF!</v>
      </c>
      <c r="AU36" s="401" t="e">
        <f>COUNTIF(#REF!,Données!AB36)</f>
        <v>#REF!</v>
      </c>
      <c r="AV36" s="401" t="e">
        <f>COUNTIF(#REF!,Données!AB36)</f>
        <v>#REF!</v>
      </c>
      <c r="AW36" s="401" t="e">
        <f>COUNTIF(#REF!,Données!AB36)</f>
        <v>#REF!</v>
      </c>
      <c r="AX36" s="401" t="e">
        <f>COUNTIF(#REF!,Données!AB36)</f>
        <v>#REF!</v>
      </c>
      <c r="AY36" s="401" t="e">
        <f>COUNTIF(#REF!,Données!AB36)</f>
        <v>#REF!</v>
      </c>
      <c r="AZ36" s="401" t="e">
        <f>COUNTIF(#REF!,Données!AB36)</f>
        <v>#REF!</v>
      </c>
      <c r="BA36" s="401" t="e">
        <f>COUNTIF(#REF!,Données!AB36)</f>
        <v>#REF!</v>
      </c>
      <c r="BB36" s="401" t="e">
        <f>COUNTIF(#REF!,Données!AB36)</f>
        <v>#REF!</v>
      </c>
      <c r="BC36" s="401" t="e">
        <f>COUNTIF(#REF!,Données!AB36)</f>
        <v>#REF!</v>
      </c>
      <c r="BD36" s="401" t="e">
        <f>COUNTIF(#REF!,Données!AB36)</f>
        <v>#REF!</v>
      </c>
      <c r="BE36" s="401" t="e">
        <f>COUNTIF(#REF!,Données!AB36)</f>
        <v>#REF!</v>
      </c>
      <c r="BF36" s="401" t="e">
        <f>COUNTIF(#REF!,Données!AB36)</f>
        <v>#REF!</v>
      </c>
      <c r="BG36" s="401" t="e">
        <f>COUNTIF(#REF!,Données!AB36)</f>
        <v>#REF!</v>
      </c>
      <c r="BH36" s="401" t="e">
        <f>COUNTIF(#REF!,Données!AB36)</f>
        <v>#REF!</v>
      </c>
      <c r="BI36" s="401" t="e">
        <f>COUNTIF(#REF!,Données!AB36)</f>
        <v>#REF!</v>
      </c>
      <c r="BJ36" s="401" t="e">
        <f>COUNTIF(#REF!,Données!AB36)</f>
        <v>#REF!</v>
      </c>
      <c r="BK36" s="401" t="e">
        <f>COUNTIF(#REF!,Données!AB36)</f>
        <v>#REF!</v>
      </c>
      <c r="BL36" s="401" t="e">
        <f>COUNTIF(#REF!,Données!AB36)</f>
        <v>#REF!</v>
      </c>
      <c r="BM36" s="401" t="e">
        <f>COUNTIF(#REF!,Données!AB36)</f>
        <v>#REF!</v>
      </c>
      <c r="BN36" s="401" t="e">
        <f>COUNTIF(#REF!,Données!AB36)</f>
        <v>#REF!</v>
      </c>
      <c r="BO36" s="401" t="e">
        <f>COUNTIF(#REF!,Données!AB36)</f>
        <v>#REF!</v>
      </c>
      <c r="BP36" s="401" t="e">
        <f>COUNTIF(#REF!,Données!BN36)</f>
        <v>#REF!</v>
      </c>
      <c r="BQ36" s="401" t="e">
        <f>COUNTIF(#REF!,Données!AB36)</f>
        <v>#REF!</v>
      </c>
      <c r="BR36" s="176" t="str">
        <f>'34'!F187</f>
        <v xml:space="preserve"> </v>
      </c>
      <c r="BS36" s="176" t="str">
        <f>'34'!L187</f>
        <v xml:space="preserve"> </v>
      </c>
      <c r="BT36" s="176" t="str">
        <f>'34'!R187</f>
        <v xml:space="preserve"> </v>
      </c>
      <c r="BU36" s="176" t="str">
        <f>'34'!X187</f>
        <v xml:space="preserve"> </v>
      </c>
      <c r="BV36" s="176" t="str">
        <f>'34'!AD187</f>
        <v xml:space="preserve"> </v>
      </c>
    </row>
    <row r="37" spans="2:74" s="38" customFormat="1">
      <c r="B37" s="36"/>
      <c r="C37" s="143"/>
      <c r="D37" s="489">
        <v>1284</v>
      </c>
      <c r="E37" s="490" t="s">
        <v>655</v>
      </c>
      <c r="G37" s="36"/>
      <c r="I37" s="36"/>
      <c r="J37" s="47"/>
      <c r="K37" s="36"/>
      <c r="L37" s="47"/>
      <c r="M37" s="47"/>
      <c r="N37" s="47"/>
      <c r="O37" s="119"/>
      <c r="P37" s="119"/>
      <c r="Q37" s="119"/>
      <c r="R37" s="119"/>
      <c r="S37" s="119"/>
      <c r="W37" s="171">
        <f>'Suivi  Détaillé'!AM19</f>
        <v>0</v>
      </c>
      <c r="X37" s="176" t="str">
        <f>'Suivi  Détaillé'!AM20</f>
        <v xml:space="preserve"> </v>
      </c>
      <c r="Y37" s="213">
        <f>'Suivi  Détaillé'!AM18</f>
        <v>0</v>
      </c>
      <c r="Z37" s="213">
        <f>'Suivi  Détaillé'!AM7</f>
        <v>0</v>
      </c>
      <c r="AB37" s="401" t="str">
        <f t="shared" si="4"/>
        <v>Back Office</v>
      </c>
      <c r="AC37" s="401" t="e">
        <f t="shared" si="5"/>
        <v>#REF!</v>
      </c>
      <c r="AD37" s="401">
        <f>COUNTIF('1'!Z9:AD13,Données!AB37)</f>
        <v>0</v>
      </c>
      <c r="AE37" s="401" t="e">
        <f>COUNTIF(#REF!,Données!AB37)</f>
        <v>#REF!</v>
      </c>
      <c r="AF37" s="401" t="e">
        <f>COUNTIF(#REF!,Données!AB37)</f>
        <v>#REF!</v>
      </c>
      <c r="AG37" s="401" t="e">
        <f>COUNTIF(#REF!,Données!AB37)</f>
        <v>#REF!</v>
      </c>
      <c r="AH37" s="401" t="e">
        <f>COUNTIF(#REF!,Données!AB37)</f>
        <v>#REF!</v>
      </c>
      <c r="AI37" s="401" t="e">
        <f>COUNTIF(#REF!,Données!AB37)</f>
        <v>#REF!</v>
      </c>
      <c r="AJ37" s="401" t="e">
        <f>COUNTIF(#REF!,Données!AB37)</f>
        <v>#REF!</v>
      </c>
      <c r="AK37" s="401" t="e">
        <f>COUNTIF(#REF!,Données!AB37)</f>
        <v>#REF!</v>
      </c>
      <c r="AL37" s="401" t="e">
        <f>COUNTIF(#REF!,Données!AB37)</f>
        <v>#REF!</v>
      </c>
      <c r="AM37" s="401" t="e">
        <f>COUNTIF(#REF!,Données!AB37)</f>
        <v>#REF!</v>
      </c>
      <c r="AN37" s="401" t="e">
        <f>COUNTIF(#REF!,Données!AB37)</f>
        <v>#REF!</v>
      </c>
      <c r="AO37" s="401" t="e">
        <f>COUNTIF(#REF!,Données!AB37)</f>
        <v>#REF!</v>
      </c>
      <c r="AP37" s="401" t="e">
        <f>COUNTIF(#REF!,Données!AB37)</f>
        <v>#REF!</v>
      </c>
      <c r="AQ37" s="401" t="e">
        <f>COUNTIF(#REF!,Données!AB37)</f>
        <v>#REF!</v>
      </c>
      <c r="AR37" s="401" t="e">
        <f>COUNTIF(#REF!,Données!AB37)</f>
        <v>#REF!</v>
      </c>
      <c r="AS37" s="401" t="e">
        <f>COUNTIF(#REF!,Données!AB37)</f>
        <v>#REF!</v>
      </c>
      <c r="AT37" s="401" t="e">
        <f>COUNTIF(#REF!,Données!AB37)</f>
        <v>#REF!</v>
      </c>
      <c r="AU37" s="401" t="e">
        <f>COUNTIF(#REF!,Données!AB37)</f>
        <v>#REF!</v>
      </c>
      <c r="AV37" s="401" t="e">
        <f>COUNTIF(#REF!,Données!AB37)</f>
        <v>#REF!</v>
      </c>
      <c r="AW37" s="401" t="e">
        <f>COUNTIF(#REF!,Données!AB37)</f>
        <v>#REF!</v>
      </c>
      <c r="AX37" s="401" t="e">
        <f>COUNTIF(#REF!,Données!AB37)</f>
        <v>#REF!</v>
      </c>
      <c r="AY37" s="401" t="e">
        <f>COUNTIF(#REF!,Données!AB37)</f>
        <v>#REF!</v>
      </c>
      <c r="AZ37" s="401" t="e">
        <f>COUNTIF(#REF!,Données!AB37)</f>
        <v>#REF!</v>
      </c>
      <c r="BA37" s="401" t="e">
        <f>COUNTIF(#REF!,Données!AB37)</f>
        <v>#REF!</v>
      </c>
      <c r="BB37" s="401" t="e">
        <f>COUNTIF(#REF!,Données!AB37)</f>
        <v>#REF!</v>
      </c>
      <c r="BC37" s="401" t="e">
        <f>COUNTIF(#REF!,Données!AB37)</f>
        <v>#REF!</v>
      </c>
      <c r="BD37" s="401" t="e">
        <f>COUNTIF(#REF!,Données!AB37)</f>
        <v>#REF!</v>
      </c>
      <c r="BE37" s="401" t="e">
        <f>COUNTIF(#REF!,Données!AB37)</f>
        <v>#REF!</v>
      </c>
      <c r="BF37" s="401" t="e">
        <f>COUNTIF(#REF!,Données!AB37)</f>
        <v>#REF!</v>
      </c>
      <c r="BG37" s="401" t="e">
        <f>COUNTIF(#REF!,Données!AB37)</f>
        <v>#REF!</v>
      </c>
      <c r="BH37" s="401" t="e">
        <f>COUNTIF(#REF!,Données!AB37)</f>
        <v>#REF!</v>
      </c>
      <c r="BI37" s="401" t="e">
        <f>COUNTIF(#REF!,Données!AB37)</f>
        <v>#REF!</v>
      </c>
      <c r="BJ37" s="401" t="e">
        <f>COUNTIF(#REF!,Données!AB37)</f>
        <v>#REF!</v>
      </c>
      <c r="BK37" s="401" t="e">
        <f>COUNTIF(#REF!,Données!AB37)</f>
        <v>#REF!</v>
      </c>
      <c r="BL37" s="401" t="e">
        <f>COUNTIF(#REF!,Données!AB37)</f>
        <v>#REF!</v>
      </c>
      <c r="BM37" s="401" t="e">
        <f>COUNTIF(#REF!,Données!AB37)</f>
        <v>#REF!</v>
      </c>
      <c r="BN37" s="401" t="e">
        <f>COUNTIF(#REF!,Données!AB37)</f>
        <v>#REF!</v>
      </c>
      <c r="BO37" s="401" t="e">
        <f>COUNTIF(#REF!,Données!AB37)</f>
        <v>#REF!</v>
      </c>
      <c r="BP37" s="401" t="e">
        <f>COUNTIF(#REF!,Données!BN37)</f>
        <v>#REF!</v>
      </c>
      <c r="BQ37" s="401" t="e">
        <f>COUNTIF(#REF!,Données!AB37)</f>
        <v>#REF!</v>
      </c>
      <c r="BR37" s="176" t="str">
        <f>'35'!F187</f>
        <v xml:space="preserve"> </v>
      </c>
      <c r="BS37" s="176" t="str">
        <f>'35'!L187</f>
        <v xml:space="preserve"> </v>
      </c>
      <c r="BT37" s="176" t="str">
        <f>'35'!R187</f>
        <v xml:space="preserve"> </v>
      </c>
      <c r="BU37" s="176" t="str">
        <f>'35'!X187</f>
        <v xml:space="preserve"> </v>
      </c>
      <c r="BV37" s="176" t="str">
        <f>'35'!AD187</f>
        <v xml:space="preserve"> </v>
      </c>
    </row>
    <row r="38" spans="2:74" s="38" customFormat="1">
      <c r="B38" s="36"/>
      <c r="C38" s="143"/>
      <c r="D38" s="489">
        <v>2018</v>
      </c>
      <c r="E38" s="490" t="s">
        <v>656</v>
      </c>
      <c r="G38" s="36"/>
      <c r="I38" s="36"/>
      <c r="J38" s="47"/>
      <c r="K38" s="36"/>
      <c r="L38" s="47"/>
      <c r="M38" s="47"/>
      <c r="N38" s="47"/>
      <c r="O38" s="119"/>
      <c r="P38" s="119"/>
      <c r="Q38" s="119"/>
      <c r="R38" s="119"/>
      <c r="S38" s="119"/>
      <c r="W38" s="171">
        <f>'Suivi  Détaillé'!AN19</f>
        <v>0</v>
      </c>
      <c r="X38" s="176" t="str">
        <f>'Suivi  Détaillé'!AN20</f>
        <v xml:space="preserve"> </v>
      </c>
      <c r="Y38" s="213">
        <f>'Suivi  Détaillé'!AN18</f>
        <v>0</v>
      </c>
      <c r="Z38" s="213">
        <f>'Suivi  Détaillé'!AN7</f>
        <v>0</v>
      </c>
      <c r="AB38" s="401">
        <f t="shared" si="4"/>
        <v>0</v>
      </c>
      <c r="AC38" s="401" t="e">
        <f t="shared" si="5"/>
        <v>#REF!</v>
      </c>
      <c r="AD38" s="401">
        <f>COUNTIF('1'!Z9:AD13,Données!AB38)</f>
        <v>0</v>
      </c>
      <c r="AE38" s="401" t="e">
        <f>COUNTIF(#REF!,Données!AB38)</f>
        <v>#REF!</v>
      </c>
      <c r="AF38" s="401" t="e">
        <f>COUNTIF(#REF!,Données!AB38)</f>
        <v>#REF!</v>
      </c>
      <c r="AG38" s="401" t="e">
        <f>COUNTIF(#REF!,Données!AB38)</f>
        <v>#REF!</v>
      </c>
      <c r="AH38" s="401" t="e">
        <f>COUNTIF(#REF!,Données!AB38)</f>
        <v>#REF!</v>
      </c>
      <c r="AI38" s="401" t="e">
        <f>COUNTIF(#REF!,Données!AB38)</f>
        <v>#REF!</v>
      </c>
      <c r="AJ38" s="401" t="e">
        <f>COUNTIF(#REF!,Données!AB38)</f>
        <v>#REF!</v>
      </c>
      <c r="AK38" s="401" t="e">
        <f>COUNTIF(#REF!,Données!AB38)</f>
        <v>#REF!</v>
      </c>
      <c r="AL38" s="401" t="e">
        <f>COUNTIF(#REF!,Données!AB38)</f>
        <v>#REF!</v>
      </c>
      <c r="AM38" s="401" t="e">
        <f>COUNTIF(#REF!,Données!AB38)</f>
        <v>#REF!</v>
      </c>
      <c r="AN38" s="401" t="e">
        <f>COUNTIF(#REF!,Données!AB38)</f>
        <v>#REF!</v>
      </c>
      <c r="AO38" s="401" t="e">
        <f>COUNTIF(#REF!,Données!AB38)</f>
        <v>#REF!</v>
      </c>
      <c r="AP38" s="401" t="e">
        <f>COUNTIF(#REF!,Données!AB38)</f>
        <v>#REF!</v>
      </c>
      <c r="AQ38" s="401" t="e">
        <f>COUNTIF(#REF!,Données!AB38)</f>
        <v>#REF!</v>
      </c>
      <c r="AR38" s="401" t="e">
        <f>COUNTIF(#REF!,Données!AB38)</f>
        <v>#REF!</v>
      </c>
      <c r="AS38" s="401" t="e">
        <f>COUNTIF(#REF!,Données!AB38)</f>
        <v>#REF!</v>
      </c>
      <c r="AT38" s="401" t="e">
        <f>COUNTIF(#REF!,Données!AB38)</f>
        <v>#REF!</v>
      </c>
      <c r="AU38" s="401" t="e">
        <f>COUNTIF(#REF!,Données!AB38)</f>
        <v>#REF!</v>
      </c>
      <c r="AV38" s="401" t="e">
        <f>COUNTIF(#REF!,Données!AB38)</f>
        <v>#REF!</v>
      </c>
      <c r="AW38" s="401" t="e">
        <f>COUNTIF(#REF!,Données!AB38)</f>
        <v>#REF!</v>
      </c>
      <c r="AX38" s="401" t="e">
        <f>COUNTIF(#REF!,Données!AB38)</f>
        <v>#REF!</v>
      </c>
      <c r="AY38" s="401" t="e">
        <f>COUNTIF(#REF!,Données!AB38)</f>
        <v>#REF!</v>
      </c>
      <c r="AZ38" s="401" t="e">
        <f>COUNTIF(#REF!,Données!AB38)</f>
        <v>#REF!</v>
      </c>
      <c r="BA38" s="401" t="e">
        <f>COUNTIF(#REF!,Données!AB38)</f>
        <v>#REF!</v>
      </c>
      <c r="BB38" s="401" t="e">
        <f>COUNTIF(#REF!,Données!AB38)</f>
        <v>#REF!</v>
      </c>
      <c r="BC38" s="401" t="e">
        <f>COUNTIF(#REF!,Données!AB38)</f>
        <v>#REF!</v>
      </c>
      <c r="BD38" s="401" t="e">
        <f>COUNTIF(#REF!,Données!AB38)</f>
        <v>#REF!</v>
      </c>
      <c r="BE38" s="401" t="e">
        <f>COUNTIF(#REF!,Données!AB38)</f>
        <v>#REF!</v>
      </c>
      <c r="BF38" s="401" t="e">
        <f>COUNTIF(#REF!,Données!AB38)</f>
        <v>#REF!</v>
      </c>
      <c r="BG38" s="401" t="e">
        <f>COUNTIF(#REF!,Données!AB38)</f>
        <v>#REF!</v>
      </c>
      <c r="BH38" s="401" t="e">
        <f>COUNTIF(#REF!,Données!AB38)</f>
        <v>#REF!</v>
      </c>
      <c r="BI38" s="401" t="e">
        <f>COUNTIF(#REF!,Données!AB38)</f>
        <v>#REF!</v>
      </c>
      <c r="BJ38" s="401" t="e">
        <f>COUNTIF(#REF!,Données!AB38)</f>
        <v>#REF!</v>
      </c>
      <c r="BK38" s="401" t="e">
        <f>COUNTIF(#REF!,Données!AB38)</f>
        <v>#REF!</v>
      </c>
      <c r="BL38" s="401" t="e">
        <f>COUNTIF(#REF!,Données!AB38)</f>
        <v>#REF!</v>
      </c>
      <c r="BM38" s="401" t="e">
        <f>COUNTIF(#REF!,Données!AB38)</f>
        <v>#REF!</v>
      </c>
      <c r="BN38" s="401" t="e">
        <f>COUNTIF(#REF!,Données!AB38)</f>
        <v>#REF!</v>
      </c>
      <c r="BO38" s="401" t="e">
        <f>COUNTIF(#REF!,Données!AB38)</f>
        <v>#REF!</v>
      </c>
      <c r="BP38" s="401" t="e">
        <f>COUNTIF(#REF!,Données!BN38)</f>
        <v>#REF!</v>
      </c>
      <c r="BQ38" s="401" t="e">
        <f>COUNTIF(#REF!,Données!AB38)</f>
        <v>#REF!</v>
      </c>
      <c r="BR38" s="176" t="str">
        <f>'36'!F187</f>
        <v xml:space="preserve"> </v>
      </c>
      <c r="BS38" s="176" t="str">
        <f>'36'!L187</f>
        <v xml:space="preserve"> </v>
      </c>
      <c r="BT38" s="176" t="str">
        <f>'36'!R187</f>
        <v xml:space="preserve"> </v>
      </c>
      <c r="BU38" s="176" t="str">
        <f>'36'!X187</f>
        <v xml:space="preserve"> </v>
      </c>
      <c r="BV38" s="176" t="str">
        <f>'36'!AD187</f>
        <v xml:space="preserve"> </v>
      </c>
    </row>
    <row r="39" spans="2:74" s="38" customFormat="1">
      <c r="B39" s="36"/>
      <c r="C39" s="143"/>
      <c r="D39" s="489">
        <v>1740</v>
      </c>
      <c r="E39" s="490" t="s">
        <v>657</v>
      </c>
      <c r="G39" s="36"/>
      <c r="I39" s="36"/>
      <c r="J39" s="47"/>
      <c r="K39" s="36"/>
      <c r="L39" s="47"/>
      <c r="M39" s="47"/>
      <c r="N39" s="47"/>
      <c r="O39" s="119"/>
      <c r="P39" s="119"/>
      <c r="Q39" s="119"/>
      <c r="R39" s="119"/>
      <c r="S39" s="119"/>
      <c r="W39" s="171">
        <f>'Suivi  Détaillé'!AO19</f>
        <v>0</v>
      </c>
      <c r="X39" s="176" t="str">
        <f>'Suivi  Détaillé'!AO20</f>
        <v xml:space="preserve"> </v>
      </c>
      <c r="Y39" s="213">
        <f>'Suivi  Détaillé'!AO18</f>
        <v>0</v>
      </c>
      <c r="Z39" s="213">
        <f>'Suivi  Détaillé'!AO7</f>
        <v>0</v>
      </c>
      <c r="AB39" s="35"/>
      <c r="AC39" s="35"/>
      <c r="AD39" s="35"/>
      <c r="AE39" s="35"/>
      <c r="AF39" s="35"/>
      <c r="BR39" s="176" t="str">
        <f>'37'!F187</f>
        <v xml:space="preserve"> </v>
      </c>
      <c r="BS39" s="176" t="str">
        <f>'37'!L187</f>
        <v xml:space="preserve"> </v>
      </c>
      <c r="BT39" s="176" t="str">
        <f>'37'!R187</f>
        <v xml:space="preserve"> </v>
      </c>
      <c r="BU39" s="176" t="str">
        <f>'37'!X187</f>
        <v xml:space="preserve"> </v>
      </c>
      <c r="BV39" s="176" t="str">
        <f>'37'!AD187</f>
        <v xml:space="preserve"> </v>
      </c>
    </row>
    <row r="40" spans="2:74" s="38" customFormat="1">
      <c r="B40" s="36"/>
      <c r="C40" s="143"/>
      <c r="D40" s="491">
        <v>1974</v>
      </c>
      <c r="E40" s="490" t="s">
        <v>658</v>
      </c>
      <c r="G40" s="36"/>
      <c r="I40" s="36"/>
      <c r="J40" s="47"/>
      <c r="K40" s="36"/>
      <c r="L40" s="47"/>
      <c r="M40" s="47"/>
      <c r="N40" s="47"/>
      <c r="O40" s="119"/>
      <c r="P40" s="119"/>
      <c r="Q40" s="119"/>
      <c r="R40" s="119"/>
      <c r="S40" s="119"/>
      <c r="W40" s="171">
        <f>'Suivi  Détaillé'!AP19</f>
        <v>0</v>
      </c>
      <c r="X40" s="176" t="str">
        <f>'Suivi  Détaillé'!AP20</f>
        <v xml:space="preserve"> </v>
      </c>
      <c r="Y40" s="213">
        <f>'Suivi  Détaillé'!AP18</f>
        <v>0</v>
      </c>
      <c r="Z40" s="213">
        <f>'Suivi  Détaillé'!AP7</f>
        <v>0</v>
      </c>
      <c r="AB40" s="35"/>
      <c r="AC40" s="35"/>
      <c r="AD40" s="35"/>
      <c r="AE40" s="35"/>
      <c r="AF40" s="35"/>
      <c r="BR40" s="176" t="str">
        <f>'38'!F187</f>
        <v xml:space="preserve"> </v>
      </c>
      <c r="BS40" s="176" t="str">
        <f>'38'!L187</f>
        <v xml:space="preserve"> </v>
      </c>
      <c r="BT40" s="176" t="str">
        <f>'38'!R187</f>
        <v xml:space="preserve"> </v>
      </c>
      <c r="BU40" s="176" t="str">
        <f>'38'!X187</f>
        <v xml:space="preserve"> </v>
      </c>
      <c r="BV40" s="176" t="str">
        <f>'38'!AD187</f>
        <v xml:space="preserve"> </v>
      </c>
    </row>
    <row r="41" spans="2:74" s="38" customFormat="1">
      <c r="B41" s="36"/>
      <c r="C41" s="143"/>
      <c r="D41" s="491">
        <v>1673</v>
      </c>
      <c r="E41" s="490" t="s">
        <v>659</v>
      </c>
      <c r="G41" s="36"/>
      <c r="I41" s="36"/>
      <c r="J41" s="47"/>
      <c r="K41" s="36"/>
      <c r="L41" s="47"/>
      <c r="M41" s="47"/>
      <c r="N41" s="47"/>
      <c r="O41" s="119"/>
      <c r="P41" s="119"/>
      <c r="Q41" s="119"/>
      <c r="R41" s="119"/>
      <c r="S41" s="119"/>
      <c r="W41" s="171">
        <f>'Suivi  Détaillé'!AQ19</f>
        <v>0</v>
      </c>
      <c r="X41" s="176" t="str">
        <f>'Suivi  Détaillé'!AQ20</f>
        <v xml:space="preserve"> </v>
      </c>
      <c r="Y41" s="213">
        <f>'Suivi  Détaillé'!AQ18</f>
        <v>0</v>
      </c>
      <c r="Z41" s="213">
        <f>'Suivi  Détaillé'!AQ7</f>
        <v>0</v>
      </c>
      <c r="AB41" s="35"/>
      <c r="AC41" s="35"/>
      <c r="AD41" s="35"/>
      <c r="AE41" s="35"/>
      <c r="AF41" s="35"/>
      <c r="BR41" s="176" t="str">
        <f>'39'!F187</f>
        <v xml:space="preserve"> </v>
      </c>
      <c r="BS41" s="176" t="str">
        <f>'39'!L187</f>
        <v xml:space="preserve"> </v>
      </c>
      <c r="BT41" s="176" t="str">
        <f>'39'!R187</f>
        <v xml:space="preserve"> </v>
      </c>
      <c r="BU41" s="176" t="str">
        <f>'39'!X187</f>
        <v xml:space="preserve"> </v>
      </c>
      <c r="BV41" s="176" t="str">
        <f>'39'!AD187</f>
        <v xml:space="preserve"> </v>
      </c>
    </row>
    <row r="42" spans="2:74" s="38" customFormat="1">
      <c r="B42" s="36"/>
      <c r="C42" s="143"/>
      <c r="D42" s="491">
        <v>1674</v>
      </c>
      <c r="E42" s="490" t="s">
        <v>660</v>
      </c>
      <c r="G42" s="36"/>
      <c r="I42" s="36"/>
      <c r="J42" s="47"/>
      <c r="K42" s="36"/>
      <c r="L42" s="47"/>
      <c r="M42" s="47"/>
      <c r="N42" s="47"/>
      <c r="O42" s="119"/>
      <c r="P42" s="119"/>
      <c r="Q42" s="119"/>
      <c r="R42" s="119"/>
      <c r="S42" s="119"/>
      <c r="W42" s="171">
        <f>'Suivi  Détaillé'!AR19</f>
        <v>0</v>
      </c>
      <c r="X42" s="176" t="str">
        <f>'Suivi  Détaillé'!AR20</f>
        <v xml:space="preserve"> </v>
      </c>
      <c r="Y42" s="213">
        <f>'Suivi  Détaillé'!AR18</f>
        <v>0</v>
      </c>
      <c r="Z42" s="213">
        <f>'Suivi  Détaillé'!AR7</f>
        <v>0</v>
      </c>
      <c r="BR42" s="471" t="str">
        <f>'40'!F187</f>
        <v xml:space="preserve"> </v>
      </c>
      <c r="BS42" s="471" t="str">
        <f>'40'!L187</f>
        <v xml:space="preserve"> </v>
      </c>
      <c r="BT42" s="471" t="str">
        <f>'40'!R187</f>
        <v xml:space="preserve"> </v>
      </c>
      <c r="BU42" s="471" t="str">
        <f>'40'!X187</f>
        <v xml:space="preserve"> </v>
      </c>
      <c r="BV42" s="471" t="str">
        <f>'40'!AD187</f>
        <v xml:space="preserve"> </v>
      </c>
    </row>
    <row r="43" spans="2:74" s="38" customFormat="1">
      <c r="B43" s="36"/>
      <c r="C43" s="143"/>
      <c r="D43" s="489">
        <v>1284</v>
      </c>
      <c r="E43" s="490" t="s">
        <v>655</v>
      </c>
      <c r="G43" s="36"/>
      <c r="I43" s="36"/>
      <c r="J43" s="47"/>
      <c r="K43" s="36"/>
      <c r="L43" s="47"/>
      <c r="M43" s="47"/>
      <c r="N43" s="47"/>
      <c r="O43" s="119"/>
      <c r="P43" s="119"/>
      <c r="Q43" s="119"/>
      <c r="R43" s="119"/>
      <c r="S43" s="119"/>
      <c r="W43" s="170"/>
      <c r="X43" s="169"/>
      <c r="Y43" s="214"/>
      <c r="BT43" s="35"/>
      <c r="BU43" s="35"/>
      <c r="BV43" s="35"/>
    </row>
    <row r="44" spans="2:74" s="38" customFormat="1">
      <c r="D44" s="489">
        <v>1200</v>
      </c>
      <c r="E44" s="490" t="s">
        <v>661</v>
      </c>
      <c r="J44" s="47"/>
      <c r="K44" s="47"/>
      <c r="L44" s="47"/>
      <c r="M44" s="47"/>
      <c r="N44" s="47"/>
      <c r="O44" s="119"/>
      <c r="P44" s="119"/>
      <c r="Q44" s="119"/>
      <c r="R44" s="119"/>
      <c r="S44" s="119"/>
      <c r="W44" s="170"/>
      <c r="X44" s="169"/>
      <c r="Y44" s="214"/>
      <c r="BT44" s="35"/>
      <c r="BU44" s="35"/>
      <c r="BV44" s="35"/>
    </row>
    <row r="45" spans="2:74">
      <c r="D45" s="36"/>
      <c r="E45" s="36"/>
    </row>
    <row r="46" spans="2:74">
      <c r="D46" s="36"/>
      <c r="E46" s="36"/>
    </row>
    <row r="47" spans="2:74">
      <c r="D47" s="36"/>
      <c r="E47" s="36"/>
    </row>
    <row r="48" spans="2:74">
      <c r="D48" s="36"/>
      <c r="E48" s="36"/>
    </row>
    <row r="49" spans="4:5">
      <c r="D49" s="36"/>
      <c r="E49" s="36"/>
    </row>
    <row r="50" spans="4:5">
      <c r="D50" s="36"/>
      <c r="E50" s="36"/>
    </row>
    <row r="51" spans="4:5">
      <c r="D51" s="36"/>
      <c r="E51" s="36"/>
    </row>
    <row r="52" spans="4:5">
      <c r="D52" s="36"/>
      <c r="E52" s="36"/>
    </row>
    <row r="53" spans="4:5">
      <c r="D53" s="36"/>
      <c r="E53" s="36"/>
    </row>
    <row r="54" spans="4:5">
      <c r="E54" s="143"/>
    </row>
    <row r="55" spans="4:5">
      <c r="E55" s="143"/>
    </row>
    <row r="56" spans="4:5">
      <c r="E56" s="143"/>
    </row>
    <row r="57" spans="4:5">
      <c r="E57" s="143"/>
    </row>
    <row r="58" spans="4:5">
      <c r="E58" s="143"/>
    </row>
    <row r="59" spans="4:5">
      <c r="E59" s="143"/>
    </row>
    <row r="60" spans="4:5">
      <c r="E60" s="143"/>
    </row>
    <row r="61" spans="4:5">
      <c r="E61" s="143"/>
    </row>
    <row r="62" spans="4:5">
      <c r="E62" s="143"/>
    </row>
    <row r="63" spans="4:5">
      <c r="E63" s="143"/>
    </row>
    <row r="64" spans="4:5">
      <c r="E64" s="143"/>
    </row>
    <row r="65" spans="5:5">
      <c r="E65" s="143"/>
    </row>
    <row r="66" spans="5:5">
      <c r="E66" s="143"/>
    </row>
    <row r="67" spans="5:5">
      <c r="E67" s="143"/>
    </row>
    <row r="68" spans="5:5">
      <c r="E68" s="143"/>
    </row>
    <row r="69" spans="5:5">
      <c r="E69" s="143"/>
    </row>
    <row r="70" spans="5:5">
      <c r="E70" s="143"/>
    </row>
    <row r="71" spans="5:5">
      <c r="E71" s="143"/>
    </row>
    <row r="72" spans="5:5">
      <c r="E72" s="143"/>
    </row>
    <row r="73" spans="5:5">
      <c r="E73" s="143"/>
    </row>
    <row r="74" spans="5:5">
      <c r="E74" s="143"/>
    </row>
    <row r="75" spans="5:5">
      <c r="E75" s="143"/>
    </row>
    <row r="76" spans="5:5">
      <c r="E76" s="143"/>
    </row>
    <row r="77" spans="5:5">
      <c r="E77" s="143"/>
    </row>
    <row r="78" spans="5:5">
      <c r="E78" s="143"/>
    </row>
    <row r="79" spans="5:5">
      <c r="E79" s="143"/>
    </row>
    <row r="80" spans="5:5">
      <c r="E80" s="143"/>
    </row>
    <row r="81" spans="5:5">
      <c r="E81" s="143"/>
    </row>
    <row r="82" spans="5:5">
      <c r="E82" s="143"/>
    </row>
    <row r="83" spans="5:5">
      <c r="E83" s="143"/>
    </row>
    <row r="84" spans="5:5">
      <c r="E84" s="143"/>
    </row>
    <row r="85" spans="5:5">
      <c r="E85" s="143"/>
    </row>
    <row r="86" spans="5:5">
      <c r="E86" s="143"/>
    </row>
    <row r="87" spans="5:5">
      <c r="E87" s="143"/>
    </row>
    <row r="88" spans="5:5">
      <c r="E88" s="143"/>
    </row>
  </sheetData>
  <mergeCells count="4">
    <mergeCell ref="B8:D8"/>
    <mergeCell ref="A1:A4"/>
    <mergeCell ref="I6:K6"/>
    <mergeCell ref="B1:K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M708"/>
  <sheetViews>
    <sheetView showGridLines="0" zoomScale="80" zoomScaleNormal="80" zoomScaleSheetLayoutView="50" workbookViewId="0">
      <pane xSplit="3" ySplit="4" topLeftCell="D5" activePane="bottomRight" state="frozen"/>
      <selection pane="topRight" activeCell="D1" sqref="D1"/>
      <selection pane="bottomLeft" activeCell="A5" sqref="A5"/>
      <selection pane="bottomRight" activeCell="D17" sqref="D17"/>
    </sheetView>
  </sheetViews>
  <sheetFormatPr baseColWidth="10" defaultColWidth="7" defaultRowHeight="14.25"/>
  <cols>
    <col min="1" max="1" width="18" style="14" customWidth="1"/>
    <col min="2" max="2" width="36.5703125" style="223" customWidth="1"/>
    <col min="3" max="3" width="3.28515625" style="27" customWidth="1"/>
    <col min="4" max="4" width="70.140625" style="27" customWidth="1"/>
    <col min="5" max="5" width="3.7109375" style="27" customWidth="1"/>
    <col min="6" max="6" width="58.5703125" style="27" customWidth="1"/>
    <col min="7" max="7" width="11.140625" style="405" customWidth="1"/>
    <col min="8" max="8" width="62.5703125" style="405" customWidth="1"/>
    <col min="9" max="9" width="11.140625" style="405" customWidth="1"/>
    <col min="10" max="16384" width="7" style="12"/>
  </cols>
  <sheetData>
    <row r="1" spans="1:11" ht="15" customHeight="1">
      <c r="A1" s="517" t="s">
        <v>99</v>
      </c>
      <c r="B1" s="521" t="s">
        <v>51</v>
      </c>
      <c r="C1" s="515"/>
      <c r="D1" s="515"/>
      <c r="E1" s="515"/>
      <c r="F1" s="515"/>
      <c r="G1" s="515"/>
      <c r="H1" s="462"/>
      <c r="I1" s="12"/>
    </row>
    <row r="2" spans="1:11" ht="15">
      <c r="A2" s="518"/>
      <c r="B2" s="521"/>
      <c r="C2" s="515"/>
      <c r="D2" s="515"/>
      <c r="E2" s="515"/>
      <c r="F2" s="515"/>
      <c r="G2" s="515"/>
      <c r="H2" s="462"/>
      <c r="I2" s="12"/>
    </row>
    <row r="3" spans="1:11" ht="15">
      <c r="A3" s="518"/>
      <c r="B3" s="521"/>
      <c r="C3" s="515"/>
      <c r="D3" s="515"/>
      <c r="E3" s="515"/>
      <c r="F3" s="515"/>
      <c r="G3" s="515"/>
      <c r="H3" s="462"/>
      <c r="I3" s="12"/>
    </row>
    <row r="4" spans="1:11" ht="33.75" customHeight="1">
      <c r="A4" s="519"/>
      <c r="B4" s="521"/>
      <c r="C4" s="515"/>
      <c r="D4" s="515"/>
      <c r="E4" s="515"/>
      <c r="F4" s="515"/>
      <c r="G4" s="515"/>
      <c r="H4" s="462"/>
      <c r="I4" s="12"/>
    </row>
    <row r="6" spans="1:11" hidden="1"/>
    <row r="7" spans="1:11" hidden="1"/>
    <row r="8" spans="1:11" hidden="1"/>
    <row r="9" spans="1:11" hidden="1"/>
    <row r="10" spans="1:11" s="28" customFormat="1" ht="53.25" hidden="1">
      <c r="A10" s="29"/>
      <c r="B10" s="157"/>
      <c r="C10" s="30"/>
      <c r="D10" s="30"/>
      <c r="E10" s="30"/>
      <c r="F10" s="30"/>
      <c r="G10" s="476"/>
      <c r="H10" s="463"/>
      <c r="I10" s="476"/>
    </row>
    <row r="11" spans="1:11" s="28" customFormat="1" ht="53.25" hidden="1">
      <c r="A11" s="29"/>
      <c r="B11" s="157"/>
      <c r="C11" s="30"/>
      <c r="D11" s="30"/>
      <c r="E11" s="30"/>
      <c r="F11" s="30"/>
      <c r="G11" s="476"/>
      <c r="H11" s="463"/>
      <c r="I11" s="476"/>
    </row>
    <row r="12" spans="1:11" s="13" customFormat="1" ht="53.25" hidden="1">
      <c r="B12" s="221"/>
      <c r="C12" s="30"/>
      <c r="D12" s="30"/>
      <c r="E12" s="30"/>
      <c r="F12" s="30"/>
      <c r="G12" s="477"/>
      <c r="H12" s="464"/>
      <c r="I12" s="477"/>
      <c r="J12" s="29"/>
      <c r="K12" s="29"/>
    </row>
    <row r="13" spans="1:11" s="34" customFormat="1" ht="15">
      <c r="A13" s="32"/>
      <c r="B13" s="222"/>
      <c r="C13" s="33"/>
      <c r="D13" s="33"/>
      <c r="E13" s="33"/>
      <c r="F13" s="33"/>
      <c r="G13" s="478" t="s">
        <v>19</v>
      </c>
      <c r="H13" s="465"/>
      <c r="I13" s="478" t="s">
        <v>19</v>
      </c>
    </row>
    <row r="14" spans="1:11" s="16" customFormat="1" ht="15.75">
      <c r="A14" s="15"/>
      <c r="B14" s="429" t="s">
        <v>109</v>
      </c>
      <c r="C14" s="429"/>
      <c r="D14" s="431" t="s">
        <v>93</v>
      </c>
      <c r="E14" s="431"/>
      <c r="F14" s="431" t="s">
        <v>94</v>
      </c>
      <c r="G14" s="479">
        <f>SUM(G15:G29)</f>
        <v>120</v>
      </c>
      <c r="H14" s="466" t="s">
        <v>114</v>
      </c>
      <c r="I14" s="479">
        <f>SUM(I15:I29)</f>
        <v>120</v>
      </c>
    </row>
    <row r="15" spans="1:11" s="18" customFormat="1" ht="85.5">
      <c r="A15" s="17"/>
      <c r="B15" s="430" t="s">
        <v>115</v>
      </c>
      <c r="C15" s="420"/>
      <c r="D15" s="461" t="s">
        <v>619</v>
      </c>
      <c r="E15" s="420"/>
      <c r="F15" s="461" t="s">
        <v>120</v>
      </c>
      <c r="G15" s="488">
        <v>10</v>
      </c>
      <c r="H15" s="461" t="s">
        <v>121</v>
      </c>
      <c r="I15" s="480">
        <v>20</v>
      </c>
    </row>
    <row r="16" spans="1:11" s="18" customFormat="1" ht="99.75">
      <c r="A16" s="17"/>
      <c r="B16" s="430" t="s">
        <v>116</v>
      </c>
      <c r="C16" s="421"/>
      <c r="D16" s="461" t="s">
        <v>624</v>
      </c>
      <c r="E16" s="421"/>
      <c r="F16" s="461" t="s">
        <v>598</v>
      </c>
      <c r="G16" s="488">
        <v>10</v>
      </c>
      <c r="H16" s="461"/>
      <c r="I16" s="480">
        <v>30</v>
      </c>
    </row>
    <row r="17" spans="1:9" s="18" customFormat="1" ht="57">
      <c r="A17" s="17"/>
      <c r="B17" s="430" t="s">
        <v>117</v>
      </c>
      <c r="C17" s="421"/>
      <c r="D17" s="461" t="s">
        <v>620</v>
      </c>
      <c r="E17" s="421"/>
      <c r="F17" s="461" t="s">
        <v>599</v>
      </c>
      <c r="G17" s="488">
        <v>40</v>
      </c>
      <c r="H17" s="472" t="s">
        <v>600</v>
      </c>
      <c r="I17" s="480">
        <v>20</v>
      </c>
    </row>
    <row r="18" spans="1:9" s="18" customFormat="1" ht="115.5">
      <c r="A18" s="17"/>
      <c r="B18" s="423" t="s">
        <v>118</v>
      </c>
      <c r="C18" s="421"/>
      <c r="D18" s="461" t="s">
        <v>621</v>
      </c>
      <c r="E18" s="421"/>
      <c r="F18" s="461" t="s">
        <v>601</v>
      </c>
      <c r="G18" s="480">
        <v>20</v>
      </c>
      <c r="H18" s="461" t="s">
        <v>122</v>
      </c>
      <c r="I18" s="480">
        <v>20</v>
      </c>
    </row>
    <row r="19" spans="1:9" s="18" customFormat="1" ht="74.25">
      <c r="A19" s="17"/>
      <c r="B19" s="423" t="s">
        <v>119</v>
      </c>
      <c r="C19" s="421"/>
      <c r="D19" s="461" t="s">
        <v>622</v>
      </c>
      <c r="E19" s="421"/>
      <c r="F19" s="461" t="s">
        <v>602</v>
      </c>
      <c r="G19" s="488">
        <v>40</v>
      </c>
      <c r="H19" s="461" t="s">
        <v>123</v>
      </c>
      <c r="I19" s="480">
        <v>30</v>
      </c>
    </row>
    <row r="20" spans="1:9" s="18" customFormat="1" ht="15">
      <c r="A20" s="17"/>
      <c r="B20" s="423"/>
      <c r="C20" s="421"/>
      <c r="D20" s="418"/>
      <c r="E20" s="421"/>
      <c r="F20" s="419"/>
      <c r="G20" s="480"/>
      <c r="H20" s="461"/>
      <c r="I20" s="480"/>
    </row>
    <row r="21" spans="1:9" s="18" customFormat="1" ht="15">
      <c r="A21" s="17"/>
      <c r="B21" s="423"/>
      <c r="C21" s="421"/>
      <c r="D21" s="418"/>
      <c r="E21" s="421"/>
      <c r="F21" s="419"/>
      <c r="G21" s="480"/>
      <c r="H21" s="461"/>
      <c r="I21" s="480"/>
    </row>
    <row r="22" spans="1:9" s="18" customFormat="1" ht="15">
      <c r="A22" s="17"/>
      <c r="B22" s="423"/>
      <c r="C22" s="421"/>
      <c r="D22" s="418"/>
      <c r="E22" s="421"/>
      <c r="F22" s="419"/>
      <c r="G22" s="480"/>
      <c r="H22" s="461"/>
      <c r="I22" s="480"/>
    </row>
    <row r="23" spans="1:9" s="18" customFormat="1" ht="15">
      <c r="A23" s="17"/>
      <c r="B23" s="423"/>
      <c r="C23" s="421"/>
      <c r="D23" s="418"/>
      <c r="E23" s="421"/>
      <c r="F23" s="419"/>
      <c r="G23" s="480"/>
      <c r="H23" s="461"/>
      <c r="I23" s="480"/>
    </row>
    <row r="24" spans="1:9" s="18" customFormat="1" ht="15">
      <c r="A24" s="17"/>
      <c r="B24" s="423"/>
      <c r="C24" s="421"/>
      <c r="D24" s="418"/>
      <c r="E24" s="421"/>
      <c r="F24" s="419"/>
      <c r="G24" s="480"/>
      <c r="H24" s="461"/>
      <c r="I24" s="480"/>
    </row>
    <row r="25" spans="1:9" s="18" customFormat="1" ht="15">
      <c r="A25" s="17"/>
      <c r="B25" s="423"/>
      <c r="C25" s="421"/>
      <c r="D25" s="418"/>
      <c r="E25" s="421"/>
      <c r="F25" s="419"/>
      <c r="G25" s="480"/>
      <c r="H25" s="461"/>
      <c r="I25" s="480"/>
    </row>
    <row r="26" spans="1:9" s="18" customFormat="1" ht="15">
      <c r="A26" s="17"/>
      <c r="B26" s="423"/>
      <c r="C26" s="421"/>
      <c r="D26" s="418"/>
      <c r="E26" s="421"/>
      <c r="F26" s="419"/>
      <c r="G26" s="480"/>
      <c r="H26" s="461"/>
      <c r="I26" s="480"/>
    </row>
    <row r="27" spans="1:9" s="18" customFormat="1" ht="15">
      <c r="A27" s="17"/>
      <c r="B27" s="423"/>
      <c r="C27" s="421"/>
      <c r="D27" s="418"/>
      <c r="E27" s="421"/>
      <c r="F27" s="419"/>
      <c r="G27" s="480"/>
      <c r="H27" s="461"/>
      <c r="I27" s="480"/>
    </row>
    <row r="28" spans="1:9" s="18" customFormat="1" ht="15">
      <c r="A28" s="17"/>
      <c r="B28" s="423"/>
      <c r="C28" s="421"/>
      <c r="D28" s="418"/>
      <c r="E28" s="421"/>
      <c r="F28" s="419"/>
      <c r="G28" s="480"/>
      <c r="H28" s="461"/>
      <c r="I28" s="480"/>
    </row>
    <row r="29" spans="1:9" s="18" customFormat="1" ht="15">
      <c r="A29" s="17"/>
      <c r="B29" s="423"/>
      <c r="C29" s="422"/>
      <c r="D29" s="418"/>
      <c r="E29" s="422"/>
      <c r="F29" s="419"/>
      <c r="G29" s="480"/>
      <c r="H29" s="461"/>
      <c r="I29" s="480"/>
    </row>
    <row r="30" spans="1:9" s="20" customFormat="1" ht="15">
      <c r="A30" s="19"/>
      <c r="B30" s="424"/>
      <c r="C30" s="406"/>
      <c r="D30" s="407"/>
      <c r="E30" s="406"/>
      <c r="F30" s="408"/>
      <c r="G30" s="481"/>
      <c r="H30" s="467"/>
      <c r="I30" s="481"/>
    </row>
    <row r="31" spans="1:9" s="16" customFormat="1" ht="15.75" customHeight="1">
      <c r="A31" s="15"/>
      <c r="B31" s="429" t="s">
        <v>124</v>
      </c>
      <c r="C31" s="432"/>
      <c r="D31" s="431" t="s">
        <v>93</v>
      </c>
      <c r="E31" s="431"/>
      <c r="F31" s="431" t="s">
        <v>94</v>
      </c>
      <c r="G31" s="479">
        <f>SUM(G32:G46)</f>
        <v>160</v>
      </c>
      <c r="H31" s="466" t="s">
        <v>114</v>
      </c>
      <c r="I31" s="479">
        <f>SUM(I32:I46)</f>
        <v>160</v>
      </c>
    </row>
    <row r="32" spans="1:9" s="18" customFormat="1" ht="168.75" customHeight="1">
      <c r="A32" s="17"/>
      <c r="B32" s="430" t="s">
        <v>125</v>
      </c>
      <c r="C32" s="420"/>
      <c r="D32" s="418" t="s">
        <v>609</v>
      </c>
      <c r="E32" s="420"/>
      <c r="F32" s="461" t="s">
        <v>610</v>
      </c>
      <c r="G32" s="488">
        <v>30</v>
      </c>
      <c r="H32" s="461" t="s">
        <v>128</v>
      </c>
      <c r="I32" s="480">
        <v>50</v>
      </c>
    </row>
    <row r="33" spans="1:13" s="18" customFormat="1" ht="60">
      <c r="A33" s="17"/>
      <c r="B33" s="430" t="s">
        <v>126</v>
      </c>
      <c r="C33" s="421"/>
      <c r="D33" s="474" t="s">
        <v>613</v>
      </c>
      <c r="E33" s="421"/>
      <c r="F33" s="473" t="s">
        <v>614</v>
      </c>
      <c r="G33" s="488">
        <v>70</v>
      </c>
      <c r="H33" s="461" t="s">
        <v>603</v>
      </c>
      <c r="I33" s="480">
        <v>50</v>
      </c>
    </row>
    <row r="34" spans="1:13" s="18" customFormat="1" ht="44.25">
      <c r="A34" s="17"/>
      <c r="B34" s="430" t="s">
        <v>127</v>
      </c>
      <c r="C34" s="421"/>
      <c r="D34" s="418" t="s">
        <v>623</v>
      </c>
      <c r="E34" s="421"/>
      <c r="F34" s="461" t="s">
        <v>612</v>
      </c>
      <c r="G34" s="488">
        <v>40</v>
      </c>
      <c r="H34" s="461"/>
      <c r="I34" s="480">
        <v>30</v>
      </c>
    </row>
    <row r="35" spans="1:13" s="18" customFormat="1" ht="199.5">
      <c r="A35" s="17"/>
      <c r="B35" s="430" t="s">
        <v>110</v>
      </c>
      <c r="C35" s="421"/>
      <c r="D35" s="418" t="s">
        <v>129</v>
      </c>
      <c r="E35" s="421"/>
      <c r="F35" s="419" t="s">
        <v>604</v>
      </c>
      <c r="G35" s="488">
        <v>20</v>
      </c>
      <c r="H35" s="461"/>
      <c r="I35" s="480">
        <v>30</v>
      </c>
    </row>
    <row r="36" spans="1:13" s="18" customFormat="1" ht="15">
      <c r="A36" s="17"/>
      <c r="B36" s="430"/>
      <c r="C36" s="421"/>
      <c r="D36" s="418"/>
      <c r="E36" s="421"/>
      <c r="F36" s="419"/>
      <c r="G36" s="480"/>
      <c r="H36" s="461"/>
      <c r="I36" s="480"/>
    </row>
    <row r="37" spans="1:13" s="18" customFormat="1" ht="15">
      <c r="A37" s="17"/>
      <c r="B37" s="430"/>
      <c r="C37" s="421"/>
      <c r="D37" s="418"/>
      <c r="E37" s="421"/>
      <c r="F37" s="419"/>
      <c r="G37" s="480"/>
      <c r="H37" s="461"/>
      <c r="I37" s="480"/>
    </row>
    <row r="38" spans="1:13" s="18" customFormat="1" ht="15">
      <c r="A38" s="17"/>
      <c r="B38" s="423"/>
      <c r="C38" s="421"/>
      <c r="D38" s="418"/>
      <c r="E38" s="421"/>
      <c r="F38" s="419"/>
      <c r="G38" s="480"/>
      <c r="H38" s="461"/>
      <c r="I38" s="480"/>
    </row>
    <row r="39" spans="1:13" s="18" customFormat="1" ht="15">
      <c r="A39" s="17"/>
      <c r="B39" s="423"/>
      <c r="C39" s="421"/>
      <c r="D39" s="418"/>
      <c r="E39" s="421"/>
      <c r="F39" s="419"/>
      <c r="G39" s="480"/>
      <c r="H39" s="461"/>
      <c r="I39" s="480"/>
    </row>
    <row r="40" spans="1:13" s="18" customFormat="1" ht="15">
      <c r="A40" s="17"/>
      <c r="B40" s="423"/>
      <c r="C40" s="421"/>
      <c r="D40" s="418"/>
      <c r="E40" s="421"/>
      <c r="F40" s="419"/>
      <c r="G40" s="480"/>
      <c r="H40" s="461"/>
      <c r="I40" s="480"/>
    </row>
    <row r="41" spans="1:13" s="18" customFormat="1" ht="15">
      <c r="A41" s="17"/>
      <c r="B41" s="423"/>
      <c r="C41" s="421"/>
      <c r="D41" s="418"/>
      <c r="E41" s="421"/>
      <c r="F41" s="419"/>
      <c r="G41" s="480"/>
      <c r="H41" s="461"/>
      <c r="I41" s="480"/>
    </row>
    <row r="42" spans="1:13" s="18" customFormat="1" ht="15">
      <c r="A42" s="17"/>
      <c r="B42" s="423"/>
      <c r="C42" s="421"/>
      <c r="D42" s="418"/>
      <c r="E42" s="421"/>
      <c r="F42" s="419"/>
      <c r="G42" s="480"/>
      <c r="H42" s="461"/>
      <c r="I42" s="480"/>
    </row>
    <row r="43" spans="1:13" s="18" customFormat="1" ht="15">
      <c r="A43" s="17"/>
      <c r="B43" s="423"/>
      <c r="C43" s="421"/>
      <c r="D43" s="418"/>
      <c r="E43" s="421"/>
      <c r="F43" s="419"/>
      <c r="G43" s="480"/>
      <c r="H43" s="461"/>
      <c r="I43" s="480"/>
    </row>
    <row r="44" spans="1:13" s="18" customFormat="1" ht="15">
      <c r="A44" s="17"/>
      <c r="B44" s="423"/>
      <c r="C44" s="421"/>
      <c r="D44" s="418"/>
      <c r="E44" s="421"/>
      <c r="F44" s="419"/>
      <c r="G44" s="480"/>
      <c r="H44" s="461"/>
      <c r="I44" s="480"/>
    </row>
    <row r="45" spans="1:13" s="18" customFormat="1" ht="15">
      <c r="A45" s="17"/>
      <c r="B45" s="423"/>
      <c r="C45" s="421"/>
      <c r="D45" s="418"/>
      <c r="E45" s="421"/>
      <c r="F45" s="419"/>
      <c r="G45" s="480"/>
      <c r="H45" s="461"/>
      <c r="I45" s="480"/>
    </row>
    <row r="46" spans="1:13" s="18" customFormat="1" ht="15">
      <c r="A46" s="17"/>
      <c r="B46" s="423"/>
      <c r="C46" s="422"/>
      <c r="D46" s="418"/>
      <c r="E46" s="422"/>
      <c r="F46" s="419"/>
      <c r="G46" s="480"/>
      <c r="H46" s="461"/>
      <c r="I46" s="480"/>
    </row>
    <row r="47" spans="1:13" s="20" customFormat="1" ht="15">
      <c r="A47" s="19"/>
      <c r="B47" s="425"/>
      <c r="C47" s="409"/>
      <c r="D47" s="410"/>
      <c r="E47" s="409"/>
      <c r="F47" s="409"/>
      <c r="G47" s="482"/>
      <c r="H47" s="467"/>
      <c r="I47" s="482"/>
    </row>
    <row r="48" spans="1:13" s="16" customFormat="1" ht="15.75">
      <c r="A48" s="15"/>
      <c r="B48" s="429" t="s">
        <v>113</v>
      </c>
      <c r="C48" s="429"/>
      <c r="D48" s="431" t="s">
        <v>93</v>
      </c>
      <c r="E48" s="431"/>
      <c r="F48" s="431" t="s">
        <v>94</v>
      </c>
      <c r="G48" s="479">
        <f>SUM(G49:G62)</f>
        <v>120</v>
      </c>
      <c r="H48" s="466" t="s">
        <v>114</v>
      </c>
      <c r="I48" s="479">
        <f>SUM(I49:I62)</f>
        <v>120</v>
      </c>
      <c r="J48" s="20"/>
      <c r="K48" s="20"/>
      <c r="L48" s="20"/>
      <c r="M48" s="20"/>
    </row>
    <row r="49" spans="1:13" s="21" customFormat="1" ht="75">
      <c r="A49" s="17"/>
      <c r="B49" s="430" t="s">
        <v>130</v>
      </c>
      <c r="C49" s="420"/>
      <c r="D49" s="474" t="s">
        <v>605</v>
      </c>
      <c r="E49" s="420"/>
      <c r="F49" s="473" t="s">
        <v>606</v>
      </c>
      <c r="G49" s="488">
        <v>70</v>
      </c>
      <c r="H49" s="461" t="s">
        <v>607</v>
      </c>
      <c r="I49" s="480">
        <v>60</v>
      </c>
    </row>
    <row r="50" spans="1:13" s="18" customFormat="1" ht="225.75" customHeight="1">
      <c r="A50" s="17"/>
      <c r="B50" s="430" t="s">
        <v>131</v>
      </c>
      <c r="C50" s="421"/>
      <c r="D50" s="418" t="s">
        <v>608</v>
      </c>
      <c r="E50" s="421"/>
      <c r="F50" s="419" t="s">
        <v>132</v>
      </c>
      <c r="G50" s="488">
        <v>50</v>
      </c>
      <c r="H50" s="461" t="s">
        <v>133</v>
      </c>
      <c r="I50" s="480">
        <v>60</v>
      </c>
    </row>
    <row r="51" spans="1:13" s="18" customFormat="1" ht="15">
      <c r="A51" s="17"/>
      <c r="B51" s="430"/>
      <c r="C51" s="421"/>
      <c r="D51" s="418"/>
      <c r="E51" s="421"/>
      <c r="F51" s="419"/>
      <c r="G51" s="480"/>
      <c r="H51" s="461"/>
      <c r="I51" s="480"/>
    </row>
    <row r="52" spans="1:13" s="18" customFormat="1" ht="15">
      <c r="A52" s="17"/>
      <c r="B52" s="423"/>
      <c r="C52" s="421"/>
      <c r="D52" s="418"/>
      <c r="E52" s="421"/>
      <c r="F52" s="419"/>
      <c r="G52" s="480"/>
      <c r="H52" s="461"/>
      <c r="I52" s="480"/>
    </row>
    <row r="53" spans="1:13" s="18" customFormat="1" ht="15">
      <c r="A53" s="17"/>
      <c r="B53" s="423"/>
      <c r="C53" s="421"/>
      <c r="D53" s="418"/>
      <c r="E53" s="421"/>
      <c r="F53" s="419"/>
      <c r="G53" s="480"/>
      <c r="H53" s="461"/>
      <c r="I53" s="480"/>
    </row>
    <row r="54" spans="1:13" s="18" customFormat="1" ht="15">
      <c r="A54" s="17"/>
      <c r="B54" s="423"/>
      <c r="C54" s="421"/>
      <c r="D54" s="418"/>
      <c r="E54" s="421"/>
      <c r="F54" s="419"/>
      <c r="G54" s="480"/>
      <c r="H54" s="461"/>
      <c r="I54" s="480"/>
    </row>
    <row r="55" spans="1:13" s="18" customFormat="1" ht="15">
      <c r="A55" s="17"/>
      <c r="B55" s="423"/>
      <c r="C55" s="421"/>
      <c r="D55" s="418"/>
      <c r="E55" s="421"/>
      <c r="F55" s="419"/>
      <c r="G55" s="480"/>
      <c r="H55" s="461"/>
      <c r="I55" s="480"/>
    </row>
    <row r="56" spans="1:13" s="18" customFormat="1" ht="15">
      <c r="A56" s="17"/>
      <c r="B56" s="423"/>
      <c r="C56" s="421"/>
      <c r="D56" s="418"/>
      <c r="E56" s="421"/>
      <c r="F56" s="419"/>
      <c r="G56" s="480"/>
      <c r="H56" s="461"/>
      <c r="I56" s="480"/>
    </row>
    <row r="57" spans="1:13" s="18" customFormat="1" ht="15">
      <c r="A57" s="17"/>
      <c r="B57" s="423"/>
      <c r="C57" s="421"/>
      <c r="D57" s="418"/>
      <c r="E57" s="421"/>
      <c r="F57" s="419"/>
      <c r="G57" s="480"/>
      <c r="H57" s="461"/>
      <c r="I57" s="480"/>
    </row>
    <row r="58" spans="1:13" s="18" customFormat="1" ht="15">
      <c r="A58" s="17"/>
      <c r="B58" s="423"/>
      <c r="C58" s="421"/>
      <c r="D58" s="418"/>
      <c r="E58" s="421"/>
      <c r="F58" s="419"/>
      <c r="G58" s="480"/>
      <c r="H58" s="461"/>
      <c r="I58" s="480"/>
    </row>
    <row r="59" spans="1:13" s="18" customFormat="1" ht="15">
      <c r="A59" s="17"/>
      <c r="B59" s="423"/>
      <c r="C59" s="421"/>
      <c r="D59" s="418"/>
      <c r="E59" s="421"/>
      <c r="F59" s="419"/>
      <c r="G59" s="480"/>
      <c r="H59" s="461"/>
      <c r="I59" s="480"/>
    </row>
    <row r="60" spans="1:13" s="18" customFormat="1" ht="15">
      <c r="A60" s="17"/>
      <c r="B60" s="423"/>
      <c r="C60" s="421"/>
      <c r="D60" s="418"/>
      <c r="E60" s="421"/>
      <c r="F60" s="419"/>
      <c r="G60" s="480"/>
      <c r="H60" s="461"/>
      <c r="I60" s="480"/>
    </row>
    <row r="61" spans="1:13" s="18" customFormat="1" ht="15">
      <c r="A61" s="17"/>
      <c r="B61" s="423"/>
      <c r="C61" s="421"/>
      <c r="D61" s="418"/>
      <c r="E61" s="421"/>
      <c r="F61" s="419"/>
      <c r="G61" s="480"/>
      <c r="H61" s="461"/>
      <c r="I61" s="480"/>
    </row>
    <row r="62" spans="1:13" s="18" customFormat="1" ht="15">
      <c r="A62" s="17"/>
      <c r="B62" s="423"/>
      <c r="C62" s="422"/>
      <c r="D62" s="418"/>
      <c r="E62" s="422"/>
      <c r="F62" s="419"/>
      <c r="G62" s="480"/>
      <c r="H62" s="461"/>
      <c r="I62" s="480"/>
    </row>
    <row r="63" spans="1:13" s="22" customFormat="1" ht="15">
      <c r="A63" s="15"/>
      <c r="B63" s="425"/>
      <c r="C63" s="411"/>
      <c r="D63" s="412"/>
      <c r="E63" s="411"/>
      <c r="F63" s="411"/>
      <c r="G63" s="483"/>
      <c r="H63" s="467"/>
      <c r="I63" s="483"/>
      <c r="J63" s="20"/>
      <c r="K63" s="20"/>
      <c r="L63" s="20"/>
      <c r="M63" s="20"/>
    </row>
    <row r="64" spans="1:13" s="16" customFormat="1" ht="15.75">
      <c r="A64" s="15"/>
      <c r="B64" s="429" t="s">
        <v>112</v>
      </c>
      <c r="C64" s="429"/>
      <c r="D64" s="431" t="s">
        <v>93</v>
      </c>
      <c r="E64" s="431"/>
      <c r="F64" s="431" t="s">
        <v>94</v>
      </c>
      <c r="G64" s="479">
        <f>SUM(G65:G78)</f>
        <v>50</v>
      </c>
      <c r="H64" s="466" t="s">
        <v>114</v>
      </c>
      <c r="I64" s="479">
        <f>SUM(I65:I78)</f>
        <v>50</v>
      </c>
      <c r="J64" s="20"/>
      <c r="K64" s="20"/>
      <c r="L64" s="20"/>
      <c r="M64" s="20"/>
    </row>
    <row r="65" spans="1:13" s="18" customFormat="1" ht="42.75">
      <c r="A65" s="23"/>
      <c r="B65" s="430" t="s">
        <v>112</v>
      </c>
      <c r="C65" s="420"/>
      <c r="D65" s="418" t="s">
        <v>145</v>
      </c>
      <c r="E65" s="420"/>
      <c r="F65" s="419" t="s">
        <v>138</v>
      </c>
      <c r="G65" s="480">
        <v>20</v>
      </c>
      <c r="H65" s="461" t="s">
        <v>143</v>
      </c>
      <c r="I65" s="480">
        <v>20</v>
      </c>
    </row>
    <row r="66" spans="1:13" s="18" customFormat="1" ht="57">
      <c r="A66" s="23"/>
      <c r="B66" s="430" t="s">
        <v>134</v>
      </c>
      <c r="C66" s="421"/>
      <c r="D66" s="418" t="s">
        <v>146</v>
      </c>
      <c r="E66" s="421"/>
      <c r="F66" s="419" t="s">
        <v>138</v>
      </c>
      <c r="G66" s="480">
        <v>5</v>
      </c>
      <c r="H66" s="461"/>
      <c r="I66" s="480">
        <v>5</v>
      </c>
    </row>
    <row r="67" spans="1:13" s="18" customFormat="1" ht="85.5">
      <c r="A67" s="17"/>
      <c r="B67" s="423" t="s">
        <v>135</v>
      </c>
      <c r="C67" s="421"/>
      <c r="D67" s="418" t="s">
        <v>147</v>
      </c>
      <c r="E67" s="421"/>
      <c r="F67" s="419" t="s">
        <v>139</v>
      </c>
      <c r="G67" s="480">
        <v>5</v>
      </c>
      <c r="H67" s="461"/>
      <c r="I67" s="480">
        <v>5</v>
      </c>
    </row>
    <row r="68" spans="1:13" s="18" customFormat="1" ht="101.25">
      <c r="A68" s="17"/>
      <c r="B68" s="423" t="s">
        <v>111</v>
      </c>
      <c r="C68" s="421"/>
      <c r="D68" s="418" t="s">
        <v>625</v>
      </c>
      <c r="E68" s="421"/>
      <c r="F68" s="419" t="s">
        <v>140</v>
      </c>
      <c r="G68" s="480">
        <v>5</v>
      </c>
      <c r="H68" s="461"/>
      <c r="I68" s="480">
        <v>5</v>
      </c>
    </row>
    <row r="69" spans="1:13" s="18" customFormat="1" ht="57">
      <c r="A69" s="17"/>
      <c r="B69" s="423" t="s">
        <v>136</v>
      </c>
      <c r="C69" s="421"/>
      <c r="D69" s="418" t="s">
        <v>148</v>
      </c>
      <c r="E69" s="421"/>
      <c r="F69" s="419" t="s">
        <v>141</v>
      </c>
      <c r="G69" s="480">
        <v>10</v>
      </c>
      <c r="H69" s="461"/>
      <c r="I69" s="480">
        <v>10</v>
      </c>
    </row>
    <row r="70" spans="1:13" s="18" customFormat="1" ht="43.5">
      <c r="A70" s="17"/>
      <c r="B70" s="423" t="s">
        <v>137</v>
      </c>
      <c r="C70" s="421"/>
      <c r="D70" s="418" t="s">
        <v>626</v>
      </c>
      <c r="E70" s="421"/>
      <c r="F70" s="419" t="s">
        <v>142</v>
      </c>
      <c r="G70" s="480">
        <v>5</v>
      </c>
      <c r="H70" s="461" t="s">
        <v>144</v>
      </c>
      <c r="I70" s="480">
        <v>5</v>
      </c>
    </row>
    <row r="71" spans="1:13" s="18" customFormat="1" ht="15">
      <c r="A71" s="17"/>
      <c r="B71" s="423"/>
      <c r="C71" s="421"/>
      <c r="D71" s="418"/>
      <c r="E71" s="421"/>
      <c r="F71" s="419"/>
      <c r="G71" s="480"/>
      <c r="H71" s="461"/>
      <c r="I71" s="480"/>
    </row>
    <row r="72" spans="1:13" s="18" customFormat="1" ht="15">
      <c r="A72" s="17"/>
      <c r="B72" s="423"/>
      <c r="C72" s="421"/>
      <c r="D72" s="418"/>
      <c r="E72" s="421"/>
      <c r="F72" s="419"/>
      <c r="G72" s="480"/>
      <c r="H72" s="461"/>
      <c r="I72" s="480"/>
    </row>
    <row r="73" spans="1:13" s="18" customFormat="1" ht="15">
      <c r="A73" s="17"/>
      <c r="B73" s="423"/>
      <c r="C73" s="421"/>
      <c r="D73" s="418"/>
      <c r="E73" s="421"/>
      <c r="F73" s="419"/>
      <c r="G73" s="480"/>
      <c r="H73" s="461"/>
      <c r="I73" s="480"/>
    </row>
    <row r="74" spans="1:13" s="18" customFormat="1" ht="15">
      <c r="A74" s="17"/>
      <c r="B74" s="423"/>
      <c r="C74" s="421"/>
      <c r="D74" s="418"/>
      <c r="E74" s="421"/>
      <c r="F74" s="419"/>
      <c r="G74" s="480"/>
      <c r="H74" s="461"/>
      <c r="I74" s="480"/>
    </row>
    <row r="75" spans="1:13" s="18" customFormat="1" ht="15">
      <c r="A75" s="17"/>
      <c r="B75" s="423"/>
      <c r="C75" s="421"/>
      <c r="D75" s="418"/>
      <c r="E75" s="421"/>
      <c r="F75" s="419"/>
      <c r="G75" s="480"/>
      <c r="H75" s="461"/>
      <c r="I75" s="480"/>
    </row>
    <row r="76" spans="1:13" s="18" customFormat="1" ht="15">
      <c r="A76" s="17"/>
      <c r="B76" s="423"/>
      <c r="C76" s="421"/>
      <c r="D76" s="418"/>
      <c r="E76" s="421"/>
      <c r="F76" s="419"/>
      <c r="G76" s="480"/>
      <c r="H76" s="461"/>
      <c r="I76" s="480"/>
    </row>
    <row r="77" spans="1:13" s="18" customFormat="1" ht="15">
      <c r="A77" s="17"/>
      <c r="B77" s="423"/>
      <c r="C77" s="421"/>
      <c r="D77" s="418"/>
      <c r="E77" s="421"/>
      <c r="F77" s="419"/>
      <c r="G77" s="480"/>
      <c r="H77" s="461"/>
      <c r="I77" s="480"/>
    </row>
    <row r="78" spans="1:13" s="18" customFormat="1" ht="15">
      <c r="A78" s="17"/>
      <c r="B78" s="423"/>
      <c r="C78" s="422"/>
      <c r="D78" s="418"/>
      <c r="E78" s="422"/>
      <c r="F78" s="419"/>
      <c r="G78" s="480"/>
      <c r="H78" s="461"/>
      <c r="I78" s="480"/>
    </row>
    <row r="79" spans="1:13" s="22" customFormat="1" ht="15">
      <c r="A79" s="15"/>
      <c r="B79" s="425"/>
      <c r="C79" s="411"/>
      <c r="D79" s="412"/>
      <c r="E79" s="411"/>
      <c r="F79" s="411"/>
      <c r="G79" s="483"/>
      <c r="H79" s="467"/>
      <c r="I79" s="483"/>
      <c r="J79" s="20"/>
      <c r="K79" s="20"/>
      <c r="L79" s="20"/>
      <c r="M79" s="20"/>
    </row>
    <row r="80" spans="1:13" s="16" customFormat="1" ht="15.75">
      <c r="A80" s="15"/>
      <c r="B80" s="429" t="s">
        <v>149</v>
      </c>
      <c r="C80" s="429"/>
      <c r="D80" s="431" t="s">
        <v>93</v>
      </c>
      <c r="E80" s="431"/>
      <c r="F80" s="431" t="s">
        <v>94</v>
      </c>
      <c r="G80" s="479">
        <f>SUM(G81:G95)</f>
        <v>230</v>
      </c>
      <c r="H80" s="466" t="s">
        <v>114</v>
      </c>
      <c r="I80" s="479">
        <f>SUM(I81:I95)</f>
        <v>230</v>
      </c>
    </row>
    <row r="81" spans="1:13" s="18" customFormat="1" ht="28.5">
      <c r="A81" s="24"/>
      <c r="B81" s="430" t="s">
        <v>150</v>
      </c>
      <c r="C81" s="420"/>
      <c r="D81" s="418" t="s">
        <v>158</v>
      </c>
      <c r="E81" s="420"/>
      <c r="F81" s="419" t="s">
        <v>162</v>
      </c>
      <c r="G81" s="480">
        <v>20</v>
      </c>
      <c r="H81" s="461"/>
      <c r="I81" s="480">
        <v>20</v>
      </c>
    </row>
    <row r="82" spans="1:13" s="18" customFormat="1" ht="199.5">
      <c r="A82" s="24"/>
      <c r="B82" s="430" t="s">
        <v>151</v>
      </c>
      <c r="C82" s="421"/>
      <c r="D82" s="418" t="s">
        <v>627</v>
      </c>
      <c r="E82" s="421"/>
      <c r="F82" s="419" t="s">
        <v>163</v>
      </c>
      <c r="G82" s="480">
        <v>50</v>
      </c>
      <c r="H82" s="461" t="s">
        <v>170</v>
      </c>
      <c r="I82" s="480">
        <v>50</v>
      </c>
    </row>
    <row r="83" spans="1:13" s="21" customFormat="1" ht="71.25">
      <c r="A83" s="24"/>
      <c r="B83" s="430" t="s">
        <v>152</v>
      </c>
      <c r="C83" s="421"/>
      <c r="D83" s="418" t="s">
        <v>159</v>
      </c>
      <c r="E83" s="421"/>
      <c r="F83" s="419" t="s">
        <v>164</v>
      </c>
      <c r="G83" s="480">
        <v>30</v>
      </c>
      <c r="H83" s="461"/>
      <c r="I83" s="480">
        <v>30</v>
      </c>
    </row>
    <row r="84" spans="1:13" s="18" customFormat="1" ht="85.5">
      <c r="A84" s="24"/>
      <c r="B84" s="423" t="s">
        <v>153</v>
      </c>
      <c r="C84" s="421"/>
      <c r="D84" s="418" t="s">
        <v>628</v>
      </c>
      <c r="E84" s="421"/>
      <c r="F84" s="419" t="s">
        <v>165</v>
      </c>
      <c r="G84" s="480">
        <v>20</v>
      </c>
      <c r="H84" s="461"/>
      <c r="I84" s="480">
        <v>20</v>
      </c>
    </row>
    <row r="85" spans="1:13" s="18" customFormat="1" ht="57">
      <c r="A85" s="17"/>
      <c r="B85" s="423" t="s">
        <v>154</v>
      </c>
      <c r="C85" s="421"/>
      <c r="D85" s="418" t="s">
        <v>160</v>
      </c>
      <c r="E85" s="421"/>
      <c r="F85" s="419" t="s">
        <v>166</v>
      </c>
      <c r="G85" s="480">
        <v>30</v>
      </c>
      <c r="H85" s="461"/>
      <c r="I85" s="480">
        <v>30</v>
      </c>
    </row>
    <row r="86" spans="1:13" s="18" customFormat="1" ht="142.5">
      <c r="A86" s="17"/>
      <c r="B86" s="423" t="s">
        <v>155</v>
      </c>
      <c r="C86" s="421"/>
      <c r="D86" s="418" t="s">
        <v>629</v>
      </c>
      <c r="E86" s="421"/>
      <c r="F86" s="419" t="s">
        <v>167</v>
      </c>
      <c r="G86" s="480">
        <v>30</v>
      </c>
      <c r="H86" s="461"/>
      <c r="I86" s="480">
        <v>30</v>
      </c>
    </row>
    <row r="87" spans="1:13" s="18" customFormat="1" ht="85.5">
      <c r="A87" s="17"/>
      <c r="B87" s="423" t="s">
        <v>156</v>
      </c>
      <c r="C87" s="421"/>
      <c r="D87" s="418" t="s">
        <v>630</v>
      </c>
      <c r="E87" s="421"/>
      <c r="F87" s="419" t="s">
        <v>168</v>
      </c>
      <c r="G87" s="480">
        <v>20</v>
      </c>
      <c r="H87" s="461"/>
      <c r="I87" s="480">
        <v>20</v>
      </c>
    </row>
    <row r="88" spans="1:13" s="18" customFormat="1" ht="142.5">
      <c r="A88" s="17"/>
      <c r="B88" s="423" t="s">
        <v>157</v>
      </c>
      <c r="C88" s="421"/>
      <c r="D88" s="418" t="s">
        <v>161</v>
      </c>
      <c r="E88" s="421"/>
      <c r="F88" s="419" t="s">
        <v>169</v>
      </c>
      <c r="G88" s="480">
        <v>30</v>
      </c>
      <c r="H88" s="461"/>
      <c r="I88" s="480">
        <v>30</v>
      </c>
    </row>
    <row r="89" spans="1:13" s="18" customFormat="1" ht="15">
      <c r="A89" s="17"/>
      <c r="B89" s="423"/>
      <c r="C89" s="421"/>
      <c r="D89" s="418"/>
      <c r="E89" s="421"/>
      <c r="F89" s="419"/>
      <c r="G89" s="480"/>
      <c r="H89" s="461"/>
      <c r="I89" s="480"/>
    </row>
    <row r="90" spans="1:13" s="18" customFormat="1" ht="15">
      <c r="A90" s="17"/>
      <c r="B90" s="423"/>
      <c r="C90" s="421"/>
      <c r="D90" s="418"/>
      <c r="E90" s="421"/>
      <c r="F90" s="419"/>
      <c r="G90" s="480"/>
      <c r="H90" s="461"/>
      <c r="I90" s="480"/>
    </row>
    <row r="91" spans="1:13" s="18" customFormat="1" ht="15">
      <c r="A91" s="17"/>
      <c r="B91" s="423"/>
      <c r="C91" s="421"/>
      <c r="D91" s="418"/>
      <c r="E91" s="421"/>
      <c r="F91" s="419"/>
      <c r="G91" s="480"/>
      <c r="H91" s="461"/>
      <c r="I91" s="480"/>
    </row>
    <row r="92" spans="1:13" s="18" customFormat="1" ht="15">
      <c r="A92" s="17"/>
      <c r="B92" s="423"/>
      <c r="C92" s="421"/>
      <c r="D92" s="418"/>
      <c r="E92" s="421"/>
      <c r="F92" s="419"/>
      <c r="G92" s="480"/>
      <c r="H92" s="461"/>
      <c r="I92" s="480"/>
    </row>
    <row r="93" spans="1:13" s="18" customFormat="1" ht="15">
      <c r="A93" s="17"/>
      <c r="B93" s="423"/>
      <c r="C93" s="421"/>
      <c r="D93" s="418"/>
      <c r="E93" s="421"/>
      <c r="F93" s="419"/>
      <c r="G93" s="480"/>
      <c r="H93" s="461"/>
      <c r="I93" s="480"/>
    </row>
    <row r="94" spans="1:13" s="18" customFormat="1" ht="15">
      <c r="A94" s="17"/>
      <c r="B94" s="423"/>
      <c r="C94" s="421"/>
      <c r="D94" s="418"/>
      <c r="E94" s="421"/>
      <c r="F94" s="419"/>
      <c r="G94" s="480"/>
      <c r="H94" s="461"/>
      <c r="I94" s="480"/>
    </row>
    <row r="95" spans="1:13" s="18" customFormat="1" ht="15">
      <c r="A95" s="17"/>
      <c r="B95" s="423"/>
      <c r="C95" s="422"/>
      <c r="D95" s="418"/>
      <c r="E95" s="422"/>
      <c r="F95" s="419"/>
      <c r="G95" s="480"/>
      <c r="H95" s="461"/>
      <c r="I95" s="480"/>
    </row>
    <row r="96" spans="1:13" s="22" customFormat="1" ht="15">
      <c r="A96" s="15"/>
      <c r="B96" s="425"/>
      <c r="C96" s="411"/>
      <c r="D96" s="412"/>
      <c r="E96" s="411"/>
      <c r="F96" s="411"/>
      <c r="G96" s="484"/>
      <c r="H96" s="467"/>
      <c r="I96" s="484"/>
      <c r="J96" s="20"/>
      <c r="K96" s="20"/>
      <c r="L96" s="20"/>
      <c r="M96" s="20"/>
    </row>
    <row r="97" spans="1:13" s="16" customFormat="1" ht="15.75">
      <c r="A97" s="15"/>
      <c r="B97" s="429" t="s">
        <v>171</v>
      </c>
      <c r="C97" s="429"/>
      <c r="D97" s="431" t="s">
        <v>93</v>
      </c>
      <c r="E97" s="431"/>
      <c r="F97" s="431" t="s">
        <v>94</v>
      </c>
      <c r="G97" s="479">
        <f>SUM(G98:G110)</f>
        <v>320</v>
      </c>
      <c r="H97" s="466" t="s">
        <v>114</v>
      </c>
      <c r="I97" s="479">
        <f>SUM(I98:I110)</f>
        <v>320</v>
      </c>
      <c r="J97" s="20"/>
      <c r="K97" s="20"/>
      <c r="L97" s="20"/>
      <c r="M97" s="20"/>
    </row>
    <row r="98" spans="1:13" s="21" customFormat="1" ht="135.75" customHeight="1">
      <c r="A98" s="23"/>
      <c r="B98" s="430" t="s">
        <v>172</v>
      </c>
      <c r="C98" s="420"/>
      <c r="D98" s="474" t="s">
        <v>631</v>
      </c>
      <c r="E98" s="420"/>
      <c r="F98" s="419" t="s">
        <v>185</v>
      </c>
      <c r="G98" s="480">
        <v>70</v>
      </c>
      <c r="H98" s="461" t="s">
        <v>191</v>
      </c>
      <c r="I98" s="480">
        <v>70</v>
      </c>
    </row>
    <row r="99" spans="1:13" s="21" customFormat="1" ht="42.75">
      <c r="A99" s="23"/>
      <c r="B99" s="430" t="s">
        <v>173</v>
      </c>
      <c r="C99" s="421"/>
      <c r="D99" s="418" t="s">
        <v>180</v>
      </c>
      <c r="E99" s="421"/>
      <c r="F99" s="419" t="s">
        <v>186</v>
      </c>
      <c r="G99" s="488">
        <v>0</v>
      </c>
      <c r="H99" s="461"/>
      <c r="I99" s="480">
        <v>20</v>
      </c>
    </row>
    <row r="100" spans="1:13" s="21" customFormat="1" ht="42.75">
      <c r="A100" s="23"/>
      <c r="B100" s="430" t="s">
        <v>174</v>
      </c>
      <c r="C100" s="421"/>
      <c r="D100" s="418" t="s">
        <v>181</v>
      </c>
      <c r="E100" s="421"/>
      <c r="F100" s="419" t="s">
        <v>187</v>
      </c>
      <c r="G100" s="480">
        <v>20</v>
      </c>
      <c r="H100" s="461" t="s">
        <v>192</v>
      </c>
      <c r="I100" s="480">
        <v>20</v>
      </c>
    </row>
    <row r="101" spans="1:13" s="21" customFormat="1" ht="15">
      <c r="A101" s="23"/>
      <c r="B101" s="430" t="s">
        <v>175</v>
      </c>
      <c r="C101" s="421"/>
      <c r="D101" s="418" t="s">
        <v>182</v>
      </c>
      <c r="E101" s="421"/>
      <c r="F101" s="419" t="s">
        <v>188</v>
      </c>
      <c r="G101" s="480">
        <v>70</v>
      </c>
      <c r="H101" s="461" t="s">
        <v>193</v>
      </c>
      <c r="I101" s="480">
        <v>70</v>
      </c>
    </row>
    <row r="102" spans="1:13" s="21" customFormat="1" ht="75">
      <c r="A102" s="23"/>
      <c r="B102" s="430" t="s">
        <v>176</v>
      </c>
      <c r="C102" s="421"/>
      <c r="D102" s="418" t="s">
        <v>611</v>
      </c>
      <c r="E102" s="421"/>
      <c r="F102" s="473" t="s">
        <v>615</v>
      </c>
      <c r="G102" s="480">
        <v>50</v>
      </c>
      <c r="H102" s="461" t="s">
        <v>616</v>
      </c>
      <c r="I102" s="480">
        <v>50</v>
      </c>
    </row>
    <row r="103" spans="1:13" s="18" customFormat="1" ht="45">
      <c r="A103" s="17"/>
      <c r="B103" s="423" t="s">
        <v>177</v>
      </c>
      <c r="C103" s="421"/>
      <c r="D103" s="418" t="s">
        <v>617</v>
      </c>
      <c r="E103" s="421"/>
      <c r="F103" s="419" t="s">
        <v>618</v>
      </c>
      <c r="G103" s="488">
        <v>40</v>
      </c>
      <c r="H103" s="461"/>
      <c r="I103" s="480">
        <v>30</v>
      </c>
    </row>
    <row r="104" spans="1:13" s="18" customFormat="1" ht="28.5">
      <c r="A104" s="17"/>
      <c r="B104" s="423" t="s">
        <v>178</v>
      </c>
      <c r="C104" s="421"/>
      <c r="D104" s="418" t="s">
        <v>183</v>
      </c>
      <c r="E104" s="421"/>
      <c r="F104" s="419" t="s">
        <v>189</v>
      </c>
      <c r="G104" s="488">
        <v>40</v>
      </c>
      <c r="H104" s="461"/>
      <c r="I104" s="480">
        <v>30</v>
      </c>
    </row>
    <row r="105" spans="1:13" s="18" customFormat="1" ht="28.5">
      <c r="A105" s="17"/>
      <c r="B105" s="423" t="s">
        <v>179</v>
      </c>
      <c r="C105" s="421"/>
      <c r="D105" s="418" t="s">
        <v>184</v>
      </c>
      <c r="E105" s="421"/>
      <c r="F105" s="419" t="s">
        <v>190</v>
      </c>
      <c r="G105" s="480">
        <v>30</v>
      </c>
      <c r="H105" s="461" t="s">
        <v>194</v>
      </c>
      <c r="I105" s="480">
        <v>30</v>
      </c>
    </row>
    <row r="106" spans="1:13" s="18" customFormat="1" ht="15">
      <c r="A106" s="17"/>
      <c r="B106" s="423"/>
      <c r="C106" s="421"/>
      <c r="D106" s="418"/>
      <c r="E106" s="421"/>
      <c r="F106" s="419"/>
      <c r="G106" s="480"/>
      <c r="H106" s="461"/>
      <c r="I106" s="480"/>
    </row>
    <row r="107" spans="1:13" s="18" customFormat="1" ht="15">
      <c r="A107" s="17"/>
      <c r="B107" s="423"/>
      <c r="C107" s="421"/>
      <c r="D107" s="418"/>
      <c r="E107" s="421"/>
      <c r="F107" s="419"/>
      <c r="G107" s="480"/>
      <c r="H107" s="461"/>
      <c r="I107" s="480"/>
    </row>
    <row r="108" spans="1:13" s="18" customFormat="1" ht="15">
      <c r="A108" s="17"/>
      <c r="B108" s="423"/>
      <c r="C108" s="421"/>
      <c r="D108" s="418"/>
      <c r="E108" s="421"/>
      <c r="F108" s="419"/>
      <c r="G108" s="480"/>
      <c r="H108" s="461"/>
      <c r="I108" s="480"/>
    </row>
    <row r="109" spans="1:13" s="18" customFormat="1" ht="15">
      <c r="A109" s="17"/>
      <c r="B109" s="423"/>
      <c r="C109" s="421"/>
      <c r="D109" s="418"/>
      <c r="E109" s="421"/>
      <c r="F109" s="419"/>
      <c r="G109" s="480"/>
      <c r="H109" s="461"/>
      <c r="I109" s="480"/>
    </row>
    <row r="110" spans="1:13" s="18" customFormat="1" ht="15">
      <c r="A110" s="17"/>
      <c r="B110" s="423"/>
      <c r="C110" s="422"/>
      <c r="D110" s="418"/>
      <c r="E110" s="422"/>
      <c r="F110" s="419"/>
      <c r="G110" s="480"/>
      <c r="H110" s="475"/>
      <c r="I110" s="480"/>
    </row>
    <row r="111" spans="1:13" s="20" customFormat="1">
      <c r="A111" s="25"/>
      <c r="B111" s="426"/>
      <c r="C111" s="413"/>
      <c r="D111" s="413"/>
      <c r="E111" s="413"/>
      <c r="F111" s="413"/>
      <c r="G111" s="416"/>
      <c r="H111" s="467"/>
      <c r="I111" s="416"/>
    </row>
    <row r="112" spans="1:13" s="16" customFormat="1" ht="15.75">
      <c r="A112" s="15"/>
      <c r="B112" s="429"/>
      <c r="C112" s="429"/>
      <c r="D112" s="431" t="s">
        <v>93</v>
      </c>
      <c r="E112" s="431"/>
      <c r="F112" s="431" t="s">
        <v>94</v>
      </c>
      <c r="G112" s="479">
        <f>SUM(G113:G126)</f>
        <v>0</v>
      </c>
      <c r="H112" s="466" t="s">
        <v>114</v>
      </c>
      <c r="I112" s="479">
        <f>SUM(I113:I126)</f>
        <v>0</v>
      </c>
      <c r="J112" s="20"/>
      <c r="K112" s="20"/>
      <c r="L112" s="20"/>
      <c r="M112" s="20"/>
    </row>
    <row r="113" spans="1:13" s="21" customFormat="1" ht="15">
      <c r="A113" s="23"/>
      <c r="B113" s="430"/>
      <c r="C113" s="421"/>
      <c r="D113" s="418"/>
      <c r="E113" s="421"/>
      <c r="F113" s="419"/>
      <c r="G113" s="480"/>
      <c r="H113" s="461"/>
      <c r="I113" s="480"/>
    </row>
    <row r="114" spans="1:13" s="18" customFormat="1" ht="15">
      <c r="A114" s="23"/>
      <c r="B114" s="430"/>
      <c r="C114" s="421"/>
      <c r="D114" s="418"/>
      <c r="E114" s="421"/>
      <c r="F114" s="419"/>
      <c r="G114" s="480"/>
      <c r="H114" s="461"/>
      <c r="I114" s="480"/>
    </row>
    <row r="115" spans="1:13" s="18" customFormat="1" ht="15">
      <c r="A115" s="17"/>
      <c r="B115" s="430"/>
      <c r="C115" s="421"/>
      <c r="D115" s="418"/>
      <c r="E115" s="421"/>
      <c r="F115" s="419"/>
      <c r="G115" s="480"/>
      <c r="H115" s="461"/>
      <c r="I115" s="480"/>
    </row>
    <row r="116" spans="1:13" s="18" customFormat="1" ht="15">
      <c r="A116" s="17"/>
      <c r="B116" s="430"/>
      <c r="C116" s="421"/>
      <c r="D116" s="418"/>
      <c r="E116" s="421"/>
      <c r="F116" s="419"/>
      <c r="G116" s="480"/>
      <c r="H116" s="461"/>
      <c r="I116" s="480"/>
    </row>
    <row r="117" spans="1:13" s="18" customFormat="1" ht="15">
      <c r="A117" s="17"/>
      <c r="B117" s="430"/>
      <c r="C117" s="421"/>
      <c r="D117" s="418"/>
      <c r="E117" s="421"/>
      <c r="F117" s="419"/>
      <c r="G117" s="480"/>
      <c r="H117" s="461"/>
      <c r="I117" s="480"/>
    </row>
    <row r="118" spans="1:13" s="18" customFormat="1" ht="15">
      <c r="A118" s="17"/>
      <c r="B118" s="430"/>
      <c r="C118" s="421"/>
      <c r="D118" s="418"/>
      <c r="E118" s="421"/>
      <c r="F118" s="419"/>
      <c r="G118" s="480"/>
      <c r="H118" s="461"/>
      <c r="I118" s="480"/>
    </row>
    <row r="119" spans="1:13" s="18" customFormat="1" ht="15">
      <c r="A119" s="17"/>
      <c r="B119" s="423"/>
      <c r="C119" s="421"/>
      <c r="D119" s="418"/>
      <c r="E119" s="421"/>
      <c r="F119" s="419"/>
      <c r="G119" s="480"/>
      <c r="H119" s="461"/>
      <c r="I119" s="480"/>
    </row>
    <row r="120" spans="1:13" s="18" customFormat="1" ht="15">
      <c r="A120" s="17"/>
      <c r="B120" s="423"/>
      <c r="C120" s="421"/>
      <c r="D120" s="418"/>
      <c r="E120" s="421"/>
      <c r="F120" s="419"/>
      <c r="G120" s="480"/>
      <c r="H120" s="461"/>
      <c r="I120" s="480"/>
    </row>
    <row r="121" spans="1:13" s="18" customFormat="1" ht="15">
      <c r="A121" s="17"/>
      <c r="B121" s="423"/>
      <c r="C121" s="421"/>
      <c r="D121" s="418"/>
      <c r="E121" s="421"/>
      <c r="F121" s="419"/>
      <c r="G121" s="480"/>
      <c r="H121" s="461"/>
      <c r="I121" s="480"/>
    </row>
    <row r="122" spans="1:13" s="18" customFormat="1" ht="15">
      <c r="A122" s="17"/>
      <c r="B122" s="423"/>
      <c r="C122" s="421"/>
      <c r="D122" s="418"/>
      <c r="E122" s="421"/>
      <c r="F122" s="419"/>
      <c r="G122" s="480"/>
      <c r="H122" s="461"/>
      <c r="I122" s="480"/>
    </row>
    <row r="123" spans="1:13" s="18" customFormat="1" ht="15">
      <c r="A123" s="17"/>
      <c r="B123" s="423"/>
      <c r="C123" s="421"/>
      <c r="D123" s="418"/>
      <c r="E123" s="421"/>
      <c r="F123" s="419"/>
      <c r="G123" s="480"/>
      <c r="H123" s="461"/>
      <c r="I123" s="480"/>
    </row>
    <row r="124" spans="1:13" s="18" customFormat="1" ht="15">
      <c r="A124" s="17"/>
      <c r="B124" s="423"/>
      <c r="C124" s="421"/>
      <c r="D124" s="418"/>
      <c r="E124" s="421"/>
      <c r="F124" s="419"/>
      <c r="G124" s="480"/>
      <c r="H124" s="461"/>
      <c r="I124" s="480"/>
    </row>
    <row r="125" spans="1:13" s="18" customFormat="1" ht="15">
      <c r="A125" s="17"/>
      <c r="B125" s="423"/>
      <c r="C125" s="421"/>
      <c r="D125" s="418"/>
      <c r="E125" s="421"/>
      <c r="F125" s="419"/>
      <c r="G125" s="480"/>
      <c r="H125" s="461"/>
      <c r="I125" s="480"/>
    </row>
    <row r="126" spans="1:13" s="18" customFormat="1" ht="15">
      <c r="A126" s="17"/>
      <c r="B126" s="423"/>
      <c r="C126" s="422"/>
      <c r="D126" s="418"/>
      <c r="E126" s="422"/>
      <c r="F126" s="419"/>
      <c r="G126" s="480"/>
      <c r="H126" s="461"/>
      <c r="I126" s="480"/>
    </row>
    <row r="127" spans="1:13" s="22" customFormat="1" ht="15">
      <c r="A127" s="15"/>
      <c r="B127" s="425"/>
      <c r="C127" s="411"/>
      <c r="D127" s="412"/>
      <c r="E127" s="411"/>
      <c r="F127" s="411"/>
      <c r="G127" s="483"/>
      <c r="H127" s="467"/>
      <c r="I127" s="483"/>
      <c r="J127" s="20"/>
      <c r="K127" s="20"/>
      <c r="L127" s="20"/>
      <c r="M127" s="20"/>
    </row>
    <row r="128" spans="1:13" s="16" customFormat="1" ht="15.75">
      <c r="A128" s="15"/>
      <c r="B128" s="429"/>
      <c r="C128" s="429"/>
      <c r="D128" s="431" t="s">
        <v>93</v>
      </c>
      <c r="E128" s="431"/>
      <c r="F128" s="431" t="s">
        <v>94</v>
      </c>
      <c r="G128" s="479">
        <f>SUM(G129:G143)</f>
        <v>0</v>
      </c>
      <c r="H128" s="466" t="s">
        <v>114</v>
      </c>
      <c r="I128" s="479">
        <f>SUM(I129:I143)</f>
        <v>0</v>
      </c>
      <c r="J128" s="22"/>
      <c r="K128" s="22"/>
      <c r="L128" s="22"/>
      <c r="M128" s="22"/>
    </row>
    <row r="129" spans="1:9" s="18" customFormat="1" ht="15">
      <c r="A129" s="23"/>
      <c r="B129" s="430"/>
      <c r="C129" s="420"/>
      <c r="D129" s="418"/>
      <c r="E129" s="420"/>
      <c r="F129" s="419"/>
      <c r="G129" s="480"/>
      <c r="H129" s="461"/>
      <c r="I129" s="480"/>
    </row>
    <row r="130" spans="1:9" s="18" customFormat="1" ht="15">
      <c r="A130" s="23"/>
      <c r="B130" s="430"/>
      <c r="C130" s="421"/>
      <c r="D130" s="418"/>
      <c r="E130" s="421"/>
      <c r="F130" s="419"/>
      <c r="G130" s="480"/>
      <c r="H130" s="461"/>
      <c r="I130" s="480"/>
    </row>
    <row r="131" spans="1:9" s="18" customFormat="1" ht="15">
      <c r="A131" s="23"/>
      <c r="B131" s="423"/>
      <c r="C131" s="421"/>
      <c r="D131" s="418"/>
      <c r="E131" s="421"/>
      <c r="F131" s="419"/>
      <c r="G131" s="480"/>
      <c r="H131" s="461"/>
      <c r="I131" s="480"/>
    </row>
    <row r="132" spans="1:9" s="18" customFormat="1" ht="15">
      <c r="A132" s="23"/>
      <c r="B132" s="423"/>
      <c r="C132" s="421"/>
      <c r="D132" s="418"/>
      <c r="E132" s="421"/>
      <c r="F132" s="419"/>
      <c r="G132" s="480"/>
      <c r="H132" s="461"/>
      <c r="I132" s="480"/>
    </row>
    <row r="133" spans="1:9" s="18" customFormat="1" ht="15">
      <c r="A133" s="23"/>
      <c r="B133" s="423"/>
      <c r="C133" s="421"/>
      <c r="D133" s="418"/>
      <c r="E133" s="421"/>
      <c r="F133" s="419"/>
      <c r="G133" s="480"/>
      <c r="H133" s="461"/>
      <c r="I133" s="480"/>
    </row>
    <row r="134" spans="1:9" s="18" customFormat="1" ht="15">
      <c r="A134" s="23"/>
      <c r="B134" s="423"/>
      <c r="C134" s="421"/>
      <c r="D134" s="418"/>
      <c r="E134" s="421"/>
      <c r="F134" s="419"/>
      <c r="G134" s="480"/>
      <c r="H134" s="461"/>
      <c r="I134" s="480"/>
    </row>
    <row r="135" spans="1:9" s="18" customFormat="1" ht="15">
      <c r="A135" s="23"/>
      <c r="B135" s="423"/>
      <c r="C135" s="421"/>
      <c r="D135" s="418"/>
      <c r="E135" s="421"/>
      <c r="F135" s="419"/>
      <c r="G135" s="480"/>
      <c r="H135" s="461"/>
      <c r="I135" s="480"/>
    </row>
    <row r="136" spans="1:9" s="18" customFormat="1" ht="15">
      <c r="A136" s="17"/>
      <c r="B136" s="423"/>
      <c r="C136" s="421"/>
      <c r="D136" s="418"/>
      <c r="E136" s="421"/>
      <c r="F136" s="419"/>
      <c r="G136" s="480"/>
      <c r="H136" s="461"/>
      <c r="I136" s="480"/>
    </row>
    <row r="137" spans="1:9" s="18" customFormat="1" ht="15">
      <c r="A137" s="17"/>
      <c r="B137" s="423"/>
      <c r="C137" s="421"/>
      <c r="D137" s="418"/>
      <c r="E137" s="421"/>
      <c r="F137" s="419"/>
      <c r="G137" s="480"/>
      <c r="H137" s="461"/>
      <c r="I137" s="480"/>
    </row>
    <row r="138" spans="1:9" s="18" customFormat="1" ht="15">
      <c r="A138" s="17"/>
      <c r="B138" s="423"/>
      <c r="C138" s="421"/>
      <c r="D138" s="418"/>
      <c r="E138" s="421"/>
      <c r="F138" s="419"/>
      <c r="G138" s="480"/>
      <c r="H138" s="461"/>
      <c r="I138" s="480"/>
    </row>
    <row r="139" spans="1:9" s="18" customFormat="1" ht="15">
      <c r="A139" s="17"/>
      <c r="B139" s="423"/>
      <c r="C139" s="421"/>
      <c r="D139" s="418"/>
      <c r="E139" s="421"/>
      <c r="F139" s="419"/>
      <c r="G139" s="480"/>
      <c r="H139" s="461"/>
      <c r="I139" s="480"/>
    </row>
    <row r="140" spans="1:9" s="18" customFormat="1" ht="15">
      <c r="A140" s="17"/>
      <c r="B140" s="423"/>
      <c r="C140" s="421"/>
      <c r="D140" s="418"/>
      <c r="E140" s="421"/>
      <c r="F140" s="419"/>
      <c r="G140" s="480"/>
      <c r="H140" s="461"/>
      <c r="I140" s="480"/>
    </row>
    <row r="141" spans="1:9" s="18" customFormat="1" ht="15">
      <c r="A141" s="17"/>
      <c r="B141" s="423"/>
      <c r="C141" s="421"/>
      <c r="D141" s="418"/>
      <c r="E141" s="421"/>
      <c r="F141" s="419"/>
      <c r="G141" s="480"/>
      <c r="H141" s="461"/>
      <c r="I141" s="480"/>
    </row>
    <row r="142" spans="1:9" s="18" customFormat="1" ht="15">
      <c r="A142" s="17"/>
      <c r="B142" s="423"/>
      <c r="C142" s="421"/>
      <c r="D142" s="418"/>
      <c r="E142" s="421"/>
      <c r="F142" s="419"/>
      <c r="G142" s="480"/>
      <c r="H142" s="461"/>
      <c r="I142" s="480"/>
    </row>
    <row r="143" spans="1:9" s="18" customFormat="1" ht="15">
      <c r="A143" s="17"/>
      <c r="B143" s="423"/>
      <c r="C143" s="422"/>
      <c r="D143" s="418"/>
      <c r="E143" s="422"/>
      <c r="F143" s="419"/>
      <c r="G143" s="480"/>
      <c r="H143" s="461"/>
      <c r="I143" s="480"/>
    </row>
    <row r="144" spans="1:9" s="16" customFormat="1" ht="15">
      <c r="A144" s="26"/>
      <c r="B144" s="425"/>
      <c r="C144" s="408"/>
      <c r="D144" s="408"/>
      <c r="E144" s="408"/>
      <c r="F144" s="408"/>
      <c r="G144" s="485"/>
      <c r="H144" s="468"/>
      <c r="I144" s="485"/>
    </row>
    <row r="145" spans="1:9" s="16" customFormat="1" ht="15.75">
      <c r="A145" s="15"/>
      <c r="B145" s="429"/>
      <c r="C145" s="429"/>
      <c r="D145" s="431" t="s">
        <v>93</v>
      </c>
      <c r="E145" s="431"/>
      <c r="F145" s="431" t="s">
        <v>94</v>
      </c>
      <c r="G145" s="479">
        <f>SUM(G146:G160)</f>
        <v>0</v>
      </c>
      <c r="H145" s="466" t="s">
        <v>114</v>
      </c>
      <c r="I145" s="479">
        <f>SUM(I146:I160)</f>
        <v>0</v>
      </c>
    </row>
    <row r="146" spans="1:9" s="18" customFormat="1" ht="15">
      <c r="A146" s="24"/>
      <c r="B146" s="430"/>
      <c r="C146" s="420"/>
      <c r="D146" s="418"/>
      <c r="E146" s="420"/>
      <c r="F146" s="419"/>
      <c r="G146" s="480"/>
      <c r="H146" s="461"/>
      <c r="I146" s="480"/>
    </row>
    <row r="147" spans="1:9" s="18" customFormat="1" ht="15">
      <c r="A147" s="24"/>
      <c r="B147" s="430"/>
      <c r="C147" s="421"/>
      <c r="D147" s="418"/>
      <c r="E147" s="421"/>
      <c r="F147" s="419"/>
      <c r="G147" s="480"/>
      <c r="H147" s="461"/>
      <c r="I147" s="480"/>
    </row>
    <row r="148" spans="1:9" s="18" customFormat="1" ht="15">
      <c r="A148" s="17"/>
      <c r="B148" s="423"/>
      <c r="C148" s="421"/>
      <c r="D148" s="418"/>
      <c r="E148" s="421"/>
      <c r="F148" s="419"/>
      <c r="G148" s="480"/>
      <c r="H148" s="461"/>
      <c r="I148" s="480"/>
    </row>
    <row r="149" spans="1:9" s="18" customFormat="1" ht="15">
      <c r="A149" s="17"/>
      <c r="B149" s="423"/>
      <c r="C149" s="421"/>
      <c r="D149" s="418"/>
      <c r="E149" s="421"/>
      <c r="F149" s="419"/>
      <c r="G149" s="480"/>
      <c r="H149" s="461"/>
      <c r="I149" s="480"/>
    </row>
    <row r="150" spans="1:9" s="18" customFormat="1" ht="15">
      <c r="A150" s="17"/>
      <c r="B150" s="423"/>
      <c r="C150" s="421"/>
      <c r="D150" s="418"/>
      <c r="E150" s="421"/>
      <c r="F150" s="419"/>
      <c r="G150" s="480"/>
      <c r="H150" s="461"/>
      <c r="I150" s="480"/>
    </row>
    <row r="151" spans="1:9" s="18" customFormat="1" ht="15">
      <c r="A151" s="17"/>
      <c r="B151" s="423"/>
      <c r="C151" s="421"/>
      <c r="D151" s="418"/>
      <c r="E151" s="421"/>
      <c r="F151" s="419"/>
      <c r="G151" s="480"/>
      <c r="H151" s="461"/>
      <c r="I151" s="480"/>
    </row>
    <row r="152" spans="1:9" s="18" customFormat="1" ht="15">
      <c r="A152" s="17"/>
      <c r="B152" s="423"/>
      <c r="C152" s="421"/>
      <c r="D152" s="418"/>
      <c r="E152" s="421"/>
      <c r="F152" s="419"/>
      <c r="G152" s="480"/>
      <c r="H152" s="461"/>
      <c r="I152" s="480"/>
    </row>
    <row r="153" spans="1:9" s="18" customFormat="1" ht="15">
      <c r="A153" s="17"/>
      <c r="B153" s="423"/>
      <c r="C153" s="421"/>
      <c r="D153" s="418"/>
      <c r="E153" s="421"/>
      <c r="F153" s="419"/>
      <c r="G153" s="480"/>
      <c r="H153" s="461"/>
      <c r="I153" s="480"/>
    </row>
    <row r="154" spans="1:9" s="18" customFormat="1" ht="15">
      <c r="A154" s="17"/>
      <c r="B154" s="423"/>
      <c r="C154" s="421"/>
      <c r="D154" s="418"/>
      <c r="E154" s="421"/>
      <c r="F154" s="419"/>
      <c r="G154" s="480"/>
      <c r="H154" s="461"/>
      <c r="I154" s="480"/>
    </row>
    <row r="155" spans="1:9" s="18" customFormat="1" ht="15">
      <c r="A155" s="17"/>
      <c r="B155" s="423"/>
      <c r="C155" s="421"/>
      <c r="D155" s="418"/>
      <c r="E155" s="421"/>
      <c r="F155" s="419"/>
      <c r="G155" s="480"/>
      <c r="H155" s="461"/>
      <c r="I155" s="480"/>
    </row>
    <row r="156" spans="1:9" s="18" customFormat="1" ht="15">
      <c r="A156" s="17"/>
      <c r="B156" s="423"/>
      <c r="C156" s="421"/>
      <c r="D156" s="418"/>
      <c r="E156" s="421"/>
      <c r="F156" s="419"/>
      <c r="G156" s="480"/>
      <c r="H156" s="461"/>
      <c r="I156" s="480"/>
    </row>
    <row r="157" spans="1:9" s="18" customFormat="1" ht="15">
      <c r="A157" s="17"/>
      <c r="B157" s="423"/>
      <c r="C157" s="421"/>
      <c r="D157" s="418"/>
      <c r="E157" s="421"/>
      <c r="F157" s="419"/>
      <c r="G157" s="480"/>
      <c r="H157" s="461"/>
      <c r="I157" s="480"/>
    </row>
    <row r="158" spans="1:9" s="18" customFormat="1" ht="15">
      <c r="A158" s="17"/>
      <c r="B158" s="423"/>
      <c r="C158" s="421"/>
      <c r="D158" s="418"/>
      <c r="E158" s="421"/>
      <c r="F158" s="419"/>
      <c r="G158" s="480"/>
      <c r="H158" s="461"/>
      <c r="I158" s="480"/>
    </row>
    <row r="159" spans="1:9" s="18" customFormat="1" ht="15">
      <c r="A159" s="17"/>
      <c r="B159" s="423"/>
      <c r="C159" s="421"/>
      <c r="D159" s="418"/>
      <c r="E159" s="421"/>
      <c r="F159" s="419"/>
      <c r="G159" s="480"/>
      <c r="H159" s="461"/>
      <c r="I159" s="480"/>
    </row>
    <row r="160" spans="1:9" s="18" customFormat="1" ht="15">
      <c r="A160" s="17"/>
      <c r="B160" s="423"/>
      <c r="C160" s="422"/>
      <c r="D160" s="418"/>
      <c r="E160" s="422"/>
      <c r="F160" s="419"/>
      <c r="G160" s="480"/>
      <c r="H160" s="461"/>
      <c r="I160" s="480"/>
    </row>
    <row r="161" spans="1:9" s="20" customFormat="1">
      <c r="A161" s="15"/>
      <c r="B161" s="427"/>
      <c r="C161" s="414"/>
      <c r="D161" s="414"/>
      <c r="E161" s="414"/>
      <c r="F161" s="414"/>
      <c r="G161" s="486"/>
      <c r="H161" s="467"/>
      <c r="I161" s="486"/>
    </row>
    <row r="162" spans="1:9" s="16" customFormat="1" ht="15.75">
      <c r="A162" s="15"/>
      <c r="B162" s="429"/>
      <c r="C162" s="429"/>
      <c r="D162" s="431" t="s">
        <v>93</v>
      </c>
      <c r="E162" s="431"/>
      <c r="F162" s="431" t="s">
        <v>94</v>
      </c>
      <c r="G162" s="479">
        <f>SUM(G163:G177)</f>
        <v>0</v>
      </c>
      <c r="H162" s="466" t="s">
        <v>114</v>
      </c>
      <c r="I162" s="479">
        <f>SUM(I163:I177)</f>
        <v>0</v>
      </c>
    </row>
    <row r="163" spans="1:9" s="18" customFormat="1" ht="15">
      <c r="A163" s="24"/>
      <c r="B163" s="430"/>
      <c r="C163" s="420"/>
      <c r="D163" s="418"/>
      <c r="E163" s="420"/>
      <c r="F163" s="419"/>
      <c r="G163" s="480"/>
      <c r="H163" s="461"/>
      <c r="I163" s="480"/>
    </row>
    <row r="164" spans="1:9" s="18" customFormat="1" ht="15">
      <c r="A164" s="24"/>
      <c r="B164" s="423"/>
      <c r="C164" s="421"/>
      <c r="D164" s="418"/>
      <c r="E164" s="421"/>
      <c r="F164" s="419"/>
      <c r="G164" s="480"/>
      <c r="H164" s="461"/>
      <c r="I164" s="480"/>
    </row>
    <row r="165" spans="1:9" s="18" customFormat="1" ht="15">
      <c r="A165" s="17"/>
      <c r="B165" s="423"/>
      <c r="C165" s="421"/>
      <c r="D165" s="418"/>
      <c r="E165" s="421"/>
      <c r="F165" s="419"/>
      <c r="G165" s="480"/>
      <c r="H165" s="461"/>
      <c r="I165" s="480"/>
    </row>
    <row r="166" spans="1:9" s="18" customFormat="1" ht="15">
      <c r="A166" s="17"/>
      <c r="B166" s="423"/>
      <c r="C166" s="421"/>
      <c r="D166" s="418"/>
      <c r="E166" s="421"/>
      <c r="F166" s="419"/>
      <c r="G166" s="480"/>
      <c r="H166" s="461"/>
      <c r="I166" s="480"/>
    </row>
    <row r="167" spans="1:9" s="18" customFormat="1" ht="15">
      <c r="A167" s="17"/>
      <c r="B167" s="423"/>
      <c r="C167" s="421"/>
      <c r="D167" s="418"/>
      <c r="E167" s="421"/>
      <c r="F167" s="419"/>
      <c r="G167" s="480"/>
      <c r="H167" s="461"/>
      <c r="I167" s="480"/>
    </row>
    <row r="168" spans="1:9" s="18" customFormat="1" ht="15">
      <c r="A168" s="17"/>
      <c r="B168" s="423"/>
      <c r="C168" s="421"/>
      <c r="D168" s="418"/>
      <c r="E168" s="421"/>
      <c r="F168" s="419"/>
      <c r="G168" s="480"/>
      <c r="H168" s="461"/>
      <c r="I168" s="480"/>
    </row>
    <row r="169" spans="1:9" s="18" customFormat="1" ht="15">
      <c r="A169" s="17"/>
      <c r="B169" s="423"/>
      <c r="C169" s="421"/>
      <c r="D169" s="418"/>
      <c r="E169" s="421"/>
      <c r="F169" s="419"/>
      <c r="G169" s="480"/>
      <c r="H169" s="461"/>
      <c r="I169" s="480"/>
    </row>
    <row r="170" spans="1:9" s="18" customFormat="1" ht="15">
      <c r="A170" s="17"/>
      <c r="B170" s="423"/>
      <c r="C170" s="421"/>
      <c r="D170" s="418"/>
      <c r="E170" s="421"/>
      <c r="F170" s="419"/>
      <c r="G170" s="480"/>
      <c r="H170" s="461"/>
      <c r="I170" s="480"/>
    </row>
    <row r="171" spans="1:9" s="18" customFormat="1" ht="15">
      <c r="A171" s="17"/>
      <c r="B171" s="423"/>
      <c r="C171" s="421"/>
      <c r="D171" s="418"/>
      <c r="E171" s="421"/>
      <c r="F171" s="419"/>
      <c r="G171" s="480"/>
      <c r="H171" s="461"/>
      <c r="I171" s="480"/>
    </row>
    <row r="172" spans="1:9" s="18" customFormat="1" ht="15">
      <c r="A172" s="17"/>
      <c r="B172" s="423"/>
      <c r="C172" s="421"/>
      <c r="D172" s="418"/>
      <c r="E172" s="421"/>
      <c r="F172" s="419"/>
      <c r="G172" s="480"/>
      <c r="H172" s="461"/>
      <c r="I172" s="480"/>
    </row>
    <row r="173" spans="1:9" s="18" customFormat="1" ht="15">
      <c r="A173" s="17"/>
      <c r="B173" s="423"/>
      <c r="C173" s="421"/>
      <c r="D173" s="418"/>
      <c r="E173" s="421"/>
      <c r="F173" s="419"/>
      <c r="G173" s="480"/>
      <c r="H173" s="461"/>
      <c r="I173" s="480"/>
    </row>
    <row r="174" spans="1:9" s="18" customFormat="1" ht="15">
      <c r="A174" s="17"/>
      <c r="B174" s="423"/>
      <c r="C174" s="421"/>
      <c r="D174" s="418"/>
      <c r="E174" s="421"/>
      <c r="F174" s="419"/>
      <c r="G174" s="480"/>
      <c r="H174" s="461"/>
      <c r="I174" s="480"/>
    </row>
    <row r="175" spans="1:9" s="18" customFormat="1" ht="15">
      <c r="A175" s="17"/>
      <c r="B175" s="423"/>
      <c r="C175" s="421"/>
      <c r="D175" s="418"/>
      <c r="E175" s="421"/>
      <c r="F175" s="419"/>
      <c r="G175" s="480"/>
      <c r="H175" s="461"/>
      <c r="I175" s="480"/>
    </row>
    <row r="176" spans="1:9" s="18" customFormat="1" ht="15">
      <c r="A176" s="17"/>
      <c r="B176" s="423"/>
      <c r="C176" s="421"/>
      <c r="D176" s="418"/>
      <c r="E176" s="421"/>
      <c r="F176" s="419"/>
      <c r="G176" s="480"/>
      <c r="H176" s="461"/>
      <c r="I176" s="480"/>
    </row>
    <row r="177" spans="1:11" s="18" customFormat="1" ht="15">
      <c r="A177" s="17"/>
      <c r="B177" s="423"/>
      <c r="C177" s="422"/>
      <c r="D177" s="418"/>
      <c r="E177" s="422"/>
      <c r="F177" s="419"/>
      <c r="G177" s="480"/>
      <c r="H177" s="461"/>
      <c r="I177" s="480"/>
    </row>
    <row r="178" spans="1:11" s="16" customFormat="1" ht="15">
      <c r="A178" s="26"/>
      <c r="B178" s="425"/>
      <c r="C178" s="408"/>
      <c r="D178" s="408"/>
      <c r="E178" s="408"/>
      <c r="F178" s="408"/>
      <c r="G178" s="487"/>
      <c r="H178" s="468"/>
      <c r="I178" s="487"/>
    </row>
    <row r="179" spans="1:11" s="27" customFormat="1">
      <c r="A179" s="14"/>
      <c r="B179" s="428"/>
      <c r="C179" s="415"/>
      <c r="D179" s="415"/>
      <c r="E179" s="415"/>
      <c r="F179" s="415"/>
      <c r="G179" s="417"/>
      <c r="H179" s="405"/>
      <c r="I179" s="417"/>
      <c r="J179" s="12"/>
      <c r="K179" s="12"/>
    </row>
    <row r="180" spans="1:11" s="27" customFormat="1">
      <c r="A180" s="14"/>
      <c r="B180" s="428"/>
      <c r="C180" s="415"/>
      <c r="D180" s="415"/>
      <c r="E180" s="415"/>
      <c r="F180" s="415"/>
      <c r="G180" s="417"/>
      <c r="H180" s="405"/>
      <c r="I180" s="417"/>
      <c r="J180" s="12"/>
      <c r="K180" s="12"/>
    </row>
    <row r="181" spans="1:11" s="27" customFormat="1">
      <c r="A181" s="14"/>
      <c r="B181" s="428"/>
      <c r="C181" s="415"/>
      <c r="D181" s="415"/>
      <c r="E181" s="415"/>
      <c r="F181" s="415"/>
      <c r="G181" s="417"/>
      <c r="H181" s="405"/>
      <c r="I181" s="417"/>
      <c r="J181" s="12"/>
      <c r="K181" s="12"/>
    </row>
    <row r="182" spans="1:11" s="27" customFormat="1">
      <c r="A182" s="14"/>
      <c r="B182" s="428"/>
      <c r="C182" s="415"/>
      <c r="D182" s="415"/>
      <c r="E182" s="415"/>
      <c r="F182" s="415"/>
      <c r="G182" s="417"/>
      <c r="H182" s="405"/>
      <c r="I182" s="417"/>
      <c r="J182" s="12"/>
      <c r="K182" s="12"/>
    </row>
    <row r="183" spans="1:11" s="27" customFormat="1">
      <c r="A183" s="14"/>
      <c r="B183" s="428"/>
      <c r="C183" s="415"/>
      <c r="D183" s="415"/>
      <c r="E183" s="415"/>
      <c r="F183" s="415"/>
      <c r="G183" s="417"/>
      <c r="H183" s="405"/>
      <c r="I183" s="417"/>
      <c r="J183" s="12"/>
      <c r="K183" s="12"/>
    </row>
    <row r="184" spans="1:11" s="27" customFormat="1">
      <c r="A184" s="14"/>
      <c r="B184" s="428"/>
      <c r="C184" s="415"/>
      <c r="D184" s="415"/>
      <c r="E184" s="415"/>
      <c r="F184" s="415"/>
      <c r="G184" s="417"/>
      <c r="H184" s="405"/>
      <c r="I184" s="417"/>
      <c r="J184" s="12"/>
      <c r="K184" s="12"/>
    </row>
    <row r="185" spans="1:11" s="27" customFormat="1">
      <c r="A185" s="14"/>
      <c r="B185" s="428"/>
      <c r="C185" s="415"/>
      <c r="D185" s="415"/>
      <c r="E185" s="415"/>
      <c r="F185" s="415"/>
      <c r="G185" s="417"/>
      <c r="H185" s="405"/>
      <c r="I185" s="417"/>
      <c r="J185" s="12"/>
      <c r="K185" s="12"/>
    </row>
    <row r="186" spans="1:11" s="27" customFormat="1">
      <c r="A186" s="14"/>
      <c r="B186" s="428"/>
      <c r="C186" s="415"/>
      <c r="D186" s="415"/>
      <c r="E186" s="415"/>
      <c r="F186" s="415"/>
      <c r="G186" s="417"/>
      <c r="H186" s="405"/>
      <c r="I186" s="417"/>
      <c r="J186" s="12"/>
      <c r="K186" s="12"/>
    </row>
    <row r="187" spans="1:11" s="27" customFormat="1">
      <c r="A187" s="14"/>
      <c r="B187" s="428"/>
      <c r="C187" s="415"/>
      <c r="D187" s="415"/>
      <c r="E187" s="415"/>
      <c r="F187" s="415"/>
      <c r="G187" s="417"/>
      <c r="H187" s="405"/>
      <c r="I187" s="417"/>
      <c r="J187" s="12"/>
      <c r="K187" s="12"/>
    </row>
    <row r="188" spans="1:11" s="27" customFormat="1">
      <c r="A188" s="14"/>
      <c r="B188" s="428"/>
      <c r="C188" s="415"/>
      <c r="D188" s="415"/>
      <c r="E188" s="415"/>
      <c r="F188" s="415"/>
      <c r="G188" s="417"/>
      <c r="H188" s="405"/>
      <c r="I188" s="417"/>
      <c r="J188" s="12"/>
      <c r="K188" s="12"/>
    </row>
    <row r="189" spans="1:11" s="27" customFormat="1">
      <c r="A189" s="14"/>
      <c r="B189" s="428"/>
      <c r="C189" s="415"/>
      <c r="D189" s="415"/>
      <c r="E189" s="415"/>
      <c r="F189" s="415"/>
      <c r="G189" s="417"/>
      <c r="H189" s="405"/>
      <c r="I189" s="417"/>
      <c r="J189" s="12"/>
      <c r="K189" s="12"/>
    </row>
    <row r="190" spans="1:11" s="27" customFormat="1">
      <c r="A190" s="14"/>
      <c r="B190" s="428"/>
      <c r="C190" s="415"/>
      <c r="D190" s="415"/>
      <c r="E190" s="415"/>
      <c r="F190" s="415"/>
      <c r="G190" s="417"/>
      <c r="H190" s="405"/>
      <c r="I190" s="417"/>
      <c r="J190" s="12"/>
      <c r="K190" s="12"/>
    </row>
    <row r="191" spans="1:11" s="27" customFormat="1">
      <c r="A191" s="14"/>
      <c r="B191" s="428"/>
      <c r="C191" s="415"/>
      <c r="D191" s="415"/>
      <c r="E191" s="415"/>
      <c r="F191" s="415"/>
      <c r="G191" s="417"/>
      <c r="H191" s="405"/>
      <c r="I191" s="417"/>
      <c r="J191" s="12"/>
      <c r="K191" s="12"/>
    </row>
    <row r="192" spans="1:11" s="27" customFormat="1">
      <c r="A192" s="14"/>
      <c r="B192" s="428"/>
      <c r="C192" s="415"/>
      <c r="D192" s="415"/>
      <c r="E192" s="415"/>
      <c r="F192" s="415"/>
      <c r="G192" s="417"/>
      <c r="H192" s="405"/>
      <c r="I192" s="417"/>
      <c r="J192" s="12"/>
      <c r="K192" s="12"/>
    </row>
    <row r="193" spans="1:11" s="27" customFormat="1">
      <c r="A193" s="14"/>
      <c r="B193" s="428"/>
      <c r="C193" s="415"/>
      <c r="D193" s="415"/>
      <c r="E193" s="415"/>
      <c r="F193" s="415"/>
      <c r="G193" s="417"/>
      <c r="H193" s="405"/>
      <c r="I193" s="417"/>
      <c r="J193" s="12"/>
      <c r="K193" s="12"/>
    </row>
    <row r="194" spans="1:11" s="27" customFormat="1">
      <c r="A194" s="14"/>
      <c r="B194" s="428"/>
      <c r="C194" s="415"/>
      <c r="D194" s="415"/>
      <c r="E194" s="415"/>
      <c r="F194" s="415"/>
      <c r="G194" s="417"/>
      <c r="H194" s="405"/>
      <c r="I194" s="417"/>
      <c r="J194" s="12"/>
      <c r="K194" s="12"/>
    </row>
    <row r="195" spans="1:11" s="27" customFormat="1">
      <c r="A195" s="14"/>
      <c r="B195" s="428"/>
      <c r="C195" s="415"/>
      <c r="D195" s="415"/>
      <c r="E195" s="415"/>
      <c r="F195" s="415"/>
      <c r="G195" s="417"/>
      <c r="H195" s="405"/>
      <c r="I195" s="417"/>
      <c r="J195" s="12"/>
      <c r="K195" s="12"/>
    </row>
    <row r="196" spans="1:11" s="27" customFormat="1">
      <c r="A196" s="14"/>
      <c r="B196" s="428"/>
      <c r="C196" s="415"/>
      <c r="D196" s="415"/>
      <c r="E196" s="415"/>
      <c r="F196" s="415"/>
      <c r="G196" s="417"/>
      <c r="H196" s="405"/>
      <c r="I196" s="417"/>
      <c r="J196" s="12"/>
      <c r="K196" s="12"/>
    </row>
    <row r="197" spans="1:11" s="27" customFormat="1">
      <c r="A197" s="14"/>
      <c r="B197" s="428"/>
      <c r="C197" s="415"/>
      <c r="D197" s="415"/>
      <c r="E197" s="415"/>
      <c r="F197" s="415"/>
      <c r="G197" s="417"/>
      <c r="H197" s="405"/>
      <c r="I197" s="417"/>
      <c r="J197" s="12"/>
      <c r="K197" s="12"/>
    </row>
    <row r="198" spans="1:11" s="27" customFormat="1">
      <c r="A198" s="14"/>
      <c r="B198" s="428"/>
      <c r="C198" s="415"/>
      <c r="D198" s="415"/>
      <c r="E198" s="415"/>
      <c r="F198" s="415"/>
      <c r="G198" s="417"/>
      <c r="H198" s="405"/>
      <c r="I198" s="417"/>
      <c r="J198" s="12"/>
      <c r="K198" s="12"/>
    </row>
    <row r="199" spans="1:11" s="27" customFormat="1">
      <c r="A199" s="14"/>
      <c r="B199" s="428"/>
      <c r="C199" s="415"/>
      <c r="D199" s="415"/>
      <c r="E199" s="415"/>
      <c r="F199" s="415"/>
      <c r="G199" s="417"/>
      <c r="H199" s="405"/>
      <c r="I199" s="417"/>
      <c r="J199" s="12"/>
      <c r="K199" s="12"/>
    </row>
    <row r="200" spans="1:11" s="27" customFormat="1">
      <c r="A200" s="14"/>
      <c r="B200" s="428"/>
      <c r="C200" s="415"/>
      <c r="D200" s="415"/>
      <c r="E200" s="415"/>
      <c r="F200" s="415"/>
      <c r="G200" s="417"/>
      <c r="H200" s="405"/>
      <c r="I200" s="417"/>
      <c r="J200" s="12"/>
      <c r="K200" s="12"/>
    </row>
    <row r="201" spans="1:11" s="27" customFormat="1">
      <c r="A201" s="14"/>
      <c r="B201" s="428"/>
      <c r="C201" s="415"/>
      <c r="D201" s="415"/>
      <c r="E201" s="415"/>
      <c r="F201" s="415"/>
      <c r="G201" s="417"/>
      <c r="H201" s="405"/>
      <c r="I201" s="417"/>
      <c r="J201" s="12"/>
      <c r="K201" s="12"/>
    </row>
    <row r="202" spans="1:11" s="27" customFormat="1">
      <c r="A202" s="14"/>
      <c r="B202" s="428"/>
      <c r="C202" s="415"/>
      <c r="D202" s="415"/>
      <c r="E202" s="415"/>
      <c r="F202" s="415"/>
      <c r="G202" s="417"/>
      <c r="H202" s="405"/>
      <c r="I202" s="417"/>
      <c r="J202" s="12"/>
      <c r="K202" s="12"/>
    </row>
    <row r="203" spans="1:11" s="27" customFormat="1">
      <c r="A203" s="14"/>
      <c r="B203" s="428"/>
      <c r="C203" s="415"/>
      <c r="D203" s="415"/>
      <c r="E203" s="415"/>
      <c r="F203" s="415"/>
      <c r="G203" s="417"/>
      <c r="H203" s="405"/>
      <c r="I203" s="417"/>
      <c r="J203" s="12"/>
      <c r="K203" s="12"/>
    </row>
    <row r="204" spans="1:11" s="27" customFormat="1">
      <c r="A204" s="14"/>
      <c r="B204" s="428"/>
      <c r="C204" s="415"/>
      <c r="D204" s="415"/>
      <c r="E204" s="415"/>
      <c r="F204" s="415"/>
      <c r="G204" s="417"/>
      <c r="H204" s="405"/>
      <c r="I204" s="417"/>
      <c r="J204" s="12"/>
      <c r="K204" s="12"/>
    </row>
    <row r="205" spans="1:11" s="27" customFormat="1">
      <c r="A205" s="14"/>
      <c r="B205" s="428"/>
      <c r="C205" s="415"/>
      <c r="D205" s="415"/>
      <c r="E205" s="415"/>
      <c r="F205" s="415"/>
      <c r="G205" s="417"/>
      <c r="H205" s="405"/>
      <c r="I205" s="417"/>
      <c r="J205" s="12"/>
      <c r="K205" s="12"/>
    </row>
    <row r="206" spans="1:11" s="27" customFormat="1">
      <c r="A206" s="14"/>
      <c r="B206" s="428"/>
      <c r="C206" s="415"/>
      <c r="D206" s="415"/>
      <c r="E206" s="415"/>
      <c r="F206" s="415"/>
      <c r="G206" s="417"/>
      <c r="H206" s="405"/>
      <c r="I206" s="417"/>
      <c r="J206" s="12"/>
      <c r="K206" s="12"/>
    </row>
    <row r="207" spans="1:11" s="27" customFormat="1">
      <c r="A207" s="14"/>
      <c r="B207" s="428"/>
      <c r="C207" s="415"/>
      <c r="D207" s="415"/>
      <c r="E207" s="415"/>
      <c r="F207" s="415"/>
      <c r="G207" s="417"/>
      <c r="H207" s="405"/>
      <c r="I207" s="417"/>
      <c r="J207" s="12"/>
      <c r="K207" s="12"/>
    </row>
    <row r="208" spans="1:11" s="27" customFormat="1">
      <c r="A208" s="14"/>
      <c r="B208" s="428"/>
      <c r="C208" s="415"/>
      <c r="D208" s="415"/>
      <c r="E208" s="415"/>
      <c r="F208" s="415"/>
      <c r="G208" s="417"/>
      <c r="H208" s="405"/>
      <c r="I208" s="417"/>
      <c r="J208" s="12"/>
      <c r="K208" s="12"/>
    </row>
    <row r="209" spans="1:11" s="27" customFormat="1">
      <c r="A209" s="14"/>
      <c r="B209" s="428"/>
      <c r="C209" s="415"/>
      <c r="D209" s="415"/>
      <c r="E209" s="415"/>
      <c r="F209" s="415"/>
      <c r="G209" s="417"/>
      <c r="H209" s="405"/>
      <c r="I209" s="417"/>
      <c r="J209" s="12"/>
      <c r="K209" s="12"/>
    </row>
    <row r="210" spans="1:11" s="27" customFormat="1">
      <c r="A210" s="14"/>
      <c r="B210" s="428"/>
      <c r="C210" s="415"/>
      <c r="D210" s="415"/>
      <c r="E210" s="415"/>
      <c r="F210" s="415"/>
      <c r="G210" s="417"/>
      <c r="H210" s="405"/>
      <c r="I210" s="417"/>
      <c r="J210" s="12"/>
      <c r="K210" s="12"/>
    </row>
    <row r="211" spans="1:11" s="27" customFormat="1">
      <c r="A211" s="14"/>
      <c r="B211" s="428"/>
      <c r="C211" s="415"/>
      <c r="D211" s="415"/>
      <c r="E211" s="415"/>
      <c r="F211" s="415"/>
      <c r="G211" s="417"/>
      <c r="H211" s="405"/>
      <c r="I211" s="417"/>
      <c r="J211" s="12"/>
      <c r="K211" s="12"/>
    </row>
    <row r="212" spans="1:11" s="27" customFormat="1">
      <c r="A212" s="14"/>
      <c r="B212" s="428"/>
      <c r="C212" s="415"/>
      <c r="D212" s="415"/>
      <c r="E212" s="415"/>
      <c r="F212" s="415"/>
      <c r="G212" s="417"/>
      <c r="H212" s="405"/>
      <c r="I212" s="417"/>
      <c r="J212" s="12"/>
      <c r="K212" s="12"/>
    </row>
    <row r="213" spans="1:11" s="27" customFormat="1">
      <c r="A213" s="14"/>
      <c r="B213" s="428"/>
      <c r="C213" s="415"/>
      <c r="D213" s="415"/>
      <c r="E213" s="415"/>
      <c r="F213" s="415"/>
      <c r="G213" s="417"/>
      <c r="H213" s="405"/>
      <c r="I213" s="417"/>
      <c r="J213" s="12"/>
      <c r="K213" s="12"/>
    </row>
    <row r="214" spans="1:11" s="27" customFormat="1">
      <c r="A214" s="14"/>
      <c r="B214" s="428"/>
      <c r="C214" s="415"/>
      <c r="D214" s="415"/>
      <c r="E214" s="415"/>
      <c r="F214" s="415"/>
      <c r="G214" s="417"/>
      <c r="H214" s="405"/>
      <c r="I214" s="417"/>
      <c r="J214" s="12"/>
      <c r="K214" s="12"/>
    </row>
    <row r="215" spans="1:11" s="27" customFormat="1">
      <c r="A215" s="14"/>
      <c r="B215" s="428"/>
      <c r="C215" s="415"/>
      <c r="D215" s="415"/>
      <c r="E215" s="415"/>
      <c r="F215" s="415"/>
      <c r="G215" s="417"/>
      <c r="H215" s="405"/>
      <c r="I215" s="417"/>
      <c r="J215" s="12"/>
      <c r="K215" s="12"/>
    </row>
    <row r="216" spans="1:11" s="27" customFormat="1">
      <c r="A216" s="14"/>
      <c r="B216" s="428"/>
      <c r="C216" s="415"/>
      <c r="D216" s="415"/>
      <c r="E216" s="415"/>
      <c r="F216" s="415"/>
      <c r="G216" s="417"/>
      <c r="H216" s="405"/>
      <c r="I216" s="417"/>
      <c r="J216" s="12"/>
      <c r="K216" s="12"/>
    </row>
    <row r="217" spans="1:11" s="27" customFormat="1">
      <c r="A217" s="14"/>
      <c r="B217" s="428"/>
      <c r="C217" s="415"/>
      <c r="D217" s="415"/>
      <c r="E217" s="415"/>
      <c r="F217" s="415"/>
      <c r="G217" s="417"/>
      <c r="H217" s="405"/>
      <c r="I217" s="417"/>
      <c r="J217" s="12"/>
      <c r="K217" s="12"/>
    </row>
    <row r="218" spans="1:11" s="27" customFormat="1">
      <c r="A218" s="14"/>
      <c r="B218" s="428"/>
      <c r="C218" s="415"/>
      <c r="D218" s="415"/>
      <c r="E218" s="415"/>
      <c r="F218" s="415"/>
      <c r="G218" s="417"/>
      <c r="H218" s="405"/>
      <c r="I218" s="417"/>
      <c r="J218" s="12"/>
      <c r="K218" s="12"/>
    </row>
    <row r="219" spans="1:11" s="27" customFormat="1">
      <c r="A219" s="14"/>
      <c r="B219" s="428"/>
      <c r="C219" s="415"/>
      <c r="D219" s="415"/>
      <c r="E219" s="415"/>
      <c r="F219" s="415"/>
      <c r="G219" s="417"/>
      <c r="H219" s="405"/>
      <c r="I219" s="417"/>
      <c r="J219" s="12"/>
      <c r="K219" s="12"/>
    </row>
    <row r="220" spans="1:11" s="27" customFormat="1">
      <c r="A220" s="14"/>
      <c r="B220" s="428"/>
      <c r="C220" s="415"/>
      <c r="D220" s="415"/>
      <c r="E220" s="415"/>
      <c r="F220" s="415"/>
      <c r="G220" s="417"/>
      <c r="H220" s="405"/>
      <c r="I220" s="417"/>
      <c r="J220" s="12"/>
      <c r="K220" s="12"/>
    </row>
    <row r="221" spans="1:11" s="27" customFormat="1">
      <c r="A221" s="14"/>
      <c r="B221" s="428"/>
      <c r="C221" s="415"/>
      <c r="D221" s="415"/>
      <c r="E221" s="415"/>
      <c r="F221" s="415"/>
      <c r="G221" s="417"/>
      <c r="H221" s="405"/>
      <c r="I221" s="417"/>
      <c r="J221" s="12"/>
      <c r="K221" s="12"/>
    </row>
    <row r="222" spans="1:11" s="27" customFormat="1">
      <c r="A222" s="14"/>
      <c r="B222" s="428"/>
      <c r="C222" s="415"/>
      <c r="D222" s="415"/>
      <c r="E222" s="415"/>
      <c r="F222" s="415"/>
      <c r="G222" s="417"/>
      <c r="H222" s="405"/>
      <c r="I222" s="417"/>
      <c r="J222" s="12"/>
      <c r="K222" s="12"/>
    </row>
    <row r="223" spans="1:11" s="27" customFormat="1">
      <c r="A223" s="14"/>
      <c r="B223" s="428"/>
      <c r="C223" s="415"/>
      <c r="D223" s="415"/>
      <c r="E223" s="415"/>
      <c r="F223" s="415"/>
      <c r="G223" s="417"/>
      <c r="H223" s="405"/>
      <c r="I223" s="417"/>
      <c r="J223" s="12"/>
      <c r="K223" s="12"/>
    </row>
    <row r="224" spans="1:11" s="27" customFormat="1">
      <c r="A224" s="14"/>
      <c r="B224" s="428"/>
      <c r="C224" s="415"/>
      <c r="D224" s="415"/>
      <c r="E224" s="415"/>
      <c r="F224" s="415"/>
      <c r="G224" s="417"/>
      <c r="H224" s="405"/>
      <c r="I224" s="417"/>
      <c r="J224" s="12"/>
      <c r="K224" s="12"/>
    </row>
    <row r="225" spans="1:11" s="27" customFormat="1">
      <c r="A225" s="14"/>
      <c r="B225" s="428"/>
      <c r="C225" s="415"/>
      <c r="D225" s="415"/>
      <c r="E225" s="415"/>
      <c r="F225" s="415"/>
      <c r="G225" s="417"/>
      <c r="H225" s="405"/>
      <c r="I225" s="417"/>
      <c r="J225" s="12"/>
      <c r="K225" s="12"/>
    </row>
    <row r="226" spans="1:11" s="27" customFormat="1">
      <c r="A226" s="14"/>
      <c r="B226" s="428"/>
      <c r="C226" s="415"/>
      <c r="D226" s="415"/>
      <c r="E226" s="415"/>
      <c r="F226" s="415"/>
      <c r="G226" s="417"/>
      <c r="H226" s="405"/>
      <c r="I226" s="417"/>
      <c r="J226" s="12"/>
      <c r="K226" s="12"/>
    </row>
    <row r="227" spans="1:11" s="27" customFormat="1">
      <c r="A227" s="14"/>
      <c r="B227" s="428"/>
      <c r="C227" s="415"/>
      <c r="D227" s="415"/>
      <c r="E227" s="415"/>
      <c r="F227" s="415"/>
      <c r="G227" s="417"/>
      <c r="H227" s="405"/>
      <c r="I227" s="417"/>
      <c r="J227" s="12"/>
      <c r="K227" s="12"/>
    </row>
    <row r="228" spans="1:11" s="27" customFormat="1">
      <c r="A228" s="14"/>
      <c r="B228" s="428"/>
      <c r="C228" s="415"/>
      <c r="D228" s="415"/>
      <c r="E228" s="415"/>
      <c r="F228" s="415"/>
      <c r="G228" s="417"/>
      <c r="H228" s="405"/>
      <c r="I228" s="417"/>
      <c r="J228" s="12"/>
      <c r="K228" s="12"/>
    </row>
    <row r="229" spans="1:11" s="27" customFormat="1">
      <c r="A229" s="14"/>
      <c r="B229" s="428"/>
      <c r="C229" s="415"/>
      <c r="D229" s="415"/>
      <c r="E229" s="415"/>
      <c r="F229" s="415"/>
      <c r="G229" s="417"/>
      <c r="H229" s="405"/>
      <c r="I229" s="417"/>
      <c r="J229" s="12"/>
      <c r="K229" s="12"/>
    </row>
    <row r="230" spans="1:11" s="27" customFormat="1">
      <c r="A230" s="14"/>
      <c r="B230" s="428"/>
      <c r="C230" s="415"/>
      <c r="D230" s="415"/>
      <c r="E230" s="415"/>
      <c r="F230" s="415"/>
      <c r="G230" s="417"/>
      <c r="H230" s="405"/>
      <c r="I230" s="417"/>
      <c r="J230" s="12"/>
      <c r="K230" s="12"/>
    </row>
    <row r="231" spans="1:11" s="27" customFormat="1">
      <c r="A231" s="14"/>
      <c r="B231" s="428"/>
      <c r="C231" s="415"/>
      <c r="D231" s="415"/>
      <c r="E231" s="415"/>
      <c r="F231" s="415"/>
      <c r="G231" s="417"/>
      <c r="H231" s="405"/>
      <c r="I231" s="417"/>
      <c r="J231" s="12"/>
      <c r="K231" s="12"/>
    </row>
    <row r="232" spans="1:11" s="27" customFormat="1">
      <c r="A232" s="14"/>
      <c r="B232" s="428"/>
      <c r="C232" s="415"/>
      <c r="D232" s="415"/>
      <c r="E232" s="415"/>
      <c r="F232" s="415"/>
      <c r="G232" s="417"/>
      <c r="H232" s="405"/>
      <c r="I232" s="417"/>
      <c r="J232" s="12"/>
      <c r="K232" s="12"/>
    </row>
    <row r="233" spans="1:11" s="27" customFormat="1">
      <c r="A233" s="14"/>
      <c r="B233" s="428"/>
      <c r="C233" s="415"/>
      <c r="D233" s="415"/>
      <c r="E233" s="415"/>
      <c r="F233" s="415"/>
      <c r="G233" s="417"/>
      <c r="H233" s="405"/>
      <c r="I233" s="417"/>
      <c r="J233" s="12"/>
      <c r="K233" s="12"/>
    </row>
    <row r="234" spans="1:11" s="27" customFormat="1">
      <c r="A234" s="14"/>
      <c r="B234" s="428"/>
      <c r="C234" s="415"/>
      <c r="D234" s="415"/>
      <c r="E234" s="415"/>
      <c r="F234" s="415"/>
      <c r="G234" s="417"/>
      <c r="H234" s="405"/>
      <c r="I234" s="417"/>
      <c r="J234" s="12"/>
      <c r="K234" s="12"/>
    </row>
    <row r="235" spans="1:11" s="27" customFormat="1">
      <c r="A235" s="14"/>
      <c r="B235" s="428"/>
      <c r="C235" s="415"/>
      <c r="D235" s="415"/>
      <c r="E235" s="415"/>
      <c r="F235" s="415"/>
      <c r="G235" s="417"/>
      <c r="H235" s="405"/>
      <c r="I235" s="417"/>
      <c r="J235" s="12"/>
      <c r="K235" s="12"/>
    </row>
    <row r="236" spans="1:11" s="27" customFormat="1">
      <c r="A236" s="14"/>
      <c r="B236" s="428"/>
      <c r="C236" s="415"/>
      <c r="D236" s="415"/>
      <c r="E236" s="415"/>
      <c r="F236" s="415"/>
      <c r="G236" s="417"/>
      <c r="H236" s="405"/>
      <c r="I236" s="417"/>
      <c r="J236" s="12"/>
      <c r="K236" s="12"/>
    </row>
    <row r="237" spans="1:11" s="27" customFormat="1">
      <c r="A237" s="14"/>
      <c r="B237" s="428"/>
      <c r="C237" s="415"/>
      <c r="D237" s="415"/>
      <c r="E237" s="415"/>
      <c r="F237" s="415"/>
      <c r="G237" s="417"/>
      <c r="H237" s="405"/>
      <c r="I237" s="417"/>
      <c r="J237" s="12"/>
      <c r="K237" s="12"/>
    </row>
    <row r="238" spans="1:11" s="27" customFormat="1">
      <c r="A238" s="14"/>
      <c r="B238" s="428"/>
      <c r="C238" s="415"/>
      <c r="D238" s="415"/>
      <c r="E238" s="415"/>
      <c r="F238" s="415"/>
      <c r="G238" s="417"/>
      <c r="H238" s="405"/>
      <c r="I238" s="417"/>
      <c r="J238" s="12"/>
      <c r="K238" s="12"/>
    </row>
    <row r="239" spans="1:11" s="27" customFormat="1">
      <c r="A239" s="14"/>
      <c r="B239" s="428"/>
      <c r="C239" s="415"/>
      <c r="D239" s="415"/>
      <c r="E239" s="415"/>
      <c r="F239" s="415"/>
      <c r="G239" s="417"/>
      <c r="H239" s="405"/>
      <c r="I239" s="417"/>
      <c r="J239" s="12"/>
      <c r="K239" s="12"/>
    </row>
    <row r="240" spans="1:11" s="27" customFormat="1">
      <c r="A240" s="14"/>
      <c r="B240" s="428"/>
      <c r="C240" s="415"/>
      <c r="D240" s="415"/>
      <c r="E240" s="415"/>
      <c r="F240" s="415"/>
      <c r="G240" s="417"/>
      <c r="H240" s="405"/>
      <c r="I240" s="417"/>
      <c r="J240" s="12"/>
      <c r="K240" s="12"/>
    </row>
    <row r="241" spans="1:11" s="27" customFormat="1">
      <c r="A241" s="14"/>
      <c r="B241" s="428"/>
      <c r="C241" s="415"/>
      <c r="D241" s="415"/>
      <c r="E241" s="415"/>
      <c r="F241" s="415"/>
      <c r="G241" s="417"/>
      <c r="H241" s="405"/>
      <c r="I241" s="417"/>
      <c r="J241" s="12"/>
      <c r="K241" s="12"/>
    </row>
    <row r="242" spans="1:11" s="27" customFormat="1">
      <c r="A242" s="14"/>
      <c r="B242" s="428"/>
      <c r="C242" s="415"/>
      <c r="D242" s="415"/>
      <c r="E242" s="415"/>
      <c r="F242" s="415"/>
      <c r="G242" s="417"/>
      <c r="H242" s="405"/>
      <c r="I242" s="417"/>
      <c r="J242" s="12"/>
      <c r="K242" s="12"/>
    </row>
    <row r="243" spans="1:11" s="27" customFormat="1">
      <c r="A243" s="14"/>
      <c r="B243" s="428"/>
      <c r="C243" s="415"/>
      <c r="D243" s="415"/>
      <c r="E243" s="415"/>
      <c r="F243" s="415"/>
      <c r="G243" s="417"/>
      <c r="H243" s="405"/>
      <c r="I243" s="417"/>
      <c r="J243" s="12"/>
      <c r="K243" s="12"/>
    </row>
    <row r="244" spans="1:11" s="27" customFormat="1">
      <c r="A244" s="14"/>
      <c r="B244" s="428"/>
      <c r="C244" s="415"/>
      <c r="D244" s="415"/>
      <c r="E244" s="415"/>
      <c r="F244" s="415"/>
      <c r="G244" s="417"/>
      <c r="H244" s="405"/>
      <c r="I244" s="417"/>
      <c r="J244" s="12"/>
      <c r="K244" s="12"/>
    </row>
    <row r="245" spans="1:11" s="27" customFormat="1">
      <c r="A245" s="14"/>
      <c r="B245" s="428"/>
      <c r="C245" s="415"/>
      <c r="D245" s="415"/>
      <c r="E245" s="415"/>
      <c r="F245" s="415"/>
      <c r="G245" s="417"/>
      <c r="H245" s="405"/>
      <c r="I245" s="417"/>
      <c r="J245" s="12"/>
      <c r="K245" s="12"/>
    </row>
    <row r="246" spans="1:11" s="27" customFormat="1">
      <c r="A246" s="14"/>
      <c r="B246" s="428"/>
      <c r="C246" s="415"/>
      <c r="D246" s="415"/>
      <c r="E246" s="415"/>
      <c r="F246" s="415"/>
      <c r="G246" s="417"/>
      <c r="H246" s="405"/>
      <c r="I246" s="417"/>
      <c r="J246" s="12"/>
      <c r="K246" s="12"/>
    </row>
    <row r="247" spans="1:11" s="27" customFormat="1">
      <c r="A247" s="14"/>
      <c r="B247" s="428"/>
      <c r="C247" s="415"/>
      <c r="D247" s="415"/>
      <c r="E247" s="415"/>
      <c r="F247" s="415"/>
      <c r="G247" s="417"/>
      <c r="H247" s="405"/>
      <c r="I247" s="417"/>
      <c r="J247" s="12"/>
      <c r="K247" s="12"/>
    </row>
    <row r="248" spans="1:11" s="27" customFormat="1">
      <c r="A248" s="14"/>
      <c r="B248" s="428"/>
      <c r="C248" s="415"/>
      <c r="D248" s="415"/>
      <c r="E248" s="415"/>
      <c r="F248" s="415"/>
      <c r="G248" s="417"/>
      <c r="H248" s="405"/>
      <c r="I248" s="417"/>
      <c r="J248" s="12"/>
      <c r="K248" s="12"/>
    </row>
    <row r="249" spans="1:11" s="27" customFormat="1">
      <c r="A249" s="14"/>
      <c r="B249" s="428"/>
      <c r="C249" s="415"/>
      <c r="D249" s="415"/>
      <c r="E249" s="415"/>
      <c r="F249" s="415"/>
      <c r="G249" s="417"/>
      <c r="H249" s="405"/>
      <c r="I249" s="417"/>
      <c r="J249" s="12"/>
      <c r="K249" s="12"/>
    </row>
    <row r="250" spans="1:11" s="27" customFormat="1">
      <c r="A250" s="14"/>
      <c r="B250" s="428"/>
      <c r="C250" s="415"/>
      <c r="D250" s="415"/>
      <c r="E250" s="415"/>
      <c r="F250" s="415"/>
      <c r="G250" s="417"/>
      <c r="H250" s="405"/>
      <c r="I250" s="417"/>
      <c r="J250" s="12"/>
      <c r="K250" s="12"/>
    </row>
    <row r="251" spans="1:11" s="27" customFormat="1">
      <c r="A251" s="14"/>
      <c r="B251" s="428"/>
      <c r="C251" s="415"/>
      <c r="D251" s="415"/>
      <c r="E251" s="415"/>
      <c r="F251" s="415"/>
      <c r="G251" s="405"/>
      <c r="H251" s="405"/>
      <c r="I251" s="405"/>
      <c r="J251" s="12"/>
      <c r="K251" s="12"/>
    </row>
    <row r="252" spans="1:11" s="27" customFormat="1">
      <c r="A252" s="14"/>
      <c r="B252" s="428"/>
      <c r="C252" s="415"/>
      <c r="D252" s="415"/>
      <c r="E252" s="415"/>
      <c r="F252" s="415"/>
      <c r="G252" s="405"/>
      <c r="H252" s="405"/>
      <c r="I252" s="405"/>
      <c r="J252" s="12"/>
      <c r="K252" s="12"/>
    </row>
    <row r="253" spans="1:11" s="27" customFormat="1">
      <c r="A253" s="14"/>
      <c r="B253" s="428"/>
      <c r="C253" s="415"/>
      <c r="D253" s="415"/>
      <c r="E253" s="415"/>
      <c r="F253" s="415"/>
      <c r="G253" s="405"/>
      <c r="H253" s="405"/>
      <c r="I253" s="405"/>
      <c r="J253" s="12"/>
      <c r="K253" s="12"/>
    </row>
    <row r="254" spans="1:11" s="27" customFormat="1">
      <c r="A254" s="14"/>
      <c r="B254" s="428"/>
      <c r="C254" s="415"/>
      <c r="D254" s="415"/>
      <c r="E254" s="415"/>
      <c r="F254" s="415"/>
      <c r="G254" s="405"/>
      <c r="H254" s="405"/>
      <c r="I254" s="405"/>
      <c r="J254" s="12"/>
      <c r="K254" s="12"/>
    </row>
    <row r="255" spans="1:11" s="27" customFormat="1">
      <c r="A255" s="14"/>
      <c r="B255" s="428"/>
      <c r="C255" s="415"/>
      <c r="D255" s="415"/>
      <c r="E255" s="415"/>
      <c r="F255" s="415"/>
      <c r="G255" s="405"/>
      <c r="H255" s="405"/>
      <c r="I255" s="405"/>
      <c r="J255" s="12"/>
      <c r="K255" s="12"/>
    </row>
    <row r="256" spans="1:11" s="27" customFormat="1">
      <c r="A256" s="14"/>
      <c r="B256" s="428"/>
      <c r="C256" s="415"/>
      <c r="D256" s="415"/>
      <c r="E256" s="415"/>
      <c r="F256" s="415"/>
      <c r="G256" s="405"/>
      <c r="H256" s="405"/>
      <c r="I256" s="405"/>
      <c r="J256" s="12"/>
      <c r="K256" s="12"/>
    </row>
    <row r="257" spans="1:11" s="27" customFormat="1">
      <c r="A257" s="14"/>
      <c r="B257" s="428"/>
      <c r="C257" s="415"/>
      <c r="D257" s="415"/>
      <c r="E257" s="415"/>
      <c r="F257" s="415"/>
      <c r="G257" s="405"/>
      <c r="H257" s="405"/>
      <c r="I257" s="405"/>
      <c r="J257" s="12"/>
      <c r="K257" s="12"/>
    </row>
    <row r="258" spans="1:11" s="27" customFormat="1">
      <c r="A258" s="14"/>
      <c r="B258" s="428"/>
      <c r="C258" s="415"/>
      <c r="D258" s="415"/>
      <c r="E258" s="415"/>
      <c r="F258" s="415"/>
      <c r="G258" s="405"/>
      <c r="H258" s="405"/>
      <c r="I258" s="405"/>
      <c r="J258" s="12"/>
      <c r="K258" s="12"/>
    </row>
    <row r="259" spans="1:11" s="27" customFormat="1">
      <c r="A259" s="14"/>
      <c r="B259" s="428"/>
      <c r="C259" s="415"/>
      <c r="D259" s="415"/>
      <c r="E259" s="415"/>
      <c r="F259" s="415"/>
      <c r="G259" s="405"/>
      <c r="H259" s="405"/>
      <c r="I259" s="405"/>
      <c r="J259" s="12"/>
      <c r="K259" s="12"/>
    </row>
    <row r="260" spans="1:11" s="27" customFormat="1">
      <c r="A260" s="14"/>
      <c r="B260" s="428"/>
      <c r="C260" s="415"/>
      <c r="D260" s="415"/>
      <c r="E260" s="415"/>
      <c r="F260" s="415"/>
      <c r="G260" s="405"/>
      <c r="H260" s="405"/>
      <c r="I260" s="405"/>
      <c r="J260" s="12"/>
      <c r="K260" s="12"/>
    </row>
    <row r="261" spans="1:11" s="27" customFormat="1">
      <c r="A261" s="14"/>
      <c r="B261" s="428"/>
      <c r="C261" s="415"/>
      <c r="D261" s="415"/>
      <c r="E261" s="415"/>
      <c r="F261" s="415"/>
      <c r="G261" s="405"/>
      <c r="H261" s="405"/>
      <c r="I261" s="405"/>
      <c r="J261" s="12"/>
      <c r="K261" s="12"/>
    </row>
    <row r="262" spans="1:11" s="27" customFormat="1">
      <c r="A262" s="14"/>
      <c r="B262" s="428"/>
      <c r="C262" s="415"/>
      <c r="D262" s="415"/>
      <c r="E262" s="415"/>
      <c r="F262" s="415"/>
      <c r="G262" s="405"/>
      <c r="H262" s="405"/>
      <c r="I262" s="405"/>
      <c r="J262" s="12"/>
      <c r="K262" s="12"/>
    </row>
    <row r="263" spans="1:11" s="27" customFormat="1">
      <c r="A263" s="14"/>
      <c r="B263" s="428"/>
      <c r="C263" s="415"/>
      <c r="D263" s="415"/>
      <c r="E263" s="415"/>
      <c r="F263" s="415"/>
      <c r="G263" s="405"/>
      <c r="H263" s="405"/>
      <c r="I263" s="405"/>
      <c r="J263" s="12"/>
      <c r="K263" s="12"/>
    </row>
    <row r="264" spans="1:11" s="27" customFormat="1">
      <c r="A264" s="14"/>
      <c r="B264" s="428"/>
      <c r="C264" s="415"/>
      <c r="D264" s="415"/>
      <c r="E264" s="415"/>
      <c r="F264" s="415"/>
      <c r="G264" s="405"/>
      <c r="H264" s="405"/>
      <c r="I264" s="405"/>
      <c r="J264" s="12"/>
      <c r="K264" s="12"/>
    </row>
    <row r="265" spans="1:11" s="27" customFormat="1">
      <c r="A265" s="14"/>
      <c r="B265" s="428"/>
      <c r="C265" s="415"/>
      <c r="D265" s="415"/>
      <c r="E265" s="415"/>
      <c r="F265" s="415"/>
      <c r="G265" s="405"/>
      <c r="H265" s="405"/>
      <c r="I265" s="405"/>
      <c r="J265" s="12"/>
      <c r="K265" s="12"/>
    </row>
    <row r="266" spans="1:11" s="27" customFormat="1">
      <c r="A266" s="14"/>
      <c r="B266" s="428"/>
      <c r="C266" s="415"/>
      <c r="D266" s="415"/>
      <c r="E266" s="415"/>
      <c r="F266" s="415"/>
      <c r="G266" s="405"/>
      <c r="H266" s="405"/>
      <c r="I266" s="405"/>
      <c r="J266" s="12"/>
      <c r="K266" s="12"/>
    </row>
    <row r="267" spans="1:11" s="27" customFormat="1">
      <c r="A267" s="14"/>
      <c r="B267" s="428"/>
      <c r="C267" s="415"/>
      <c r="D267" s="415"/>
      <c r="E267" s="415"/>
      <c r="F267" s="415"/>
      <c r="G267" s="405"/>
      <c r="H267" s="405"/>
      <c r="I267" s="405"/>
      <c r="J267" s="12"/>
      <c r="K267" s="12"/>
    </row>
    <row r="268" spans="1:11" s="27" customFormat="1">
      <c r="A268" s="14"/>
      <c r="B268" s="428"/>
      <c r="C268" s="415"/>
      <c r="D268" s="415"/>
      <c r="E268" s="415"/>
      <c r="F268" s="415"/>
      <c r="G268" s="405"/>
      <c r="H268" s="405"/>
      <c r="I268" s="405"/>
      <c r="J268" s="12"/>
      <c r="K268" s="12"/>
    </row>
    <row r="269" spans="1:11" s="27" customFormat="1">
      <c r="A269" s="14"/>
      <c r="B269" s="428"/>
      <c r="C269" s="415"/>
      <c r="D269" s="415"/>
      <c r="E269" s="415"/>
      <c r="F269" s="415"/>
      <c r="G269" s="405"/>
      <c r="H269" s="405"/>
      <c r="I269" s="405"/>
      <c r="J269" s="12"/>
      <c r="K269" s="12"/>
    </row>
    <row r="270" spans="1:11" s="27" customFormat="1">
      <c r="A270" s="14"/>
      <c r="B270" s="428"/>
      <c r="C270" s="415"/>
      <c r="D270" s="415"/>
      <c r="E270" s="415"/>
      <c r="F270" s="415"/>
      <c r="G270" s="405"/>
      <c r="H270" s="405"/>
      <c r="I270" s="405"/>
      <c r="J270" s="12"/>
      <c r="K270" s="12"/>
    </row>
    <row r="271" spans="1:11" s="27" customFormat="1">
      <c r="A271" s="14"/>
      <c r="B271" s="428"/>
      <c r="C271" s="415"/>
      <c r="D271" s="415"/>
      <c r="E271" s="415"/>
      <c r="F271" s="415"/>
      <c r="G271" s="405"/>
      <c r="H271" s="405"/>
      <c r="I271" s="405"/>
      <c r="J271" s="12"/>
      <c r="K271" s="12"/>
    </row>
    <row r="272" spans="1:11" s="27" customFormat="1">
      <c r="A272" s="14"/>
      <c r="B272" s="428"/>
      <c r="C272" s="415"/>
      <c r="D272" s="415"/>
      <c r="E272" s="415"/>
      <c r="F272" s="415"/>
      <c r="G272" s="405"/>
      <c r="H272" s="405"/>
      <c r="I272" s="405"/>
      <c r="J272" s="12"/>
      <c r="K272" s="12"/>
    </row>
    <row r="273" spans="1:11" s="27" customFormat="1">
      <c r="A273" s="14"/>
      <c r="B273" s="428"/>
      <c r="C273" s="415"/>
      <c r="D273" s="415"/>
      <c r="E273" s="415"/>
      <c r="F273" s="415"/>
      <c r="G273" s="405"/>
      <c r="H273" s="405"/>
      <c r="I273" s="405"/>
      <c r="J273" s="12"/>
      <c r="K273" s="12"/>
    </row>
    <row r="274" spans="1:11" s="27" customFormat="1">
      <c r="A274" s="14"/>
      <c r="B274" s="428"/>
      <c r="C274" s="415"/>
      <c r="D274" s="415"/>
      <c r="E274" s="415"/>
      <c r="F274" s="415"/>
      <c r="G274" s="405"/>
      <c r="H274" s="405"/>
      <c r="I274" s="405"/>
      <c r="J274" s="12"/>
      <c r="K274" s="12"/>
    </row>
    <row r="275" spans="1:11" s="27" customFormat="1">
      <c r="A275" s="14"/>
      <c r="B275" s="428"/>
      <c r="C275" s="415"/>
      <c r="D275" s="415"/>
      <c r="E275" s="415"/>
      <c r="F275" s="415"/>
      <c r="G275" s="405"/>
      <c r="H275" s="405"/>
      <c r="I275" s="405"/>
      <c r="J275" s="12"/>
      <c r="K275" s="12"/>
    </row>
    <row r="276" spans="1:11" s="27" customFormat="1">
      <c r="A276" s="14"/>
      <c r="B276" s="428"/>
      <c r="C276" s="415"/>
      <c r="D276" s="415"/>
      <c r="E276" s="415"/>
      <c r="F276" s="415"/>
      <c r="G276" s="405"/>
      <c r="H276" s="405"/>
      <c r="I276" s="405"/>
      <c r="J276" s="12"/>
      <c r="K276" s="12"/>
    </row>
    <row r="277" spans="1:11" s="27" customFormat="1">
      <c r="A277" s="14"/>
      <c r="B277" s="428"/>
      <c r="C277" s="415"/>
      <c r="D277" s="415"/>
      <c r="E277" s="415"/>
      <c r="F277" s="415"/>
      <c r="G277" s="405"/>
      <c r="H277" s="405"/>
      <c r="I277" s="405"/>
      <c r="J277" s="12"/>
      <c r="K277" s="12"/>
    </row>
    <row r="278" spans="1:11" s="27" customFormat="1">
      <c r="A278" s="14"/>
      <c r="B278" s="428"/>
      <c r="C278" s="415"/>
      <c r="D278" s="415"/>
      <c r="E278" s="415"/>
      <c r="F278" s="415"/>
      <c r="G278" s="405"/>
      <c r="H278" s="405"/>
      <c r="I278" s="405"/>
      <c r="J278" s="12"/>
      <c r="K278" s="12"/>
    </row>
    <row r="279" spans="1:11" s="27" customFormat="1">
      <c r="A279" s="14"/>
      <c r="B279" s="428"/>
      <c r="C279" s="415"/>
      <c r="D279" s="415"/>
      <c r="E279" s="415"/>
      <c r="F279" s="415"/>
      <c r="G279" s="405"/>
      <c r="H279" s="405"/>
      <c r="I279" s="405"/>
      <c r="J279" s="12"/>
      <c r="K279" s="12"/>
    </row>
    <row r="280" spans="1:11" s="27" customFormat="1">
      <c r="A280" s="14"/>
      <c r="B280" s="428"/>
      <c r="C280" s="415"/>
      <c r="D280" s="415"/>
      <c r="E280" s="415"/>
      <c r="F280" s="415"/>
      <c r="G280" s="405"/>
      <c r="H280" s="405"/>
      <c r="I280" s="405"/>
      <c r="J280" s="12"/>
      <c r="K280" s="12"/>
    </row>
    <row r="281" spans="1:11" s="27" customFormat="1">
      <c r="A281" s="14"/>
      <c r="B281" s="428"/>
      <c r="C281" s="415"/>
      <c r="D281" s="415"/>
      <c r="E281" s="415"/>
      <c r="F281" s="415"/>
      <c r="G281" s="405"/>
      <c r="H281" s="405"/>
      <c r="I281" s="405"/>
      <c r="J281" s="12"/>
      <c r="K281" s="12"/>
    </row>
    <row r="282" spans="1:11" s="27" customFormat="1">
      <c r="A282" s="14"/>
      <c r="B282" s="428"/>
      <c r="C282" s="415"/>
      <c r="D282" s="415"/>
      <c r="E282" s="415"/>
      <c r="F282" s="415"/>
      <c r="G282" s="405"/>
      <c r="H282" s="405"/>
      <c r="I282" s="405"/>
      <c r="J282" s="12"/>
      <c r="K282" s="12"/>
    </row>
    <row r="283" spans="1:11" s="27" customFormat="1">
      <c r="A283" s="14"/>
      <c r="B283" s="428"/>
      <c r="C283" s="415"/>
      <c r="D283" s="415"/>
      <c r="E283" s="415"/>
      <c r="F283" s="415"/>
      <c r="G283" s="405"/>
      <c r="H283" s="405"/>
      <c r="I283" s="405"/>
      <c r="J283" s="12"/>
      <c r="K283" s="12"/>
    </row>
    <row r="284" spans="1:11" s="27" customFormat="1">
      <c r="A284" s="14"/>
      <c r="B284" s="428"/>
      <c r="C284" s="415"/>
      <c r="D284" s="415"/>
      <c r="E284" s="415"/>
      <c r="F284" s="415"/>
      <c r="G284" s="405"/>
      <c r="H284" s="405"/>
      <c r="I284" s="405"/>
      <c r="J284" s="12"/>
      <c r="K284" s="12"/>
    </row>
    <row r="285" spans="1:11" s="27" customFormat="1">
      <c r="A285" s="14"/>
      <c r="B285" s="428"/>
      <c r="C285" s="415"/>
      <c r="D285" s="415"/>
      <c r="E285" s="415"/>
      <c r="F285" s="415"/>
      <c r="G285" s="405"/>
      <c r="H285" s="405"/>
      <c r="I285" s="405"/>
      <c r="J285" s="12"/>
      <c r="K285" s="12"/>
    </row>
    <row r="286" spans="1:11" s="27" customFormat="1">
      <c r="A286" s="14"/>
      <c r="B286" s="428"/>
      <c r="C286" s="415"/>
      <c r="D286" s="415"/>
      <c r="E286" s="415"/>
      <c r="F286" s="415"/>
      <c r="G286" s="405"/>
      <c r="H286" s="405"/>
      <c r="I286" s="405"/>
      <c r="J286" s="12"/>
      <c r="K286" s="12"/>
    </row>
    <row r="287" spans="1:11" s="27" customFormat="1">
      <c r="A287" s="14"/>
      <c r="B287" s="428"/>
      <c r="C287" s="415"/>
      <c r="D287" s="415"/>
      <c r="E287" s="415"/>
      <c r="F287" s="415"/>
      <c r="G287" s="405"/>
      <c r="H287" s="405"/>
      <c r="I287" s="405"/>
      <c r="J287" s="12"/>
      <c r="K287" s="12"/>
    </row>
    <row r="288" spans="1:11" s="27" customFormat="1">
      <c r="A288" s="14"/>
      <c r="B288" s="428"/>
      <c r="C288" s="415"/>
      <c r="D288" s="415"/>
      <c r="E288" s="415"/>
      <c r="F288" s="415"/>
      <c r="G288" s="405"/>
      <c r="H288" s="405"/>
      <c r="I288" s="405"/>
      <c r="J288" s="12"/>
      <c r="K288" s="12"/>
    </row>
    <row r="289" spans="1:11" s="27" customFormat="1">
      <c r="A289" s="14"/>
      <c r="B289" s="428"/>
      <c r="C289" s="415"/>
      <c r="D289" s="415"/>
      <c r="E289" s="415"/>
      <c r="F289" s="415"/>
      <c r="G289" s="405"/>
      <c r="H289" s="405"/>
      <c r="I289" s="405"/>
      <c r="J289" s="12"/>
      <c r="K289" s="12"/>
    </row>
    <row r="290" spans="1:11" s="27" customFormat="1">
      <c r="A290" s="14"/>
      <c r="B290" s="428"/>
      <c r="C290" s="415"/>
      <c r="D290" s="415"/>
      <c r="E290" s="415"/>
      <c r="F290" s="415"/>
      <c r="G290" s="405"/>
      <c r="H290" s="405"/>
      <c r="I290" s="405"/>
      <c r="J290" s="12"/>
      <c r="K290" s="12"/>
    </row>
    <row r="291" spans="1:11" s="27" customFormat="1">
      <c r="A291" s="14"/>
      <c r="B291" s="428"/>
      <c r="C291" s="415"/>
      <c r="D291" s="415"/>
      <c r="E291" s="415"/>
      <c r="F291" s="415"/>
      <c r="G291" s="405"/>
      <c r="H291" s="405"/>
      <c r="I291" s="405"/>
      <c r="J291" s="12"/>
      <c r="K291" s="12"/>
    </row>
    <row r="292" spans="1:11" s="27" customFormat="1">
      <c r="A292" s="14"/>
      <c r="B292" s="428"/>
      <c r="C292" s="415"/>
      <c r="D292" s="415"/>
      <c r="E292" s="415"/>
      <c r="F292" s="415"/>
      <c r="G292" s="405"/>
      <c r="H292" s="405"/>
      <c r="I292" s="405"/>
      <c r="J292" s="12"/>
      <c r="K292" s="12"/>
    </row>
    <row r="293" spans="1:11" s="27" customFormat="1">
      <c r="A293" s="14"/>
      <c r="B293" s="428"/>
      <c r="C293" s="415"/>
      <c r="D293" s="415"/>
      <c r="E293" s="415"/>
      <c r="F293" s="415"/>
      <c r="G293" s="405"/>
      <c r="H293" s="405"/>
      <c r="I293" s="405"/>
      <c r="J293" s="12"/>
      <c r="K293" s="12"/>
    </row>
    <row r="294" spans="1:11" s="27" customFormat="1">
      <c r="A294" s="14"/>
      <c r="B294" s="428"/>
      <c r="C294" s="415"/>
      <c r="D294" s="415"/>
      <c r="E294" s="415"/>
      <c r="F294" s="415"/>
      <c r="G294" s="405"/>
      <c r="H294" s="405"/>
      <c r="I294" s="405"/>
      <c r="J294" s="12"/>
      <c r="K294" s="12"/>
    </row>
    <row r="295" spans="1:11" s="27" customFormat="1">
      <c r="A295" s="14"/>
      <c r="B295" s="428"/>
      <c r="C295" s="415"/>
      <c r="D295" s="415"/>
      <c r="E295" s="415"/>
      <c r="F295" s="415"/>
      <c r="G295" s="405"/>
      <c r="H295" s="405"/>
      <c r="I295" s="405"/>
      <c r="J295" s="12"/>
      <c r="K295" s="12"/>
    </row>
    <row r="296" spans="1:11" s="27" customFormat="1">
      <c r="A296" s="14"/>
      <c r="B296" s="428"/>
      <c r="C296" s="415"/>
      <c r="D296" s="415"/>
      <c r="E296" s="415"/>
      <c r="F296" s="415"/>
      <c r="G296" s="405"/>
      <c r="H296" s="405"/>
      <c r="I296" s="405"/>
      <c r="J296" s="12"/>
      <c r="K296" s="12"/>
    </row>
    <row r="297" spans="1:11" s="27" customFormat="1">
      <c r="A297" s="14"/>
      <c r="B297" s="428"/>
      <c r="C297" s="415"/>
      <c r="D297" s="415"/>
      <c r="E297" s="415"/>
      <c r="F297" s="415"/>
      <c r="G297" s="405"/>
      <c r="H297" s="405"/>
      <c r="I297" s="405"/>
      <c r="J297" s="12"/>
      <c r="K297" s="12"/>
    </row>
    <row r="298" spans="1:11" s="27" customFormat="1">
      <c r="A298" s="14"/>
      <c r="B298" s="428"/>
      <c r="C298" s="415"/>
      <c r="D298" s="415"/>
      <c r="E298" s="415"/>
      <c r="F298" s="415"/>
      <c r="G298" s="405"/>
      <c r="H298" s="405"/>
      <c r="I298" s="405"/>
      <c r="J298" s="12"/>
      <c r="K298" s="12"/>
    </row>
    <row r="299" spans="1:11" s="27" customFormat="1">
      <c r="A299" s="14"/>
      <c r="B299" s="428"/>
      <c r="C299" s="415"/>
      <c r="D299" s="415"/>
      <c r="E299" s="415"/>
      <c r="F299" s="415"/>
      <c r="G299" s="405"/>
      <c r="H299" s="405"/>
      <c r="I299" s="405"/>
      <c r="J299" s="12"/>
      <c r="K299" s="12"/>
    </row>
    <row r="300" spans="1:11" s="27" customFormat="1">
      <c r="A300" s="14"/>
      <c r="B300" s="428"/>
      <c r="C300" s="415"/>
      <c r="D300" s="415"/>
      <c r="E300" s="415"/>
      <c r="F300" s="415"/>
      <c r="G300" s="405"/>
      <c r="H300" s="405"/>
      <c r="I300" s="405"/>
      <c r="J300" s="12"/>
      <c r="K300" s="12"/>
    </row>
    <row r="301" spans="1:11" s="27" customFormat="1">
      <c r="A301" s="14"/>
      <c r="B301" s="428"/>
      <c r="C301" s="415"/>
      <c r="D301" s="415"/>
      <c r="E301" s="415"/>
      <c r="F301" s="415"/>
      <c r="G301" s="405"/>
      <c r="H301" s="405"/>
      <c r="I301" s="405"/>
      <c r="J301" s="12"/>
      <c r="K301" s="12"/>
    </row>
    <row r="302" spans="1:11" s="27" customFormat="1">
      <c r="A302" s="14"/>
      <c r="B302" s="428"/>
      <c r="C302" s="415"/>
      <c r="D302" s="415"/>
      <c r="E302" s="415"/>
      <c r="F302" s="415"/>
      <c r="G302" s="405"/>
      <c r="H302" s="405"/>
      <c r="I302" s="405"/>
      <c r="J302" s="12"/>
      <c r="K302" s="12"/>
    </row>
    <row r="303" spans="1:11" s="27" customFormat="1">
      <c r="A303" s="14"/>
      <c r="B303" s="428"/>
      <c r="C303" s="415"/>
      <c r="D303" s="415"/>
      <c r="E303" s="415"/>
      <c r="F303" s="415"/>
      <c r="G303" s="405"/>
      <c r="H303" s="405"/>
      <c r="I303" s="405"/>
      <c r="J303" s="12"/>
      <c r="K303" s="12"/>
    </row>
    <row r="304" spans="1:11" s="27" customFormat="1">
      <c r="A304" s="14"/>
      <c r="B304" s="428"/>
      <c r="C304" s="415"/>
      <c r="D304" s="415"/>
      <c r="E304" s="415"/>
      <c r="F304" s="415"/>
      <c r="G304" s="405"/>
      <c r="H304" s="405"/>
      <c r="I304" s="405"/>
      <c r="J304" s="12"/>
      <c r="K304" s="12"/>
    </row>
    <row r="305" spans="1:11" s="27" customFormat="1">
      <c r="A305" s="14"/>
      <c r="B305" s="428"/>
      <c r="C305" s="415"/>
      <c r="D305" s="415"/>
      <c r="E305" s="415"/>
      <c r="F305" s="415"/>
      <c r="G305" s="405"/>
      <c r="H305" s="405"/>
      <c r="I305" s="405"/>
      <c r="J305" s="12"/>
      <c r="K305" s="12"/>
    </row>
    <row r="306" spans="1:11" s="27" customFormat="1">
      <c r="A306" s="14"/>
      <c r="B306" s="428"/>
      <c r="C306" s="415"/>
      <c r="D306" s="415"/>
      <c r="E306" s="415"/>
      <c r="F306" s="415"/>
      <c r="G306" s="405"/>
      <c r="H306" s="405"/>
      <c r="I306" s="405"/>
      <c r="J306" s="12"/>
      <c r="K306" s="12"/>
    </row>
    <row r="307" spans="1:11" s="27" customFormat="1">
      <c r="A307" s="14"/>
      <c r="B307" s="223"/>
      <c r="G307" s="405"/>
      <c r="H307" s="405"/>
      <c r="I307" s="405"/>
      <c r="J307" s="12"/>
      <c r="K307" s="12"/>
    </row>
    <row r="308" spans="1:11" s="27" customFormat="1">
      <c r="A308" s="14"/>
      <c r="B308" s="223"/>
      <c r="G308" s="405"/>
      <c r="H308" s="405"/>
      <c r="I308" s="405"/>
      <c r="J308" s="12"/>
      <c r="K308" s="12"/>
    </row>
    <row r="309" spans="1:11" s="27" customFormat="1">
      <c r="A309" s="14"/>
      <c r="B309" s="223"/>
      <c r="G309" s="405"/>
      <c r="H309" s="405"/>
      <c r="I309" s="405"/>
      <c r="J309" s="12"/>
      <c r="K309" s="12"/>
    </row>
    <row r="310" spans="1:11" s="27" customFormat="1">
      <c r="A310" s="14"/>
      <c r="B310" s="223"/>
      <c r="G310" s="405"/>
      <c r="H310" s="405"/>
      <c r="I310" s="405"/>
      <c r="J310" s="12"/>
      <c r="K310" s="12"/>
    </row>
    <row r="311" spans="1:11" s="27" customFormat="1">
      <c r="A311" s="14"/>
      <c r="B311" s="223"/>
      <c r="G311" s="405"/>
      <c r="H311" s="405"/>
      <c r="I311" s="405"/>
      <c r="J311" s="12"/>
      <c r="K311" s="12"/>
    </row>
    <row r="312" spans="1:11" s="27" customFormat="1">
      <c r="A312" s="14"/>
      <c r="B312" s="223"/>
      <c r="G312" s="405"/>
      <c r="H312" s="405"/>
      <c r="I312" s="405"/>
      <c r="J312" s="12"/>
      <c r="K312" s="12"/>
    </row>
    <row r="313" spans="1:11" s="27" customFormat="1">
      <c r="A313" s="14"/>
      <c r="B313" s="223"/>
      <c r="G313" s="405"/>
      <c r="H313" s="405"/>
      <c r="I313" s="405"/>
      <c r="J313" s="12"/>
      <c r="K313" s="12"/>
    </row>
    <row r="314" spans="1:11" s="27" customFormat="1">
      <c r="A314" s="14"/>
      <c r="B314" s="223"/>
      <c r="G314" s="405"/>
      <c r="H314" s="405"/>
      <c r="I314" s="405"/>
      <c r="J314" s="12"/>
      <c r="K314" s="12"/>
    </row>
    <row r="315" spans="1:11" s="27" customFormat="1">
      <c r="A315" s="14"/>
      <c r="B315" s="223"/>
      <c r="G315" s="405"/>
      <c r="H315" s="405"/>
      <c r="I315" s="405"/>
      <c r="J315" s="12"/>
      <c r="K315" s="12"/>
    </row>
    <row r="316" spans="1:11" s="27" customFormat="1">
      <c r="A316" s="14"/>
      <c r="B316" s="223"/>
      <c r="G316" s="405"/>
      <c r="H316" s="405"/>
      <c r="I316" s="405"/>
      <c r="J316" s="12"/>
      <c r="K316" s="12"/>
    </row>
    <row r="317" spans="1:11" s="27" customFormat="1">
      <c r="A317" s="14"/>
      <c r="B317" s="223"/>
      <c r="G317" s="405"/>
      <c r="H317" s="405"/>
      <c r="I317" s="405"/>
      <c r="J317" s="12"/>
      <c r="K317" s="12"/>
    </row>
    <row r="318" spans="1:11" s="27" customFormat="1">
      <c r="A318" s="14"/>
      <c r="B318" s="223"/>
      <c r="G318" s="405"/>
      <c r="H318" s="405"/>
      <c r="I318" s="405"/>
      <c r="J318" s="12"/>
      <c r="K318" s="12"/>
    </row>
    <row r="319" spans="1:11" s="27" customFormat="1">
      <c r="A319" s="14"/>
      <c r="B319" s="223"/>
      <c r="G319" s="405"/>
      <c r="H319" s="405"/>
      <c r="I319" s="405"/>
      <c r="J319" s="12"/>
      <c r="K319" s="12"/>
    </row>
    <row r="320" spans="1:11" s="27" customFormat="1">
      <c r="A320" s="14"/>
      <c r="B320" s="223"/>
      <c r="G320" s="405"/>
      <c r="H320" s="405"/>
      <c r="I320" s="405"/>
      <c r="J320" s="12"/>
      <c r="K320" s="12"/>
    </row>
    <row r="321" spans="1:11" s="27" customFormat="1">
      <c r="A321" s="14"/>
      <c r="B321" s="223"/>
      <c r="G321" s="405"/>
      <c r="H321" s="405"/>
      <c r="I321" s="405"/>
      <c r="J321" s="12"/>
      <c r="K321" s="12"/>
    </row>
    <row r="322" spans="1:11" s="27" customFormat="1">
      <c r="A322" s="14"/>
      <c r="B322" s="223"/>
      <c r="G322" s="405"/>
      <c r="H322" s="405"/>
      <c r="I322" s="405"/>
      <c r="J322" s="12"/>
      <c r="K322" s="12"/>
    </row>
    <row r="323" spans="1:11" s="27" customFormat="1">
      <c r="A323" s="14"/>
      <c r="B323" s="223"/>
      <c r="G323" s="405"/>
      <c r="H323" s="405"/>
      <c r="I323" s="405"/>
      <c r="J323" s="12"/>
      <c r="K323" s="12"/>
    </row>
    <row r="324" spans="1:11" s="27" customFormat="1">
      <c r="A324" s="14"/>
      <c r="B324" s="223"/>
      <c r="G324" s="405"/>
      <c r="H324" s="405"/>
      <c r="I324" s="405"/>
      <c r="J324" s="12"/>
      <c r="K324" s="12"/>
    </row>
    <row r="325" spans="1:11" s="27" customFormat="1">
      <c r="A325" s="14"/>
      <c r="B325" s="223"/>
      <c r="G325" s="405"/>
      <c r="H325" s="405"/>
      <c r="I325" s="405"/>
      <c r="J325" s="12"/>
      <c r="K325" s="12"/>
    </row>
    <row r="326" spans="1:11" s="27" customFormat="1">
      <c r="A326" s="14"/>
      <c r="B326" s="223"/>
      <c r="G326" s="405"/>
      <c r="H326" s="405"/>
      <c r="I326" s="405"/>
      <c r="J326" s="12"/>
      <c r="K326" s="12"/>
    </row>
    <row r="327" spans="1:11" s="27" customFormat="1">
      <c r="A327" s="14"/>
      <c r="B327" s="223"/>
      <c r="G327" s="405"/>
      <c r="H327" s="405"/>
      <c r="I327" s="405"/>
      <c r="J327" s="12"/>
      <c r="K327" s="12"/>
    </row>
    <row r="328" spans="1:11" s="27" customFormat="1">
      <c r="A328" s="14"/>
      <c r="B328" s="223"/>
      <c r="G328" s="405"/>
      <c r="H328" s="405"/>
      <c r="I328" s="405"/>
      <c r="J328" s="12"/>
      <c r="K328" s="12"/>
    </row>
    <row r="329" spans="1:11" s="27" customFormat="1">
      <c r="A329" s="14"/>
      <c r="B329" s="223"/>
      <c r="G329" s="405"/>
      <c r="H329" s="405"/>
      <c r="I329" s="405"/>
      <c r="J329" s="12"/>
      <c r="K329" s="12"/>
    </row>
    <row r="330" spans="1:11" s="27" customFormat="1">
      <c r="A330" s="14"/>
      <c r="B330" s="223"/>
      <c r="G330" s="405"/>
      <c r="H330" s="405"/>
      <c r="I330" s="405"/>
      <c r="J330" s="12"/>
      <c r="K330" s="12"/>
    </row>
    <row r="331" spans="1:11" s="27" customFormat="1">
      <c r="A331" s="14"/>
      <c r="B331" s="223"/>
      <c r="G331" s="405"/>
      <c r="H331" s="405"/>
      <c r="I331" s="405"/>
      <c r="J331" s="12"/>
      <c r="K331" s="12"/>
    </row>
    <row r="332" spans="1:11" s="27" customFormat="1">
      <c r="A332" s="14"/>
      <c r="B332" s="223"/>
      <c r="G332" s="405"/>
      <c r="H332" s="405"/>
      <c r="I332" s="405"/>
      <c r="J332" s="12"/>
      <c r="K332" s="12"/>
    </row>
    <row r="333" spans="1:11" s="27" customFormat="1">
      <c r="A333" s="14"/>
      <c r="B333" s="223"/>
      <c r="G333" s="405"/>
      <c r="H333" s="405"/>
      <c r="I333" s="405"/>
      <c r="J333" s="12"/>
      <c r="K333" s="12"/>
    </row>
    <row r="334" spans="1:11" s="27" customFormat="1">
      <c r="A334" s="14"/>
      <c r="B334" s="223"/>
      <c r="G334" s="405"/>
      <c r="H334" s="405"/>
      <c r="I334" s="405"/>
      <c r="J334" s="12"/>
      <c r="K334" s="12"/>
    </row>
    <row r="335" spans="1:11" s="27" customFormat="1">
      <c r="A335" s="14"/>
      <c r="B335" s="223"/>
      <c r="G335" s="405"/>
      <c r="H335" s="405"/>
      <c r="I335" s="405"/>
      <c r="J335" s="12"/>
      <c r="K335" s="12"/>
    </row>
    <row r="336" spans="1:11" s="27" customFormat="1">
      <c r="A336" s="14"/>
      <c r="B336" s="223"/>
      <c r="G336" s="405"/>
      <c r="H336" s="405"/>
      <c r="I336" s="405"/>
      <c r="J336" s="12"/>
      <c r="K336" s="12"/>
    </row>
    <row r="337" spans="1:11" s="27" customFormat="1">
      <c r="A337" s="14"/>
      <c r="B337" s="223"/>
      <c r="G337" s="405"/>
      <c r="H337" s="405"/>
      <c r="I337" s="405"/>
      <c r="J337" s="12"/>
      <c r="K337" s="12"/>
    </row>
    <row r="338" spans="1:11" s="27" customFormat="1">
      <c r="A338" s="14"/>
      <c r="B338" s="223"/>
      <c r="G338" s="405"/>
      <c r="H338" s="405"/>
      <c r="I338" s="405"/>
      <c r="J338" s="12"/>
      <c r="K338" s="12"/>
    </row>
    <row r="339" spans="1:11" s="27" customFormat="1">
      <c r="A339" s="14"/>
      <c r="B339" s="223"/>
      <c r="G339" s="405"/>
      <c r="H339" s="405"/>
      <c r="I339" s="405"/>
      <c r="J339" s="12"/>
      <c r="K339" s="12"/>
    </row>
    <row r="340" spans="1:11" s="27" customFormat="1">
      <c r="A340" s="14"/>
      <c r="B340" s="223"/>
      <c r="G340" s="405"/>
      <c r="H340" s="405"/>
      <c r="I340" s="405"/>
      <c r="J340" s="12"/>
      <c r="K340" s="12"/>
    </row>
    <row r="341" spans="1:11" s="27" customFormat="1">
      <c r="A341" s="14"/>
      <c r="B341" s="223"/>
      <c r="G341" s="405"/>
      <c r="H341" s="405"/>
      <c r="I341" s="405"/>
      <c r="J341" s="12"/>
      <c r="K341" s="12"/>
    </row>
    <row r="342" spans="1:11" s="27" customFormat="1">
      <c r="A342" s="14"/>
      <c r="B342" s="223"/>
      <c r="G342" s="405"/>
      <c r="H342" s="405"/>
      <c r="I342" s="405"/>
      <c r="J342" s="12"/>
      <c r="K342" s="12"/>
    </row>
    <row r="343" spans="1:11" s="27" customFormat="1">
      <c r="A343" s="14"/>
      <c r="B343" s="223"/>
      <c r="G343" s="405"/>
      <c r="H343" s="405"/>
      <c r="I343" s="405"/>
      <c r="J343" s="12"/>
      <c r="K343" s="12"/>
    </row>
    <row r="344" spans="1:11" s="27" customFormat="1">
      <c r="A344" s="14"/>
      <c r="B344" s="223"/>
      <c r="G344" s="405"/>
      <c r="H344" s="405"/>
      <c r="I344" s="405"/>
      <c r="J344" s="12"/>
      <c r="K344" s="12"/>
    </row>
    <row r="345" spans="1:11" s="27" customFormat="1">
      <c r="A345" s="14"/>
      <c r="B345" s="223"/>
      <c r="G345" s="405"/>
      <c r="H345" s="405"/>
      <c r="I345" s="405"/>
      <c r="J345" s="12"/>
      <c r="K345" s="12"/>
    </row>
    <row r="346" spans="1:11" s="27" customFormat="1">
      <c r="A346" s="14"/>
      <c r="B346" s="223"/>
      <c r="G346" s="405"/>
      <c r="H346" s="405"/>
      <c r="I346" s="405"/>
      <c r="J346" s="12"/>
      <c r="K346" s="12"/>
    </row>
    <row r="347" spans="1:11" s="27" customFormat="1">
      <c r="A347" s="14"/>
      <c r="B347" s="223"/>
      <c r="G347" s="405"/>
      <c r="H347" s="405"/>
      <c r="I347" s="405"/>
      <c r="J347" s="12"/>
      <c r="K347" s="12"/>
    </row>
    <row r="348" spans="1:11" s="27" customFormat="1">
      <c r="A348" s="14"/>
      <c r="B348" s="223"/>
      <c r="G348" s="405"/>
      <c r="H348" s="405"/>
      <c r="I348" s="405"/>
      <c r="J348" s="12"/>
      <c r="K348" s="12"/>
    </row>
    <row r="349" spans="1:11" s="27" customFormat="1">
      <c r="A349" s="14"/>
      <c r="B349" s="223"/>
      <c r="G349" s="405"/>
      <c r="H349" s="405"/>
      <c r="I349" s="405"/>
      <c r="J349" s="12"/>
      <c r="K349" s="12"/>
    </row>
    <row r="350" spans="1:11" s="27" customFormat="1">
      <c r="A350" s="14"/>
      <c r="B350" s="223"/>
      <c r="G350" s="405"/>
      <c r="H350" s="405"/>
      <c r="I350" s="405"/>
      <c r="J350" s="12"/>
      <c r="K350" s="12"/>
    </row>
    <row r="351" spans="1:11" s="27" customFormat="1">
      <c r="A351" s="14"/>
      <c r="B351" s="223"/>
      <c r="G351" s="405"/>
      <c r="H351" s="405"/>
      <c r="I351" s="405"/>
      <c r="J351" s="12"/>
      <c r="K351" s="12"/>
    </row>
    <row r="352" spans="1:11" s="27" customFormat="1">
      <c r="A352" s="14"/>
      <c r="B352" s="223"/>
      <c r="G352" s="405"/>
      <c r="H352" s="405"/>
      <c r="I352" s="405"/>
      <c r="J352" s="12"/>
      <c r="K352" s="12"/>
    </row>
    <row r="353" spans="1:11" s="27" customFormat="1">
      <c r="A353" s="14"/>
      <c r="B353" s="223"/>
      <c r="G353" s="405"/>
      <c r="H353" s="405"/>
      <c r="I353" s="405"/>
      <c r="J353" s="12"/>
      <c r="K353" s="12"/>
    </row>
    <row r="354" spans="1:11" s="27" customFormat="1">
      <c r="A354" s="14"/>
      <c r="B354" s="223"/>
      <c r="G354" s="405"/>
      <c r="H354" s="405"/>
      <c r="I354" s="405"/>
      <c r="J354" s="12"/>
      <c r="K354" s="12"/>
    </row>
    <row r="355" spans="1:11" s="27" customFormat="1">
      <c r="A355" s="14"/>
      <c r="B355" s="223"/>
      <c r="G355" s="405"/>
      <c r="H355" s="405"/>
      <c r="I355" s="405"/>
      <c r="J355" s="12"/>
      <c r="K355" s="12"/>
    </row>
    <row r="356" spans="1:11" s="27" customFormat="1">
      <c r="A356" s="14"/>
      <c r="B356" s="223"/>
      <c r="G356" s="405"/>
      <c r="H356" s="405"/>
      <c r="I356" s="405"/>
      <c r="J356" s="12"/>
      <c r="K356" s="12"/>
    </row>
    <row r="357" spans="1:11" s="27" customFormat="1">
      <c r="A357" s="14"/>
      <c r="B357" s="223"/>
      <c r="G357" s="405"/>
      <c r="H357" s="405"/>
      <c r="I357" s="405"/>
      <c r="J357" s="12"/>
      <c r="K357" s="12"/>
    </row>
    <row r="358" spans="1:11" s="27" customFormat="1">
      <c r="A358" s="14"/>
      <c r="B358" s="223"/>
      <c r="G358" s="405"/>
      <c r="H358" s="405"/>
      <c r="I358" s="405"/>
      <c r="J358" s="12"/>
      <c r="K358" s="12"/>
    </row>
    <row r="359" spans="1:11" s="27" customFormat="1">
      <c r="A359" s="14"/>
      <c r="B359" s="223"/>
      <c r="G359" s="405"/>
      <c r="H359" s="405"/>
      <c r="I359" s="405"/>
      <c r="J359" s="12"/>
      <c r="K359" s="12"/>
    </row>
    <row r="360" spans="1:11" s="27" customFormat="1">
      <c r="A360" s="14"/>
      <c r="B360" s="223"/>
      <c r="G360" s="405"/>
      <c r="H360" s="405"/>
      <c r="I360" s="405"/>
      <c r="J360" s="12"/>
      <c r="K360" s="12"/>
    </row>
    <row r="361" spans="1:11" s="27" customFormat="1">
      <c r="A361" s="14"/>
      <c r="B361" s="223"/>
      <c r="G361" s="405"/>
      <c r="H361" s="405"/>
      <c r="I361" s="405"/>
      <c r="J361" s="12"/>
      <c r="K361" s="12"/>
    </row>
    <row r="362" spans="1:11" s="27" customFormat="1">
      <c r="A362" s="14"/>
      <c r="B362" s="223"/>
      <c r="G362" s="405"/>
      <c r="H362" s="405"/>
      <c r="I362" s="405"/>
      <c r="J362" s="12"/>
      <c r="K362" s="12"/>
    </row>
    <row r="363" spans="1:11" s="27" customFormat="1">
      <c r="A363" s="14"/>
      <c r="B363" s="223"/>
      <c r="G363" s="405"/>
      <c r="H363" s="405"/>
      <c r="I363" s="405"/>
      <c r="J363" s="12"/>
      <c r="K363" s="12"/>
    </row>
    <row r="364" spans="1:11" s="27" customFormat="1">
      <c r="A364" s="14"/>
      <c r="B364" s="223"/>
      <c r="G364" s="405"/>
      <c r="H364" s="405"/>
      <c r="I364" s="405"/>
      <c r="J364" s="12"/>
      <c r="K364" s="12"/>
    </row>
    <row r="365" spans="1:11" s="27" customFormat="1">
      <c r="A365" s="14"/>
      <c r="B365" s="223"/>
      <c r="G365" s="405"/>
      <c r="H365" s="405"/>
      <c r="I365" s="405"/>
      <c r="J365" s="12"/>
      <c r="K365" s="12"/>
    </row>
    <row r="366" spans="1:11" s="27" customFormat="1">
      <c r="A366" s="14"/>
      <c r="B366" s="223"/>
      <c r="G366" s="405"/>
      <c r="H366" s="405"/>
      <c r="I366" s="405"/>
      <c r="J366" s="12"/>
      <c r="K366" s="12"/>
    </row>
    <row r="367" spans="1:11" s="27" customFormat="1">
      <c r="A367" s="14"/>
      <c r="B367" s="223"/>
      <c r="G367" s="405"/>
      <c r="H367" s="405"/>
      <c r="I367" s="405"/>
      <c r="J367" s="12"/>
      <c r="K367" s="12"/>
    </row>
    <row r="368" spans="1:11" s="27" customFormat="1">
      <c r="A368" s="14"/>
      <c r="B368" s="223"/>
      <c r="G368" s="405"/>
      <c r="H368" s="405"/>
      <c r="I368" s="405"/>
      <c r="J368" s="12"/>
      <c r="K368" s="12"/>
    </row>
    <row r="369" spans="1:11" s="27" customFormat="1">
      <c r="A369" s="14"/>
      <c r="B369" s="223"/>
      <c r="G369" s="405"/>
      <c r="H369" s="405"/>
      <c r="I369" s="405"/>
      <c r="J369" s="12"/>
      <c r="K369" s="12"/>
    </row>
    <row r="370" spans="1:11" s="27" customFormat="1">
      <c r="A370" s="14"/>
      <c r="B370" s="223"/>
      <c r="G370" s="405"/>
      <c r="H370" s="405"/>
      <c r="I370" s="405"/>
      <c r="J370" s="12"/>
      <c r="K370" s="12"/>
    </row>
    <row r="371" spans="1:11" s="27" customFormat="1">
      <c r="A371" s="14"/>
      <c r="B371" s="223"/>
      <c r="G371" s="405"/>
      <c r="H371" s="405"/>
      <c r="I371" s="405"/>
      <c r="J371" s="12"/>
      <c r="K371" s="12"/>
    </row>
    <row r="372" spans="1:11" s="27" customFormat="1">
      <c r="A372" s="14"/>
      <c r="B372" s="223"/>
      <c r="G372" s="405"/>
      <c r="H372" s="405"/>
      <c r="I372" s="405"/>
      <c r="J372" s="12"/>
      <c r="K372" s="12"/>
    </row>
    <row r="373" spans="1:11" s="27" customFormat="1">
      <c r="A373" s="14"/>
      <c r="B373" s="223"/>
      <c r="G373" s="405"/>
      <c r="H373" s="405"/>
      <c r="I373" s="405"/>
      <c r="J373" s="12"/>
      <c r="K373" s="12"/>
    </row>
    <row r="374" spans="1:11" s="27" customFormat="1">
      <c r="A374" s="14"/>
      <c r="B374" s="223"/>
      <c r="G374" s="405"/>
      <c r="H374" s="405"/>
      <c r="I374" s="405"/>
      <c r="J374" s="12"/>
      <c r="K374" s="12"/>
    </row>
    <row r="375" spans="1:11" s="27" customFormat="1">
      <c r="A375" s="14"/>
      <c r="B375" s="223"/>
      <c r="G375" s="405"/>
      <c r="H375" s="405"/>
      <c r="I375" s="405"/>
      <c r="J375" s="12"/>
      <c r="K375" s="12"/>
    </row>
    <row r="376" spans="1:11" s="27" customFormat="1">
      <c r="A376" s="14"/>
      <c r="B376" s="223"/>
      <c r="G376" s="405"/>
      <c r="H376" s="405"/>
      <c r="I376" s="405"/>
      <c r="J376" s="12"/>
      <c r="K376" s="12"/>
    </row>
    <row r="377" spans="1:11" s="27" customFormat="1">
      <c r="A377" s="14"/>
      <c r="B377" s="223"/>
      <c r="G377" s="405"/>
      <c r="H377" s="405"/>
      <c r="I377" s="405"/>
      <c r="J377" s="12"/>
      <c r="K377" s="12"/>
    </row>
    <row r="378" spans="1:11" s="27" customFormat="1">
      <c r="A378" s="14"/>
      <c r="B378" s="223"/>
      <c r="G378" s="405"/>
      <c r="H378" s="405"/>
      <c r="I378" s="405"/>
      <c r="J378" s="12"/>
      <c r="K378" s="12"/>
    </row>
    <row r="379" spans="1:11" s="27" customFormat="1">
      <c r="A379" s="14"/>
      <c r="B379" s="223"/>
      <c r="G379" s="405"/>
      <c r="H379" s="405"/>
      <c r="I379" s="405"/>
      <c r="J379" s="12"/>
      <c r="K379" s="12"/>
    </row>
    <row r="380" spans="1:11" s="27" customFormat="1">
      <c r="A380" s="14"/>
      <c r="B380" s="223"/>
      <c r="G380" s="405"/>
      <c r="H380" s="405"/>
      <c r="I380" s="405"/>
      <c r="J380" s="12"/>
      <c r="K380" s="12"/>
    </row>
    <row r="381" spans="1:11" s="27" customFormat="1">
      <c r="A381" s="14"/>
      <c r="B381" s="223"/>
      <c r="G381" s="405"/>
      <c r="H381" s="405"/>
      <c r="I381" s="405"/>
      <c r="J381" s="12"/>
      <c r="K381" s="12"/>
    </row>
    <row r="382" spans="1:11" s="27" customFormat="1">
      <c r="A382" s="14"/>
      <c r="B382" s="223"/>
      <c r="G382" s="405"/>
      <c r="H382" s="405"/>
      <c r="I382" s="405"/>
      <c r="J382" s="12"/>
      <c r="K382" s="12"/>
    </row>
    <row r="383" spans="1:11" s="27" customFormat="1">
      <c r="A383" s="14"/>
      <c r="B383" s="223"/>
      <c r="G383" s="405"/>
      <c r="H383" s="405"/>
      <c r="I383" s="405"/>
      <c r="J383" s="12"/>
      <c r="K383" s="12"/>
    </row>
    <row r="384" spans="1:11" s="27" customFormat="1">
      <c r="A384" s="14"/>
      <c r="B384" s="223"/>
      <c r="G384" s="405"/>
      <c r="H384" s="405"/>
      <c r="I384" s="405"/>
      <c r="J384" s="12"/>
      <c r="K384" s="12"/>
    </row>
    <row r="385" spans="1:11" s="27" customFormat="1">
      <c r="A385" s="14"/>
      <c r="B385" s="223"/>
      <c r="G385" s="405"/>
      <c r="H385" s="405"/>
      <c r="I385" s="405"/>
      <c r="J385" s="12"/>
      <c r="K385" s="12"/>
    </row>
    <row r="386" spans="1:11" s="27" customFormat="1">
      <c r="A386" s="14"/>
      <c r="B386" s="223"/>
      <c r="G386" s="405"/>
      <c r="H386" s="405"/>
      <c r="I386" s="405"/>
      <c r="J386" s="12"/>
      <c r="K386" s="12"/>
    </row>
    <row r="387" spans="1:11" s="27" customFormat="1">
      <c r="A387" s="14"/>
      <c r="B387" s="223"/>
      <c r="G387" s="405"/>
      <c r="H387" s="405"/>
      <c r="I387" s="405"/>
      <c r="J387" s="12"/>
      <c r="K387" s="12"/>
    </row>
    <row r="388" spans="1:11" s="27" customFormat="1">
      <c r="A388" s="14"/>
      <c r="B388" s="223"/>
      <c r="G388" s="405"/>
      <c r="H388" s="405"/>
      <c r="I388" s="405"/>
      <c r="J388" s="12"/>
      <c r="K388" s="12"/>
    </row>
    <row r="389" spans="1:11" s="27" customFormat="1">
      <c r="A389" s="14"/>
      <c r="B389" s="223"/>
      <c r="G389" s="405"/>
      <c r="H389" s="405"/>
      <c r="I389" s="405"/>
      <c r="J389" s="12"/>
      <c r="K389" s="12"/>
    </row>
    <row r="390" spans="1:11" s="27" customFormat="1">
      <c r="A390" s="14"/>
      <c r="B390" s="223"/>
      <c r="G390" s="405"/>
      <c r="H390" s="405"/>
      <c r="I390" s="405"/>
      <c r="J390" s="12"/>
      <c r="K390" s="12"/>
    </row>
    <row r="391" spans="1:11" s="27" customFormat="1">
      <c r="A391" s="14"/>
      <c r="B391" s="223"/>
      <c r="G391" s="405"/>
      <c r="H391" s="405"/>
      <c r="I391" s="405"/>
      <c r="J391" s="12"/>
      <c r="K391" s="12"/>
    </row>
    <row r="392" spans="1:11" s="27" customFormat="1">
      <c r="A392" s="14"/>
      <c r="B392" s="223"/>
      <c r="G392" s="405"/>
      <c r="H392" s="405"/>
      <c r="I392" s="405"/>
      <c r="J392" s="12"/>
      <c r="K392" s="12"/>
    </row>
    <row r="393" spans="1:11" s="27" customFormat="1">
      <c r="A393" s="14"/>
      <c r="B393" s="223"/>
      <c r="G393" s="405"/>
      <c r="H393" s="405"/>
      <c r="I393" s="405"/>
      <c r="J393" s="12"/>
      <c r="K393" s="12"/>
    </row>
    <row r="394" spans="1:11" s="27" customFormat="1">
      <c r="A394" s="14"/>
      <c r="B394" s="223"/>
      <c r="G394" s="405"/>
      <c r="H394" s="405"/>
      <c r="I394" s="405"/>
      <c r="J394" s="12"/>
      <c r="K394" s="12"/>
    </row>
    <row r="395" spans="1:11" s="27" customFormat="1">
      <c r="A395" s="14"/>
      <c r="B395" s="223"/>
      <c r="G395" s="405"/>
      <c r="H395" s="405"/>
      <c r="I395" s="405"/>
      <c r="J395" s="12"/>
      <c r="K395" s="12"/>
    </row>
    <row r="396" spans="1:11" s="27" customFormat="1">
      <c r="A396" s="14"/>
      <c r="B396" s="223"/>
      <c r="G396" s="405"/>
      <c r="H396" s="405"/>
      <c r="I396" s="405"/>
      <c r="J396" s="12"/>
      <c r="K396" s="12"/>
    </row>
    <row r="397" spans="1:11" s="27" customFormat="1">
      <c r="A397" s="14"/>
      <c r="B397" s="223"/>
      <c r="G397" s="405"/>
      <c r="H397" s="405"/>
      <c r="I397" s="405"/>
      <c r="J397" s="12"/>
      <c r="K397" s="12"/>
    </row>
    <row r="398" spans="1:11" s="27" customFormat="1">
      <c r="A398" s="14"/>
      <c r="B398" s="223"/>
      <c r="G398" s="405"/>
      <c r="H398" s="405"/>
      <c r="I398" s="405"/>
      <c r="J398" s="12"/>
      <c r="K398" s="12"/>
    </row>
    <row r="399" spans="1:11" s="27" customFormat="1">
      <c r="A399" s="14"/>
      <c r="B399" s="223"/>
      <c r="G399" s="405"/>
      <c r="H399" s="405"/>
      <c r="I399" s="405"/>
      <c r="J399" s="12"/>
      <c r="K399" s="12"/>
    </row>
    <row r="400" spans="1:11" s="27" customFormat="1">
      <c r="A400" s="14"/>
      <c r="B400" s="223"/>
      <c r="G400" s="405"/>
      <c r="H400" s="405"/>
      <c r="I400" s="405"/>
      <c r="J400" s="12"/>
      <c r="K400" s="12"/>
    </row>
    <row r="401" spans="1:11" s="27" customFormat="1">
      <c r="A401" s="14"/>
      <c r="B401" s="223"/>
      <c r="G401" s="405"/>
      <c r="H401" s="405"/>
      <c r="I401" s="405"/>
      <c r="J401" s="12"/>
      <c r="K401" s="12"/>
    </row>
    <row r="402" spans="1:11" s="27" customFormat="1">
      <c r="A402" s="14"/>
      <c r="B402" s="223"/>
      <c r="G402" s="405"/>
      <c r="H402" s="405"/>
      <c r="I402" s="405"/>
      <c r="J402" s="12"/>
      <c r="K402" s="12"/>
    </row>
    <row r="403" spans="1:11" s="27" customFormat="1">
      <c r="A403" s="14"/>
      <c r="B403" s="223"/>
      <c r="G403" s="405"/>
      <c r="H403" s="405"/>
      <c r="I403" s="405"/>
      <c r="J403" s="12"/>
      <c r="K403" s="12"/>
    </row>
    <row r="404" spans="1:11" s="27" customFormat="1">
      <c r="A404" s="14"/>
      <c r="B404" s="223"/>
      <c r="G404" s="405"/>
      <c r="H404" s="405"/>
      <c r="I404" s="405"/>
      <c r="J404" s="12"/>
      <c r="K404" s="12"/>
    </row>
    <row r="405" spans="1:11" s="27" customFormat="1">
      <c r="A405" s="14"/>
      <c r="B405" s="223"/>
      <c r="G405" s="405"/>
      <c r="H405" s="405"/>
      <c r="I405" s="405"/>
      <c r="J405" s="12"/>
      <c r="K405" s="12"/>
    </row>
    <row r="406" spans="1:11" s="27" customFormat="1">
      <c r="A406" s="14"/>
      <c r="B406" s="223"/>
      <c r="G406" s="405"/>
      <c r="H406" s="405"/>
      <c r="I406" s="405"/>
      <c r="J406" s="12"/>
      <c r="K406" s="12"/>
    </row>
    <row r="407" spans="1:11" s="27" customFormat="1">
      <c r="A407" s="14"/>
      <c r="B407" s="223"/>
      <c r="G407" s="405"/>
      <c r="H407" s="405"/>
      <c r="I407" s="405"/>
      <c r="J407" s="12"/>
      <c r="K407" s="12"/>
    </row>
    <row r="408" spans="1:11" s="27" customFormat="1">
      <c r="A408" s="14"/>
      <c r="B408" s="223"/>
      <c r="G408" s="405"/>
      <c r="H408" s="405"/>
      <c r="I408" s="405"/>
      <c r="J408" s="12"/>
      <c r="K408" s="12"/>
    </row>
    <row r="409" spans="1:11" s="27" customFormat="1">
      <c r="A409" s="14"/>
      <c r="B409" s="223"/>
      <c r="G409" s="405"/>
      <c r="H409" s="405"/>
      <c r="I409" s="405"/>
      <c r="J409" s="12"/>
      <c r="K409" s="12"/>
    </row>
    <row r="410" spans="1:11" s="27" customFormat="1">
      <c r="A410" s="14"/>
      <c r="B410" s="223"/>
      <c r="G410" s="405"/>
      <c r="H410" s="405"/>
      <c r="I410" s="405"/>
      <c r="J410" s="12"/>
      <c r="K410" s="12"/>
    </row>
    <row r="411" spans="1:11" s="27" customFormat="1">
      <c r="A411" s="14"/>
      <c r="B411" s="223"/>
      <c r="G411" s="405"/>
      <c r="H411" s="405"/>
      <c r="I411" s="405"/>
      <c r="J411" s="12"/>
      <c r="K411" s="12"/>
    </row>
    <row r="412" spans="1:11" s="27" customFormat="1">
      <c r="A412" s="14"/>
      <c r="B412" s="223"/>
      <c r="G412" s="405"/>
      <c r="H412" s="405"/>
      <c r="I412" s="405"/>
      <c r="J412" s="12"/>
      <c r="K412" s="12"/>
    </row>
    <row r="413" spans="1:11" s="27" customFormat="1">
      <c r="A413" s="14"/>
      <c r="B413" s="223"/>
      <c r="G413" s="405"/>
      <c r="H413" s="405"/>
      <c r="I413" s="405"/>
      <c r="J413" s="12"/>
      <c r="K413" s="12"/>
    </row>
    <row r="414" spans="1:11" s="27" customFormat="1">
      <c r="A414" s="14"/>
      <c r="B414" s="223"/>
      <c r="G414" s="405"/>
      <c r="H414" s="405"/>
      <c r="I414" s="405"/>
      <c r="J414" s="12"/>
      <c r="K414" s="12"/>
    </row>
    <row r="415" spans="1:11" s="27" customFormat="1">
      <c r="A415" s="14"/>
      <c r="B415" s="223"/>
      <c r="G415" s="405"/>
      <c r="H415" s="405"/>
      <c r="I415" s="405"/>
      <c r="J415" s="12"/>
      <c r="K415" s="12"/>
    </row>
    <row r="416" spans="1:11" s="27" customFormat="1">
      <c r="A416" s="14"/>
      <c r="B416" s="223"/>
      <c r="G416" s="405"/>
      <c r="H416" s="405"/>
      <c r="I416" s="405"/>
      <c r="J416" s="12"/>
      <c r="K416" s="12"/>
    </row>
    <row r="417" spans="1:11" s="27" customFormat="1">
      <c r="A417" s="14"/>
      <c r="B417" s="223"/>
      <c r="G417" s="405"/>
      <c r="H417" s="405"/>
      <c r="I417" s="405"/>
      <c r="J417" s="12"/>
      <c r="K417" s="12"/>
    </row>
    <row r="418" spans="1:11" s="27" customFormat="1">
      <c r="A418" s="14"/>
      <c r="B418" s="223"/>
      <c r="G418" s="405"/>
      <c r="H418" s="405"/>
      <c r="I418" s="405"/>
      <c r="J418" s="12"/>
      <c r="K418" s="12"/>
    </row>
    <row r="419" spans="1:11" s="27" customFormat="1">
      <c r="A419" s="14"/>
      <c r="B419" s="223"/>
      <c r="G419" s="405"/>
      <c r="H419" s="405"/>
      <c r="I419" s="405"/>
      <c r="J419" s="12"/>
      <c r="K419" s="12"/>
    </row>
    <row r="420" spans="1:11" s="27" customFormat="1">
      <c r="A420" s="14"/>
      <c r="B420" s="223"/>
      <c r="G420" s="405"/>
      <c r="H420" s="405"/>
      <c r="I420" s="405"/>
      <c r="J420" s="12"/>
      <c r="K420" s="12"/>
    </row>
    <row r="421" spans="1:11" s="27" customFormat="1">
      <c r="A421" s="14"/>
      <c r="B421" s="223"/>
      <c r="G421" s="405"/>
      <c r="H421" s="405"/>
      <c r="I421" s="405"/>
      <c r="J421" s="12"/>
      <c r="K421" s="12"/>
    </row>
    <row r="422" spans="1:11" s="27" customFormat="1">
      <c r="A422" s="14"/>
      <c r="B422" s="223"/>
      <c r="G422" s="405"/>
      <c r="H422" s="405"/>
      <c r="I422" s="405"/>
      <c r="J422" s="12"/>
      <c r="K422" s="12"/>
    </row>
    <row r="423" spans="1:11" s="27" customFormat="1">
      <c r="A423" s="14"/>
      <c r="B423" s="223"/>
      <c r="G423" s="405"/>
      <c r="H423" s="405"/>
      <c r="I423" s="405"/>
      <c r="J423" s="12"/>
      <c r="K423" s="12"/>
    </row>
    <row r="424" spans="1:11" s="27" customFormat="1">
      <c r="A424" s="14"/>
      <c r="B424" s="223"/>
      <c r="G424" s="405"/>
      <c r="H424" s="405"/>
      <c r="I424" s="405"/>
      <c r="J424" s="12"/>
      <c r="K424" s="12"/>
    </row>
    <row r="425" spans="1:11" s="27" customFormat="1">
      <c r="A425" s="14"/>
      <c r="B425" s="223"/>
      <c r="G425" s="405"/>
      <c r="H425" s="405"/>
      <c r="I425" s="405"/>
      <c r="J425" s="12"/>
      <c r="K425" s="12"/>
    </row>
    <row r="426" spans="1:11" s="27" customFormat="1">
      <c r="A426" s="14"/>
      <c r="B426" s="223"/>
      <c r="G426" s="405"/>
      <c r="H426" s="405"/>
      <c r="I426" s="405"/>
      <c r="J426" s="12"/>
      <c r="K426" s="12"/>
    </row>
    <row r="427" spans="1:11" s="27" customFormat="1">
      <c r="A427" s="14"/>
      <c r="B427" s="223"/>
      <c r="G427" s="405"/>
      <c r="H427" s="405"/>
      <c r="I427" s="405"/>
      <c r="J427" s="12"/>
      <c r="K427" s="12"/>
    </row>
    <row r="428" spans="1:11" s="27" customFormat="1">
      <c r="A428" s="14"/>
      <c r="B428" s="223"/>
      <c r="G428" s="405"/>
      <c r="H428" s="405"/>
      <c r="I428" s="405"/>
      <c r="J428" s="12"/>
      <c r="K428" s="12"/>
    </row>
    <row r="429" spans="1:11" s="27" customFormat="1">
      <c r="A429" s="14"/>
      <c r="B429" s="223"/>
      <c r="G429" s="405"/>
      <c r="H429" s="405"/>
      <c r="I429" s="405"/>
      <c r="J429" s="12"/>
      <c r="K429" s="12"/>
    </row>
    <row r="430" spans="1:11" s="27" customFormat="1">
      <c r="A430" s="14"/>
      <c r="B430" s="223"/>
      <c r="G430" s="405"/>
      <c r="H430" s="405"/>
      <c r="I430" s="405"/>
      <c r="J430" s="12"/>
      <c r="K430" s="12"/>
    </row>
    <row r="431" spans="1:11" s="27" customFormat="1">
      <c r="A431" s="14"/>
      <c r="B431" s="223"/>
      <c r="G431" s="405"/>
      <c r="H431" s="405"/>
      <c r="I431" s="405"/>
      <c r="J431" s="12"/>
      <c r="K431" s="12"/>
    </row>
    <row r="432" spans="1:11" s="27" customFormat="1">
      <c r="A432" s="14"/>
      <c r="B432" s="223"/>
      <c r="G432" s="405"/>
      <c r="H432" s="405"/>
      <c r="I432" s="405"/>
      <c r="J432" s="12"/>
      <c r="K432" s="12"/>
    </row>
    <row r="433" spans="1:11" s="27" customFormat="1">
      <c r="A433" s="14"/>
      <c r="B433" s="223"/>
      <c r="G433" s="405"/>
      <c r="H433" s="405"/>
      <c r="I433" s="405"/>
      <c r="J433" s="12"/>
      <c r="K433" s="12"/>
    </row>
    <row r="434" spans="1:11" s="27" customFormat="1">
      <c r="A434" s="14"/>
      <c r="B434" s="223"/>
      <c r="G434" s="405"/>
      <c r="H434" s="405"/>
      <c r="I434" s="405"/>
      <c r="J434" s="12"/>
      <c r="K434" s="12"/>
    </row>
    <row r="435" spans="1:11" s="27" customFormat="1">
      <c r="A435" s="14"/>
      <c r="B435" s="223"/>
      <c r="G435" s="405"/>
      <c r="H435" s="405"/>
      <c r="I435" s="405"/>
      <c r="J435" s="12"/>
      <c r="K435" s="12"/>
    </row>
    <row r="436" spans="1:11" s="27" customFormat="1">
      <c r="A436" s="14"/>
      <c r="B436" s="223"/>
      <c r="G436" s="405"/>
      <c r="H436" s="405"/>
      <c r="I436" s="405"/>
      <c r="J436" s="12"/>
      <c r="K436" s="12"/>
    </row>
    <row r="437" spans="1:11" s="27" customFormat="1">
      <c r="A437" s="14"/>
      <c r="B437" s="223"/>
      <c r="G437" s="405"/>
      <c r="H437" s="405"/>
      <c r="I437" s="405"/>
      <c r="J437" s="12"/>
      <c r="K437" s="12"/>
    </row>
    <row r="438" spans="1:11" s="27" customFormat="1">
      <c r="A438" s="14"/>
      <c r="B438" s="223"/>
      <c r="G438" s="405"/>
      <c r="H438" s="405"/>
      <c r="I438" s="405"/>
      <c r="J438" s="12"/>
      <c r="K438" s="12"/>
    </row>
    <row r="439" spans="1:11" s="27" customFormat="1">
      <c r="A439" s="14"/>
      <c r="B439" s="223"/>
      <c r="G439" s="405"/>
      <c r="H439" s="405"/>
      <c r="I439" s="405"/>
      <c r="J439" s="12"/>
      <c r="K439" s="12"/>
    </row>
    <row r="440" spans="1:11" s="27" customFormat="1">
      <c r="A440" s="14"/>
      <c r="B440" s="223"/>
      <c r="G440" s="405"/>
      <c r="H440" s="405"/>
      <c r="I440" s="405"/>
      <c r="J440" s="12"/>
      <c r="K440" s="12"/>
    </row>
    <row r="441" spans="1:11" s="27" customFormat="1">
      <c r="A441" s="14"/>
      <c r="B441" s="223"/>
      <c r="G441" s="405"/>
      <c r="H441" s="405"/>
      <c r="I441" s="405"/>
      <c r="J441" s="12"/>
      <c r="K441" s="12"/>
    </row>
    <row r="442" spans="1:11" s="27" customFormat="1">
      <c r="A442" s="14"/>
      <c r="B442" s="223"/>
      <c r="G442" s="405"/>
      <c r="H442" s="405"/>
      <c r="I442" s="405"/>
      <c r="J442" s="12"/>
      <c r="K442" s="12"/>
    </row>
    <row r="443" spans="1:11" s="27" customFormat="1">
      <c r="A443" s="14"/>
      <c r="B443" s="223"/>
      <c r="G443" s="405"/>
      <c r="H443" s="405"/>
      <c r="I443" s="405"/>
      <c r="J443" s="12"/>
      <c r="K443" s="12"/>
    </row>
    <row r="444" spans="1:11" s="27" customFormat="1">
      <c r="A444" s="14"/>
      <c r="B444" s="223"/>
      <c r="G444" s="405"/>
      <c r="H444" s="405"/>
      <c r="I444" s="405"/>
      <c r="J444" s="12"/>
      <c r="K444" s="12"/>
    </row>
    <row r="445" spans="1:11" s="27" customFormat="1">
      <c r="A445" s="14"/>
      <c r="B445" s="223"/>
      <c r="G445" s="405"/>
      <c r="H445" s="405"/>
      <c r="I445" s="405"/>
      <c r="J445" s="12"/>
      <c r="K445" s="12"/>
    </row>
    <row r="446" spans="1:11" s="27" customFormat="1">
      <c r="A446" s="14"/>
      <c r="B446" s="223"/>
      <c r="G446" s="405"/>
      <c r="H446" s="405"/>
      <c r="I446" s="405"/>
      <c r="J446" s="12"/>
      <c r="K446" s="12"/>
    </row>
    <row r="447" spans="1:11" s="27" customFormat="1">
      <c r="A447" s="14"/>
      <c r="B447" s="223"/>
      <c r="G447" s="405"/>
      <c r="H447" s="405"/>
      <c r="I447" s="405"/>
      <c r="J447" s="12"/>
      <c r="K447" s="12"/>
    </row>
    <row r="448" spans="1:11" s="27" customFormat="1">
      <c r="A448" s="14"/>
      <c r="B448" s="223"/>
      <c r="G448" s="405"/>
      <c r="H448" s="405"/>
      <c r="I448" s="405"/>
      <c r="J448" s="12"/>
      <c r="K448" s="12"/>
    </row>
    <row r="449" spans="1:11" s="27" customFormat="1">
      <c r="A449" s="14"/>
      <c r="B449" s="223"/>
      <c r="G449" s="405"/>
      <c r="H449" s="405"/>
      <c r="I449" s="405"/>
      <c r="J449" s="12"/>
      <c r="K449" s="12"/>
    </row>
    <row r="450" spans="1:11" s="27" customFormat="1">
      <c r="A450" s="14"/>
      <c r="B450" s="223"/>
      <c r="G450" s="405"/>
      <c r="H450" s="405"/>
      <c r="I450" s="405"/>
      <c r="J450" s="12"/>
      <c r="K450" s="12"/>
    </row>
    <row r="451" spans="1:11" s="27" customFormat="1">
      <c r="A451" s="14"/>
      <c r="B451" s="223"/>
      <c r="G451" s="405"/>
      <c r="H451" s="405"/>
      <c r="I451" s="405"/>
      <c r="J451" s="12"/>
      <c r="K451" s="12"/>
    </row>
    <row r="452" spans="1:11" s="27" customFormat="1">
      <c r="A452" s="14"/>
      <c r="B452" s="223"/>
      <c r="G452" s="405"/>
      <c r="H452" s="405"/>
      <c r="I452" s="405"/>
      <c r="J452" s="12"/>
      <c r="K452" s="12"/>
    </row>
    <row r="453" spans="1:11" s="27" customFormat="1">
      <c r="A453" s="14"/>
      <c r="B453" s="223"/>
      <c r="G453" s="405"/>
      <c r="H453" s="405"/>
      <c r="I453" s="405"/>
      <c r="J453" s="12"/>
      <c r="K453" s="12"/>
    </row>
    <row r="454" spans="1:11" s="27" customFormat="1">
      <c r="A454" s="14"/>
      <c r="B454" s="223"/>
      <c r="G454" s="405"/>
      <c r="H454" s="405"/>
      <c r="I454" s="405"/>
      <c r="J454" s="12"/>
      <c r="K454" s="12"/>
    </row>
    <row r="455" spans="1:11" s="27" customFormat="1">
      <c r="A455" s="14"/>
      <c r="B455" s="223"/>
      <c r="G455" s="405"/>
      <c r="H455" s="405"/>
      <c r="I455" s="405"/>
      <c r="J455" s="12"/>
      <c r="K455" s="12"/>
    </row>
    <row r="456" spans="1:11" s="27" customFormat="1">
      <c r="A456" s="14"/>
      <c r="B456" s="223"/>
      <c r="G456" s="405"/>
      <c r="H456" s="405"/>
      <c r="I456" s="405"/>
      <c r="J456" s="12"/>
      <c r="K456" s="12"/>
    </row>
    <row r="457" spans="1:11" s="27" customFormat="1">
      <c r="A457" s="14"/>
      <c r="B457" s="223"/>
      <c r="G457" s="405"/>
      <c r="H457" s="405"/>
      <c r="I457" s="405"/>
      <c r="J457" s="12"/>
      <c r="K457" s="12"/>
    </row>
    <row r="458" spans="1:11" s="27" customFormat="1">
      <c r="A458" s="14"/>
      <c r="B458" s="223"/>
      <c r="G458" s="405"/>
      <c r="H458" s="405"/>
      <c r="I458" s="405"/>
      <c r="J458" s="12"/>
      <c r="K458" s="12"/>
    </row>
    <row r="459" spans="1:11" s="27" customFormat="1">
      <c r="A459" s="14"/>
      <c r="B459" s="223"/>
      <c r="G459" s="405"/>
      <c r="H459" s="405"/>
      <c r="I459" s="405"/>
      <c r="J459" s="12"/>
      <c r="K459" s="12"/>
    </row>
    <row r="460" spans="1:11" s="27" customFormat="1">
      <c r="A460" s="14"/>
      <c r="B460" s="223"/>
      <c r="G460" s="405"/>
      <c r="H460" s="405"/>
      <c r="I460" s="405"/>
      <c r="J460" s="12"/>
      <c r="K460" s="12"/>
    </row>
    <row r="461" spans="1:11" s="27" customFormat="1">
      <c r="A461" s="14"/>
      <c r="B461" s="223"/>
      <c r="G461" s="405"/>
      <c r="H461" s="405"/>
      <c r="I461" s="405"/>
      <c r="J461" s="12"/>
      <c r="K461" s="12"/>
    </row>
    <row r="462" spans="1:11" s="27" customFormat="1">
      <c r="A462" s="14"/>
      <c r="B462" s="223"/>
      <c r="G462" s="405"/>
      <c r="H462" s="405"/>
      <c r="I462" s="405"/>
      <c r="J462" s="12"/>
      <c r="K462" s="12"/>
    </row>
    <row r="463" spans="1:11" s="27" customFormat="1">
      <c r="A463" s="14"/>
      <c r="B463" s="223"/>
      <c r="G463" s="405"/>
      <c r="H463" s="405"/>
      <c r="I463" s="405"/>
      <c r="J463" s="12"/>
      <c r="K463" s="12"/>
    </row>
    <row r="464" spans="1:11" s="27" customFormat="1">
      <c r="A464" s="14"/>
      <c r="B464" s="223"/>
      <c r="G464" s="405"/>
      <c r="H464" s="405"/>
      <c r="I464" s="405"/>
      <c r="J464" s="12"/>
      <c r="K464" s="12"/>
    </row>
    <row r="465" spans="1:11" s="27" customFormat="1">
      <c r="A465" s="14"/>
      <c r="B465" s="223"/>
      <c r="G465" s="405"/>
      <c r="H465" s="405"/>
      <c r="I465" s="405"/>
      <c r="J465" s="12"/>
      <c r="K465" s="12"/>
    </row>
    <row r="466" spans="1:11" s="27" customFormat="1">
      <c r="A466" s="14"/>
      <c r="B466" s="223"/>
      <c r="G466" s="405"/>
      <c r="H466" s="405"/>
      <c r="I466" s="405"/>
      <c r="J466" s="12"/>
      <c r="K466" s="12"/>
    </row>
    <row r="467" spans="1:11" s="27" customFormat="1">
      <c r="A467" s="14"/>
      <c r="B467" s="223"/>
      <c r="G467" s="405"/>
      <c r="H467" s="405"/>
      <c r="I467" s="405"/>
      <c r="J467" s="12"/>
      <c r="K467" s="12"/>
    </row>
    <row r="468" spans="1:11" s="27" customFormat="1">
      <c r="A468" s="14"/>
      <c r="B468" s="223"/>
      <c r="G468" s="405"/>
      <c r="H468" s="405"/>
      <c r="I468" s="405"/>
      <c r="J468" s="12"/>
      <c r="K468" s="12"/>
    </row>
    <row r="469" spans="1:11" s="27" customFormat="1">
      <c r="A469" s="14"/>
      <c r="B469" s="223"/>
      <c r="G469" s="405"/>
      <c r="H469" s="405"/>
      <c r="I469" s="405"/>
      <c r="J469" s="12"/>
      <c r="K469" s="12"/>
    </row>
    <row r="470" spans="1:11" s="27" customFormat="1">
      <c r="A470" s="14"/>
      <c r="B470" s="223"/>
      <c r="G470" s="405"/>
      <c r="H470" s="405"/>
      <c r="I470" s="405"/>
      <c r="J470" s="12"/>
      <c r="K470" s="12"/>
    </row>
    <row r="471" spans="1:11" s="27" customFormat="1">
      <c r="A471" s="14"/>
      <c r="B471" s="223"/>
      <c r="G471" s="405"/>
      <c r="H471" s="405"/>
      <c r="I471" s="405"/>
      <c r="J471" s="12"/>
      <c r="K471" s="12"/>
    </row>
    <row r="472" spans="1:11" s="27" customFormat="1">
      <c r="A472" s="14"/>
      <c r="B472" s="223"/>
      <c r="G472" s="405"/>
      <c r="H472" s="405"/>
      <c r="I472" s="405"/>
      <c r="J472" s="12"/>
      <c r="K472" s="12"/>
    </row>
    <row r="473" spans="1:11" s="27" customFormat="1">
      <c r="A473" s="14"/>
      <c r="B473" s="223"/>
      <c r="G473" s="405"/>
      <c r="H473" s="405"/>
      <c r="I473" s="405"/>
      <c r="J473" s="12"/>
      <c r="K473" s="12"/>
    </row>
    <row r="474" spans="1:11" s="27" customFormat="1">
      <c r="A474" s="14"/>
      <c r="B474" s="223"/>
      <c r="G474" s="405"/>
      <c r="H474" s="405"/>
      <c r="I474" s="405"/>
      <c r="J474" s="12"/>
      <c r="K474" s="12"/>
    </row>
    <row r="475" spans="1:11" s="27" customFormat="1">
      <c r="A475" s="14"/>
      <c r="B475" s="223"/>
      <c r="G475" s="405"/>
      <c r="H475" s="405"/>
      <c r="I475" s="405"/>
      <c r="J475" s="12"/>
      <c r="K475" s="12"/>
    </row>
    <row r="476" spans="1:11" s="27" customFormat="1">
      <c r="A476" s="14"/>
      <c r="B476" s="223"/>
      <c r="G476" s="405"/>
      <c r="H476" s="405"/>
      <c r="I476" s="405"/>
      <c r="J476" s="12"/>
      <c r="K476" s="12"/>
    </row>
    <row r="477" spans="1:11" s="27" customFormat="1">
      <c r="A477" s="14"/>
      <c r="B477" s="223"/>
      <c r="G477" s="405"/>
      <c r="H477" s="405"/>
      <c r="I477" s="405"/>
      <c r="J477" s="12"/>
      <c r="K477" s="12"/>
    </row>
    <row r="478" spans="1:11" s="27" customFormat="1">
      <c r="A478" s="14"/>
      <c r="B478" s="223"/>
      <c r="G478" s="405"/>
      <c r="H478" s="405"/>
      <c r="I478" s="405"/>
      <c r="J478" s="12"/>
      <c r="K478" s="12"/>
    </row>
    <row r="479" spans="1:11" s="27" customFormat="1">
      <c r="A479" s="14"/>
      <c r="B479" s="223"/>
      <c r="G479" s="405"/>
      <c r="H479" s="405"/>
      <c r="I479" s="405"/>
      <c r="J479" s="12"/>
      <c r="K479" s="12"/>
    </row>
    <row r="480" spans="1:11" s="27" customFormat="1">
      <c r="A480" s="14"/>
      <c r="B480" s="223"/>
      <c r="G480" s="405"/>
      <c r="H480" s="405"/>
      <c r="I480" s="405"/>
      <c r="J480" s="12"/>
      <c r="K480" s="12"/>
    </row>
    <row r="481" spans="1:11" s="27" customFormat="1">
      <c r="A481" s="14"/>
      <c r="B481" s="223"/>
      <c r="G481" s="405"/>
      <c r="H481" s="405"/>
      <c r="I481" s="405"/>
      <c r="J481" s="12"/>
      <c r="K481" s="12"/>
    </row>
    <row r="482" spans="1:11" s="27" customFormat="1">
      <c r="A482" s="14"/>
      <c r="B482" s="223"/>
      <c r="G482" s="405"/>
      <c r="H482" s="405"/>
      <c r="I482" s="405"/>
      <c r="J482" s="12"/>
      <c r="K482" s="12"/>
    </row>
    <row r="483" spans="1:11" s="27" customFormat="1">
      <c r="A483" s="14"/>
      <c r="B483" s="223"/>
      <c r="G483" s="405"/>
      <c r="H483" s="405"/>
      <c r="I483" s="405"/>
      <c r="J483" s="12"/>
      <c r="K483" s="12"/>
    </row>
    <row r="484" spans="1:11" s="27" customFormat="1">
      <c r="A484" s="14"/>
      <c r="B484" s="223"/>
      <c r="G484" s="405"/>
      <c r="H484" s="405"/>
      <c r="I484" s="405"/>
      <c r="J484" s="12"/>
      <c r="K484" s="12"/>
    </row>
    <row r="485" spans="1:11" s="27" customFormat="1">
      <c r="A485" s="14"/>
      <c r="B485" s="223"/>
      <c r="G485" s="405"/>
      <c r="H485" s="405"/>
      <c r="I485" s="405"/>
      <c r="J485" s="12"/>
      <c r="K485" s="12"/>
    </row>
    <row r="486" spans="1:11" s="27" customFormat="1">
      <c r="A486" s="14"/>
      <c r="B486" s="223"/>
      <c r="G486" s="405"/>
      <c r="H486" s="405"/>
      <c r="I486" s="405"/>
      <c r="J486" s="12"/>
      <c r="K486" s="12"/>
    </row>
    <row r="487" spans="1:11" s="27" customFormat="1">
      <c r="A487" s="14"/>
      <c r="B487" s="223"/>
      <c r="G487" s="405"/>
      <c r="H487" s="405"/>
      <c r="I487" s="405"/>
      <c r="J487" s="12"/>
      <c r="K487" s="12"/>
    </row>
    <row r="488" spans="1:11" s="27" customFormat="1">
      <c r="A488" s="14"/>
      <c r="B488" s="223"/>
      <c r="G488" s="405"/>
      <c r="H488" s="405"/>
      <c r="I488" s="405"/>
      <c r="J488" s="12"/>
      <c r="K488" s="12"/>
    </row>
    <row r="489" spans="1:11" s="27" customFormat="1">
      <c r="A489" s="14"/>
      <c r="B489" s="223"/>
      <c r="G489" s="405"/>
      <c r="H489" s="405"/>
      <c r="I489" s="405"/>
      <c r="J489" s="12"/>
      <c r="K489" s="12"/>
    </row>
    <row r="490" spans="1:11" s="27" customFormat="1">
      <c r="A490" s="14"/>
      <c r="B490" s="223"/>
      <c r="G490" s="405"/>
      <c r="H490" s="405"/>
      <c r="I490" s="405"/>
      <c r="J490" s="12"/>
      <c r="K490" s="12"/>
    </row>
    <row r="491" spans="1:11" s="27" customFormat="1">
      <c r="A491" s="14"/>
      <c r="B491" s="223"/>
      <c r="G491" s="405"/>
      <c r="H491" s="405"/>
      <c r="I491" s="405"/>
      <c r="J491" s="12"/>
      <c r="K491" s="12"/>
    </row>
    <row r="492" spans="1:11" s="27" customFormat="1">
      <c r="A492" s="14"/>
      <c r="B492" s="223"/>
      <c r="G492" s="405"/>
      <c r="H492" s="405"/>
      <c r="I492" s="405"/>
      <c r="J492" s="12"/>
      <c r="K492" s="12"/>
    </row>
    <row r="493" spans="1:11" s="27" customFormat="1">
      <c r="A493" s="14"/>
      <c r="B493" s="223"/>
      <c r="G493" s="405"/>
      <c r="H493" s="405"/>
      <c r="I493" s="405"/>
      <c r="J493" s="12"/>
      <c r="K493" s="12"/>
    </row>
    <row r="494" spans="1:11" s="27" customFormat="1">
      <c r="A494" s="14"/>
      <c r="B494" s="223"/>
      <c r="G494" s="405"/>
      <c r="H494" s="405"/>
      <c r="I494" s="405"/>
      <c r="J494" s="12"/>
      <c r="K494" s="12"/>
    </row>
    <row r="495" spans="1:11" s="27" customFormat="1">
      <c r="A495" s="14"/>
      <c r="B495" s="223"/>
      <c r="G495" s="405"/>
      <c r="H495" s="405"/>
      <c r="I495" s="405"/>
      <c r="J495" s="12"/>
      <c r="K495" s="12"/>
    </row>
    <row r="496" spans="1:11" s="27" customFormat="1">
      <c r="A496" s="14"/>
      <c r="B496" s="223"/>
      <c r="G496" s="405"/>
      <c r="H496" s="405"/>
      <c r="I496" s="405"/>
      <c r="J496" s="12"/>
      <c r="K496" s="12"/>
    </row>
    <row r="497" spans="1:11" s="27" customFormat="1">
      <c r="A497" s="14"/>
      <c r="B497" s="223"/>
      <c r="G497" s="405"/>
      <c r="H497" s="405"/>
      <c r="I497" s="405"/>
      <c r="J497" s="12"/>
      <c r="K497" s="12"/>
    </row>
    <row r="498" spans="1:11" s="27" customFormat="1">
      <c r="A498" s="14"/>
      <c r="B498" s="223"/>
      <c r="G498" s="405"/>
      <c r="H498" s="405"/>
      <c r="I498" s="405"/>
      <c r="J498" s="12"/>
      <c r="K498" s="12"/>
    </row>
    <row r="499" spans="1:11" s="27" customFormat="1">
      <c r="A499" s="14"/>
      <c r="B499" s="223"/>
      <c r="G499" s="405"/>
      <c r="H499" s="405"/>
      <c r="I499" s="405"/>
      <c r="J499" s="12"/>
      <c r="K499" s="12"/>
    </row>
    <row r="500" spans="1:11" s="27" customFormat="1">
      <c r="A500" s="14"/>
      <c r="B500" s="223"/>
      <c r="G500" s="405"/>
      <c r="H500" s="405"/>
      <c r="I500" s="405"/>
      <c r="J500" s="12"/>
      <c r="K500" s="12"/>
    </row>
    <row r="501" spans="1:11" s="27" customFormat="1">
      <c r="A501" s="14"/>
      <c r="B501" s="223"/>
      <c r="G501" s="405"/>
      <c r="H501" s="405"/>
      <c r="I501" s="405"/>
      <c r="J501" s="12"/>
      <c r="K501" s="12"/>
    </row>
    <row r="502" spans="1:11" s="27" customFormat="1">
      <c r="A502" s="14"/>
      <c r="B502" s="223"/>
      <c r="G502" s="405"/>
      <c r="H502" s="405"/>
      <c r="I502" s="405"/>
      <c r="J502" s="12"/>
      <c r="K502" s="12"/>
    </row>
    <row r="503" spans="1:11" s="27" customFormat="1">
      <c r="A503" s="14"/>
      <c r="B503" s="223"/>
      <c r="G503" s="405"/>
      <c r="H503" s="405"/>
      <c r="I503" s="405"/>
      <c r="J503" s="12"/>
      <c r="K503" s="12"/>
    </row>
    <row r="504" spans="1:11" s="27" customFormat="1">
      <c r="A504" s="14"/>
      <c r="B504" s="223"/>
      <c r="G504" s="405"/>
      <c r="H504" s="405"/>
      <c r="I504" s="405"/>
      <c r="J504" s="12"/>
      <c r="K504" s="12"/>
    </row>
    <row r="505" spans="1:11" s="27" customFormat="1">
      <c r="A505" s="14"/>
      <c r="B505" s="223"/>
      <c r="G505" s="405"/>
      <c r="H505" s="405"/>
      <c r="I505" s="405"/>
      <c r="J505" s="12"/>
      <c r="K505" s="12"/>
    </row>
    <row r="506" spans="1:11" s="27" customFormat="1">
      <c r="A506" s="14"/>
      <c r="B506" s="223"/>
      <c r="G506" s="405"/>
      <c r="H506" s="405"/>
      <c r="I506" s="405"/>
      <c r="J506" s="12"/>
      <c r="K506" s="12"/>
    </row>
    <row r="507" spans="1:11" s="27" customFormat="1">
      <c r="A507" s="14"/>
      <c r="B507" s="223"/>
      <c r="G507" s="405"/>
      <c r="H507" s="405"/>
      <c r="I507" s="405"/>
      <c r="J507" s="12"/>
      <c r="K507" s="12"/>
    </row>
    <row r="508" spans="1:11" s="27" customFormat="1">
      <c r="A508" s="14"/>
      <c r="B508" s="223"/>
      <c r="G508" s="405"/>
      <c r="H508" s="405"/>
      <c r="I508" s="405"/>
      <c r="J508" s="12"/>
      <c r="K508" s="12"/>
    </row>
    <row r="509" spans="1:11" s="27" customFormat="1">
      <c r="A509" s="14"/>
      <c r="B509" s="223"/>
      <c r="G509" s="405"/>
      <c r="H509" s="405"/>
      <c r="I509" s="405"/>
      <c r="J509" s="12"/>
      <c r="K509" s="12"/>
    </row>
    <row r="510" spans="1:11" s="27" customFormat="1">
      <c r="A510" s="14"/>
      <c r="B510" s="223"/>
      <c r="G510" s="405"/>
      <c r="H510" s="405"/>
      <c r="I510" s="405"/>
      <c r="J510" s="12"/>
      <c r="K510" s="12"/>
    </row>
    <row r="511" spans="1:11" s="27" customFormat="1">
      <c r="A511" s="14"/>
      <c r="B511" s="223"/>
      <c r="G511" s="405"/>
      <c r="H511" s="405"/>
      <c r="I511" s="405"/>
      <c r="J511" s="12"/>
      <c r="K511" s="12"/>
    </row>
    <row r="512" spans="1:11" s="27" customFormat="1">
      <c r="A512" s="14"/>
      <c r="B512" s="223"/>
      <c r="G512" s="405"/>
      <c r="H512" s="405"/>
      <c r="I512" s="405"/>
      <c r="J512" s="12"/>
      <c r="K512" s="12"/>
    </row>
    <row r="513" spans="1:11" s="27" customFormat="1">
      <c r="A513" s="14"/>
      <c r="B513" s="223"/>
      <c r="G513" s="405"/>
      <c r="H513" s="405"/>
      <c r="I513" s="405"/>
      <c r="J513" s="12"/>
      <c r="K513" s="12"/>
    </row>
    <row r="514" spans="1:11" s="27" customFormat="1">
      <c r="A514" s="14"/>
      <c r="B514" s="223"/>
      <c r="G514" s="405"/>
      <c r="H514" s="405"/>
      <c r="I514" s="405"/>
      <c r="J514" s="12"/>
      <c r="K514" s="12"/>
    </row>
    <row r="515" spans="1:11" s="27" customFormat="1">
      <c r="A515" s="14"/>
      <c r="B515" s="223"/>
      <c r="G515" s="405"/>
      <c r="H515" s="405"/>
      <c r="I515" s="405"/>
      <c r="J515" s="12"/>
      <c r="K515" s="12"/>
    </row>
    <row r="516" spans="1:11" s="27" customFormat="1">
      <c r="A516" s="14"/>
      <c r="B516" s="223"/>
      <c r="G516" s="405"/>
      <c r="H516" s="405"/>
      <c r="I516" s="405"/>
      <c r="J516" s="12"/>
      <c r="K516" s="12"/>
    </row>
    <row r="517" spans="1:11" s="27" customFormat="1">
      <c r="A517" s="14"/>
      <c r="B517" s="223"/>
      <c r="G517" s="405"/>
      <c r="H517" s="405"/>
      <c r="I517" s="405"/>
      <c r="J517" s="12"/>
      <c r="K517" s="12"/>
    </row>
    <row r="518" spans="1:11" s="27" customFormat="1">
      <c r="A518" s="14"/>
      <c r="B518" s="223"/>
      <c r="G518" s="405"/>
      <c r="H518" s="405"/>
      <c r="I518" s="405"/>
      <c r="J518" s="12"/>
      <c r="K518" s="12"/>
    </row>
    <row r="519" spans="1:11" s="27" customFormat="1">
      <c r="A519" s="14"/>
      <c r="B519" s="223"/>
      <c r="G519" s="405"/>
      <c r="H519" s="405"/>
      <c r="I519" s="405"/>
      <c r="J519" s="12"/>
      <c r="K519" s="12"/>
    </row>
    <row r="520" spans="1:11" s="27" customFormat="1">
      <c r="A520" s="14"/>
      <c r="B520" s="223"/>
      <c r="G520" s="405"/>
      <c r="H520" s="405"/>
      <c r="I520" s="405"/>
      <c r="J520" s="12"/>
      <c r="K520" s="12"/>
    </row>
    <row r="521" spans="1:11" s="27" customFormat="1">
      <c r="A521" s="14"/>
      <c r="B521" s="223"/>
      <c r="G521" s="405"/>
      <c r="H521" s="405"/>
      <c r="I521" s="405"/>
      <c r="J521" s="12"/>
      <c r="K521" s="12"/>
    </row>
    <row r="522" spans="1:11" s="27" customFormat="1">
      <c r="A522" s="14"/>
      <c r="B522" s="223"/>
      <c r="G522" s="405"/>
      <c r="H522" s="405"/>
      <c r="I522" s="405"/>
      <c r="J522" s="12"/>
      <c r="K522" s="12"/>
    </row>
    <row r="523" spans="1:11" s="27" customFormat="1">
      <c r="A523" s="14"/>
      <c r="B523" s="223"/>
      <c r="G523" s="405"/>
      <c r="H523" s="405"/>
      <c r="I523" s="405"/>
      <c r="J523" s="12"/>
      <c r="K523" s="12"/>
    </row>
    <row r="524" spans="1:11" s="27" customFormat="1">
      <c r="A524" s="14"/>
      <c r="B524" s="223"/>
      <c r="G524" s="405"/>
      <c r="H524" s="405"/>
      <c r="I524" s="405"/>
      <c r="J524" s="12"/>
      <c r="K524" s="12"/>
    </row>
    <row r="525" spans="1:11" s="27" customFormat="1">
      <c r="A525" s="14"/>
      <c r="B525" s="223"/>
      <c r="G525" s="405"/>
      <c r="H525" s="405"/>
      <c r="I525" s="405"/>
      <c r="J525" s="12"/>
      <c r="K525" s="12"/>
    </row>
    <row r="526" spans="1:11" s="27" customFormat="1">
      <c r="A526" s="14"/>
      <c r="B526" s="223"/>
      <c r="G526" s="405"/>
      <c r="H526" s="405"/>
      <c r="I526" s="405"/>
      <c r="J526" s="12"/>
      <c r="K526" s="12"/>
    </row>
    <row r="527" spans="1:11" s="27" customFormat="1">
      <c r="A527" s="14"/>
      <c r="B527" s="223"/>
      <c r="G527" s="405"/>
      <c r="H527" s="405"/>
      <c r="I527" s="405"/>
      <c r="J527" s="12"/>
      <c r="K527" s="12"/>
    </row>
    <row r="528" spans="1:11" s="27" customFormat="1">
      <c r="A528" s="14"/>
      <c r="B528" s="223"/>
      <c r="G528" s="405"/>
      <c r="H528" s="405"/>
      <c r="I528" s="405"/>
      <c r="J528" s="12"/>
      <c r="K528" s="12"/>
    </row>
    <row r="529" spans="1:11" s="27" customFormat="1">
      <c r="A529" s="14"/>
      <c r="B529" s="223"/>
      <c r="G529" s="405"/>
      <c r="H529" s="405"/>
      <c r="I529" s="405"/>
      <c r="J529" s="12"/>
      <c r="K529" s="12"/>
    </row>
    <row r="530" spans="1:11" s="27" customFormat="1">
      <c r="A530" s="14"/>
      <c r="B530" s="223"/>
      <c r="G530" s="405"/>
      <c r="H530" s="405"/>
      <c r="I530" s="405"/>
      <c r="J530" s="12"/>
      <c r="K530" s="12"/>
    </row>
    <row r="531" spans="1:11" s="27" customFormat="1">
      <c r="A531" s="14"/>
      <c r="B531" s="223"/>
      <c r="G531" s="405"/>
      <c r="H531" s="405"/>
      <c r="I531" s="405"/>
      <c r="J531" s="12"/>
      <c r="K531" s="12"/>
    </row>
    <row r="532" spans="1:11" s="27" customFormat="1">
      <c r="A532" s="14"/>
      <c r="B532" s="223"/>
      <c r="G532" s="405"/>
      <c r="H532" s="405"/>
      <c r="I532" s="405"/>
      <c r="J532" s="12"/>
      <c r="K532" s="12"/>
    </row>
    <row r="533" spans="1:11" s="27" customFormat="1">
      <c r="A533" s="14"/>
      <c r="B533" s="223"/>
      <c r="G533" s="405"/>
      <c r="H533" s="405"/>
      <c r="I533" s="405"/>
      <c r="J533" s="12"/>
      <c r="K533" s="12"/>
    </row>
    <row r="534" spans="1:11" s="27" customFormat="1">
      <c r="A534" s="14"/>
      <c r="B534" s="223"/>
      <c r="G534" s="405"/>
      <c r="H534" s="405"/>
      <c r="I534" s="405"/>
      <c r="J534" s="12"/>
      <c r="K534" s="12"/>
    </row>
    <row r="535" spans="1:11" s="27" customFormat="1">
      <c r="A535" s="14"/>
      <c r="B535" s="223"/>
      <c r="G535" s="405"/>
      <c r="H535" s="405"/>
      <c r="I535" s="405"/>
      <c r="J535" s="12"/>
      <c r="K535" s="12"/>
    </row>
    <row r="536" spans="1:11" s="27" customFormat="1">
      <c r="A536" s="14"/>
      <c r="B536" s="223"/>
      <c r="G536" s="405"/>
      <c r="H536" s="405"/>
      <c r="I536" s="405"/>
      <c r="J536" s="12"/>
      <c r="K536" s="12"/>
    </row>
    <row r="537" spans="1:11" s="27" customFormat="1">
      <c r="A537" s="14"/>
      <c r="B537" s="223"/>
      <c r="G537" s="405"/>
      <c r="H537" s="405"/>
      <c r="I537" s="405"/>
      <c r="J537" s="12"/>
      <c r="K537" s="12"/>
    </row>
    <row r="538" spans="1:11" s="27" customFormat="1">
      <c r="A538" s="14"/>
      <c r="B538" s="223"/>
      <c r="G538" s="405"/>
      <c r="H538" s="405"/>
      <c r="I538" s="405"/>
      <c r="J538" s="12"/>
      <c r="K538" s="12"/>
    </row>
    <row r="539" spans="1:11" s="27" customFormat="1">
      <c r="A539" s="14"/>
      <c r="B539" s="223"/>
      <c r="G539" s="405"/>
      <c r="H539" s="405"/>
      <c r="I539" s="405"/>
      <c r="J539" s="12"/>
      <c r="K539" s="12"/>
    </row>
    <row r="540" spans="1:11" s="27" customFormat="1">
      <c r="A540" s="14"/>
      <c r="B540" s="223"/>
      <c r="G540" s="405"/>
      <c r="H540" s="405"/>
      <c r="I540" s="405"/>
      <c r="J540" s="12"/>
      <c r="K540" s="12"/>
    </row>
    <row r="541" spans="1:11" s="27" customFormat="1">
      <c r="A541" s="14"/>
      <c r="B541" s="223"/>
      <c r="G541" s="405"/>
      <c r="H541" s="405"/>
      <c r="I541" s="405"/>
      <c r="J541" s="12"/>
      <c r="K541" s="12"/>
    </row>
    <row r="542" spans="1:11" s="27" customFormat="1">
      <c r="A542" s="14"/>
      <c r="B542" s="223"/>
      <c r="G542" s="405"/>
      <c r="H542" s="405"/>
      <c r="I542" s="405"/>
      <c r="J542" s="12"/>
      <c r="K542" s="12"/>
    </row>
    <row r="543" spans="1:11" s="27" customFormat="1">
      <c r="A543" s="14"/>
      <c r="B543" s="223"/>
      <c r="G543" s="405"/>
      <c r="H543" s="405"/>
      <c r="I543" s="405"/>
      <c r="J543" s="12"/>
      <c r="K543" s="12"/>
    </row>
    <row r="544" spans="1:11" s="27" customFormat="1">
      <c r="A544" s="14"/>
      <c r="B544" s="223"/>
      <c r="G544" s="405"/>
      <c r="H544" s="405"/>
      <c r="I544" s="405"/>
      <c r="J544" s="12"/>
      <c r="K544" s="12"/>
    </row>
    <row r="545" spans="1:11" s="27" customFormat="1">
      <c r="A545" s="14"/>
      <c r="B545" s="223"/>
      <c r="G545" s="405"/>
      <c r="H545" s="405"/>
      <c r="I545" s="405"/>
      <c r="J545" s="12"/>
      <c r="K545" s="12"/>
    </row>
    <row r="546" spans="1:11" s="27" customFormat="1">
      <c r="A546" s="14"/>
      <c r="B546" s="223"/>
      <c r="G546" s="405"/>
      <c r="H546" s="405"/>
      <c r="I546" s="405"/>
      <c r="J546" s="12"/>
      <c r="K546" s="12"/>
    </row>
    <row r="547" spans="1:11" s="27" customFormat="1">
      <c r="A547" s="14"/>
      <c r="B547" s="223"/>
      <c r="G547" s="405"/>
      <c r="H547" s="405"/>
      <c r="I547" s="405"/>
      <c r="J547" s="12"/>
      <c r="K547" s="12"/>
    </row>
    <row r="548" spans="1:11" s="27" customFormat="1">
      <c r="A548" s="14"/>
      <c r="B548" s="223"/>
      <c r="G548" s="405"/>
      <c r="H548" s="405"/>
      <c r="I548" s="405"/>
      <c r="J548" s="12"/>
      <c r="K548" s="12"/>
    </row>
    <row r="549" spans="1:11" s="27" customFormat="1">
      <c r="A549" s="14"/>
      <c r="B549" s="223"/>
      <c r="G549" s="405"/>
      <c r="H549" s="405"/>
      <c r="I549" s="405"/>
      <c r="J549" s="12"/>
      <c r="K549" s="12"/>
    </row>
    <row r="550" spans="1:11" s="27" customFormat="1">
      <c r="A550" s="14"/>
      <c r="B550" s="223"/>
      <c r="G550" s="405"/>
      <c r="H550" s="405"/>
      <c r="I550" s="405"/>
      <c r="J550" s="12"/>
      <c r="K550" s="12"/>
    </row>
    <row r="551" spans="1:11" s="27" customFormat="1">
      <c r="A551" s="14"/>
      <c r="B551" s="223"/>
      <c r="G551" s="405"/>
      <c r="H551" s="405"/>
      <c r="I551" s="405"/>
      <c r="J551" s="12"/>
      <c r="K551" s="12"/>
    </row>
    <row r="552" spans="1:11" s="27" customFormat="1">
      <c r="A552" s="14"/>
      <c r="B552" s="223"/>
      <c r="G552" s="405"/>
      <c r="H552" s="405"/>
      <c r="I552" s="405"/>
      <c r="J552" s="12"/>
      <c r="K552" s="12"/>
    </row>
    <row r="553" spans="1:11" s="27" customFormat="1">
      <c r="A553" s="14"/>
      <c r="B553" s="223"/>
      <c r="G553" s="405"/>
      <c r="H553" s="405"/>
      <c r="I553" s="405"/>
      <c r="J553" s="12"/>
      <c r="K553" s="12"/>
    </row>
    <row r="554" spans="1:11" s="27" customFormat="1">
      <c r="A554" s="14"/>
      <c r="B554" s="223"/>
      <c r="G554" s="405"/>
      <c r="H554" s="405"/>
      <c r="I554" s="405"/>
      <c r="J554" s="12"/>
      <c r="K554" s="12"/>
    </row>
    <row r="555" spans="1:11" s="27" customFormat="1">
      <c r="A555" s="14"/>
      <c r="B555" s="223"/>
      <c r="G555" s="405"/>
      <c r="H555" s="405"/>
      <c r="I555" s="405"/>
      <c r="J555" s="12"/>
      <c r="K555" s="12"/>
    </row>
    <row r="556" spans="1:11" s="27" customFormat="1">
      <c r="A556" s="14"/>
      <c r="B556" s="223"/>
      <c r="G556" s="405"/>
      <c r="H556" s="405"/>
      <c r="I556" s="405"/>
      <c r="J556" s="12"/>
      <c r="K556" s="12"/>
    </row>
    <row r="557" spans="1:11" s="27" customFormat="1">
      <c r="A557" s="14"/>
      <c r="B557" s="223"/>
      <c r="G557" s="405"/>
      <c r="H557" s="405"/>
      <c r="I557" s="405"/>
      <c r="J557" s="12"/>
      <c r="K557" s="12"/>
    </row>
    <row r="558" spans="1:11" s="27" customFormat="1">
      <c r="A558" s="14"/>
      <c r="B558" s="223"/>
      <c r="G558" s="405"/>
      <c r="H558" s="405"/>
      <c r="I558" s="405"/>
      <c r="J558" s="12"/>
      <c r="K558" s="12"/>
    </row>
    <row r="559" spans="1:11" s="27" customFormat="1">
      <c r="A559" s="14"/>
      <c r="B559" s="223"/>
      <c r="G559" s="405"/>
      <c r="H559" s="405"/>
      <c r="I559" s="405"/>
      <c r="J559" s="12"/>
      <c r="K559" s="12"/>
    </row>
    <row r="560" spans="1:11" s="27" customFormat="1">
      <c r="A560" s="14"/>
      <c r="B560" s="223"/>
      <c r="G560" s="405"/>
      <c r="H560" s="405"/>
      <c r="I560" s="405"/>
      <c r="J560" s="12"/>
      <c r="K560" s="12"/>
    </row>
    <row r="561" spans="1:11" s="27" customFormat="1">
      <c r="A561" s="14"/>
      <c r="B561" s="223"/>
      <c r="G561" s="405"/>
      <c r="H561" s="405"/>
      <c r="I561" s="405"/>
      <c r="J561" s="12"/>
      <c r="K561" s="12"/>
    </row>
    <row r="562" spans="1:11" s="27" customFormat="1">
      <c r="A562" s="14"/>
      <c r="B562" s="223"/>
      <c r="G562" s="405"/>
      <c r="H562" s="405"/>
      <c r="I562" s="405"/>
      <c r="J562" s="12"/>
      <c r="K562" s="12"/>
    </row>
    <row r="563" spans="1:11" s="27" customFormat="1">
      <c r="A563" s="14"/>
      <c r="B563" s="223"/>
      <c r="G563" s="405"/>
      <c r="H563" s="405"/>
      <c r="I563" s="405"/>
      <c r="J563" s="12"/>
      <c r="K563" s="12"/>
    </row>
    <row r="564" spans="1:11" s="27" customFormat="1">
      <c r="A564" s="14"/>
      <c r="B564" s="223"/>
      <c r="G564" s="405"/>
      <c r="H564" s="405"/>
      <c r="I564" s="405"/>
      <c r="J564" s="12"/>
      <c r="K564" s="12"/>
    </row>
    <row r="565" spans="1:11" s="27" customFormat="1">
      <c r="A565" s="14"/>
      <c r="B565" s="223"/>
      <c r="G565" s="405"/>
      <c r="H565" s="405"/>
      <c r="I565" s="405"/>
      <c r="J565" s="12"/>
      <c r="K565" s="12"/>
    </row>
    <row r="566" spans="1:11" s="27" customFormat="1">
      <c r="A566" s="14"/>
      <c r="B566" s="223"/>
      <c r="G566" s="405"/>
      <c r="H566" s="405"/>
      <c r="I566" s="405"/>
      <c r="J566" s="12"/>
      <c r="K566" s="12"/>
    </row>
    <row r="567" spans="1:11" s="27" customFormat="1">
      <c r="A567" s="14"/>
      <c r="B567" s="223"/>
      <c r="G567" s="405"/>
      <c r="H567" s="405"/>
      <c r="I567" s="405"/>
      <c r="J567" s="12"/>
      <c r="K567" s="12"/>
    </row>
    <row r="568" spans="1:11" s="27" customFormat="1">
      <c r="A568" s="14"/>
      <c r="B568" s="223"/>
      <c r="G568" s="405"/>
      <c r="H568" s="405"/>
      <c r="I568" s="405"/>
      <c r="J568" s="12"/>
      <c r="K568" s="12"/>
    </row>
    <row r="569" spans="1:11" s="27" customFormat="1">
      <c r="A569" s="14"/>
      <c r="B569" s="223"/>
      <c r="G569" s="405"/>
      <c r="H569" s="405"/>
      <c r="I569" s="405"/>
      <c r="J569" s="12"/>
      <c r="K569" s="12"/>
    </row>
    <row r="570" spans="1:11" s="27" customFormat="1">
      <c r="A570" s="14"/>
      <c r="B570" s="223"/>
      <c r="G570" s="405"/>
      <c r="H570" s="405"/>
      <c r="I570" s="405"/>
      <c r="J570" s="12"/>
      <c r="K570" s="12"/>
    </row>
    <row r="571" spans="1:11" s="27" customFormat="1">
      <c r="A571" s="14"/>
      <c r="B571" s="223"/>
      <c r="G571" s="405"/>
      <c r="H571" s="405"/>
      <c r="I571" s="405"/>
      <c r="J571" s="12"/>
      <c r="K571" s="12"/>
    </row>
    <row r="572" spans="1:11" s="27" customFormat="1">
      <c r="A572" s="14"/>
      <c r="B572" s="223"/>
      <c r="G572" s="405"/>
      <c r="H572" s="405"/>
      <c r="I572" s="405"/>
      <c r="J572" s="12"/>
      <c r="K572" s="12"/>
    </row>
    <row r="573" spans="1:11" s="27" customFormat="1">
      <c r="A573" s="14"/>
      <c r="B573" s="223"/>
      <c r="G573" s="405"/>
      <c r="H573" s="405"/>
      <c r="I573" s="405"/>
      <c r="J573" s="12"/>
      <c r="K573" s="12"/>
    </row>
    <row r="574" spans="1:11" s="27" customFormat="1">
      <c r="A574" s="14"/>
      <c r="B574" s="223"/>
      <c r="G574" s="405"/>
      <c r="H574" s="405"/>
      <c r="I574" s="405"/>
      <c r="J574" s="12"/>
      <c r="K574" s="12"/>
    </row>
    <row r="575" spans="1:11" s="27" customFormat="1">
      <c r="A575" s="14"/>
      <c r="B575" s="223"/>
      <c r="G575" s="405"/>
      <c r="H575" s="405"/>
      <c r="I575" s="405"/>
      <c r="J575" s="12"/>
      <c r="K575" s="12"/>
    </row>
    <row r="576" spans="1:11" s="27" customFormat="1">
      <c r="A576" s="14"/>
      <c r="B576" s="223"/>
      <c r="G576" s="405"/>
      <c r="H576" s="405"/>
      <c r="I576" s="405"/>
      <c r="J576" s="12"/>
      <c r="K576" s="12"/>
    </row>
    <row r="577" spans="1:11" s="27" customFormat="1">
      <c r="A577" s="14"/>
      <c r="B577" s="223"/>
      <c r="G577" s="405"/>
      <c r="H577" s="405"/>
      <c r="I577" s="405"/>
      <c r="J577" s="12"/>
      <c r="K577" s="12"/>
    </row>
    <row r="578" spans="1:11" s="27" customFormat="1">
      <c r="A578" s="14"/>
      <c r="B578" s="223"/>
      <c r="G578" s="405"/>
      <c r="H578" s="405"/>
      <c r="I578" s="405"/>
      <c r="J578" s="12"/>
      <c r="K578" s="12"/>
    </row>
    <row r="579" spans="1:11" s="27" customFormat="1">
      <c r="A579" s="14"/>
      <c r="B579" s="223"/>
      <c r="G579" s="405"/>
      <c r="H579" s="405"/>
      <c r="I579" s="405"/>
      <c r="J579" s="12"/>
      <c r="K579" s="12"/>
    </row>
    <row r="580" spans="1:11" s="27" customFormat="1">
      <c r="A580" s="14"/>
      <c r="B580" s="223"/>
      <c r="G580" s="405"/>
      <c r="H580" s="405"/>
      <c r="I580" s="405"/>
      <c r="J580" s="12"/>
      <c r="K580" s="12"/>
    </row>
    <row r="581" spans="1:11" s="27" customFormat="1">
      <c r="A581" s="14"/>
      <c r="B581" s="223"/>
      <c r="G581" s="405"/>
      <c r="H581" s="405"/>
      <c r="I581" s="405"/>
      <c r="J581" s="12"/>
      <c r="K581" s="12"/>
    </row>
    <row r="582" spans="1:11" s="27" customFormat="1">
      <c r="A582" s="14"/>
      <c r="B582" s="223"/>
      <c r="G582" s="405"/>
      <c r="H582" s="405"/>
      <c r="I582" s="405"/>
      <c r="J582" s="12"/>
      <c r="K582" s="12"/>
    </row>
    <row r="583" spans="1:11" s="27" customFormat="1">
      <c r="A583" s="14"/>
      <c r="B583" s="223"/>
      <c r="G583" s="405"/>
      <c r="H583" s="405"/>
      <c r="I583" s="405"/>
      <c r="J583" s="12"/>
      <c r="K583" s="12"/>
    </row>
    <row r="584" spans="1:11" s="27" customFormat="1">
      <c r="A584" s="14"/>
      <c r="B584" s="223"/>
      <c r="G584" s="405"/>
      <c r="H584" s="405"/>
      <c r="I584" s="405"/>
      <c r="J584" s="12"/>
      <c r="K584" s="12"/>
    </row>
    <row r="585" spans="1:11" s="27" customFormat="1">
      <c r="A585" s="14"/>
      <c r="B585" s="223"/>
      <c r="G585" s="405"/>
      <c r="H585" s="405"/>
      <c r="I585" s="405"/>
      <c r="J585" s="12"/>
      <c r="K585" s="12"/>
    </row>
    <row r="586" spans="1:11" s="27" customFormat="1">
      <c r="A586" s="14"/>
      <c r="B586" s="223"/>
      <c r="G586" s="405"/>
      <c r="H586" s="405"/>
      <c r="I586" s="405"/>
      <c r="J586" s="12"/>
      <c r="K586" s="12"/>
    </row>
    <row r="587" spans="1:11" s="27" customFormat="1">
      <c r="A587" s="14"/>
      <c r="B587" s="223"/>
      <c r="G587" s="405"/>
      <c r="H587" s="405"/>
      <c r="I587" s="405"/>
      <c r="J587" s="12"/>
      <c r="K587" s="12"/>
    </row>
    <row r="588" spans="1:11" s="27" customFormat="1">
      <c r="A588" s="14"/>
      <c r="B588" s="223"/>
      <c r="G588" s="405"/>
      <c r="H588" s="405"/>
      <c r="I588" s="405"/>
      <c r="J588" s="12"/>
      <c r="K588" s="12"/>
    </row>
    <row r="589" spans="1:11" s="27" customFormat="1">
      <c r="A589" s="14"/>
      <c r="B589" s="223"/>
      <c r="G589" s="405"/>
      <c r="H589" s="405"/>
      <c r="I589" s="405"/>
      <c r="J589" s="12"/>
      <c r="K589" s="12"/>
    </row>
    <row r="590" spans="1:11" s="27" customFormat="1">
      <c r="A590" s="14"/>
      <c r="B590" s="223"/>
      <c r="G590" s="405"/>
      <c r="H590" s="405"/>
      <c r="I590" s="405"/>
      <c r="J590" s="12"/>
      <c r="K590" s="12"/>
    </row>
    <row r="591" spans="1:11" s="27" customFormat="1">
      <c r="A591" s="14"/>
      <c r="B591" s="223"/>
      <c r="G591" s="405"/>
      <c r="H591" s="405"/>
      <c r="I591" s="405"/>
      <c r="J591" s="12"/>
      <c r="K591" s="12"/>
    </row>
    <row r="592" spans="1:11" s="27" customFormat="1">
      <c r="A592" s="14"/>
      <c r="B592" s="223"/>
      <c r="G592" s="405"/>
      <c r="H592" s="405"/>
      <c r="I592" s="405"/>
      <c r="J592" s="12"/>
      <c r="K592" s="12"/>
    </row>
    <row r="593" spans="1:11" s="27" customFormat="1">
      <c r="A593" s="14"/>
      <c r="B593" s="223"/>
      <c r="G593" s="405"/>
      <c r="H593" s="405"/>
      <c r="I593" s="405"/>
      <c r="J593" s="12"/>
      <c r="K593" s="12"/>
    </row>
    <row r="594" spans="1:11" s="27" customFormat="1">
      <c r="A594" s="14"/>
      <c r="B594" s="223"/>
      <c r="G594" s="405"/>
      <c r="H594" s="405"/>
      <c r="I594" s="405"/>
      <c r="J594" s="12"/>
      <c r="K594" s="12"/>
    </row>
    <row r="595" spans="1:11" s="27" customFormat="1">
      <c r="A595" s="14"/>
      <c r="B595" s="223"/>
      <c r="G595" s="405"/>
      <c r="H595" s="405"/>
      <c r="I595" s="405"/>
      <c r="J595" s="12"/>
      <c r="K595" s="12"/>
    </row>
    <row r="596" spans="1:11" s="27" customFormat="1">
      <c r="A596" s="14"/>
      <c r="B596" s="223"/>
      <c r="G596" s="405"/>
      <c r="H596" s="405"/>
      <c r="I596" s="405"/>
      <c r="J596" s="12"/>
      <c r="K596" s="12"/>
    </row>
    <row r="597" spans="1:11" s="27" customFormat="1">
      <c r="A597" s="14"/>
      <c r="B597" s="223"/>
      <c r="G597" s="405"/>
      <c r="H597" s="405"/>
      <c r="I597" s="405"/>
      <c r="J597" s="12"/>
      <c r="K597" s="12"/>
    </row>
    <row r="598" spans="1:11" s="27" customFormat="1">
      <c r="A598" s="14"/>
      <c r="B598" s="223"/>
      <c r="G598" s="405"/>
      <c r="H598" s="405"/>
      <c r="I598" s="405"/>
      <c r="J598" s="12"/>
      <c r="K598" s="12"/>
    </row>
    <row r="599" spans="1:11" s="27" customFormat="1">
      <c r="A599" s="14"/>
      <c r="B599" s="223"/>
      <c r="G599" s="405"/>
      <c r="H599" s="405"/>
      <c r="I599" s="405"/>
      <c r="J599" s="12"/>
      <c r="K599" s="12"/>
    </row>
    <row r="600" spans="1:11" s="27" customFormat="1">
      <c r="A600" s="14"/>
      <c r="B600" s="223"/>
      <c r="G600" s="405"/>
      <c r="H600" s="405"/>
      <c r="I600" s="405"/>
      <c r="J600" s="12"/>
      <c r="K600" s="12"/>
    </row>
    <row r="601" spans="1:11" s="27" customFormat="1">
      <c r="A601" s="14"/>
      <c r="B601" s="223"/>
      <c r="G601" s="405"/>
      <c r="H601" s="405"/>
      <c r="I601" s="405"/>
      <c r="J601" s="12"/>
      <c r="K601" s="12"/>
    </row>
    <row r="602" spans="1:11" s="27" customFormat="1">
      <c r="A602" s="14"/>
      <c r="B602" s="223"/>
      <c r="G602" s="405"/>
      <c r="H602" s="405"/>
      <c r="I602" s="405"/>
      <c r="J602" s="12"/>
      <c r="K602" s="12"/>
    </row>
    <row r="603" spans="1:11" s="27" customFormat="1">
      <c r="A603" s="14"/>
      <c r="B603" s="223"/>
      <c r="G603" s="405"/>
      <c r="H603" s="405"/>
      <c r="I603" s="405"/>
      <c r="J603" s="12"/>
      <c r="K603" s="12"/>
    </row>
    <row r="604" spans="1:11" s="27" customFormat="1">
      <c r="A604" s="14"/>
      <c r="B604" s="223"/>
      <c r="G604" s="405"/>
      <c r="H604" s="405"/>
      <c r="I604" s="405"/>
      <c r="J604" s="12"/>
      <c r="K604" s="12"/>
    </row>
    <row r="605" spans="1:11" s="27" customFormat="1">
      <c r="A605" s="14"/>
      <c r="B605" s="223"/>
      <c r="G605" s="405"/>
      <c r="H605" s="405"/>
      <c r="I605" s="405"/>
      <c r="J605" s="12"/>
      <c r="K605" s="12"/>
    </row>
    <row r="606" spans="1:11" s="27" customFormat="1">
      <c r="A606" s="14"/>
      <c r="B606" s="223"/>
      <c r="G606" s="405"/>
      <c r="H606" s="405"/>
      <c r="I606" s="405"/>
      <c r="J606" s="12"/>
      <c r="K606" s="12"/>
    </row>
    <row r="607" spans="1:11" s="27" customFormat="1">
      <c r="A607" s="14"/>
      <c r="B607" s="223"/>
      <c r="G607" s="405"/>
      <c r="H607" s="405"/>
      <c r="I607" s="405"/>
      <c r="J607" s="12"/>
      <c r="K607" s="12"/>
    </row>
    <row r="608" spans="1:11" s="27" customFormat="1">
      <c r="A608" s="14"/>
      <c r="B608" s="223"/>
      <c r="G608" s="405"/>
      <c r="H608" s="405"/>
      <c r="I608" s="405"/>
      <c r="J608" s="12"/>
      <c r="K608" s="12"/>
    </row>
    <row r="609" spans="1:11" s="27" customFormat="1">
      <c r="A609" s="14"/>
      <c r="B609" s="223"/>
      <c r="G609" s="405"/>
      <c r="H609" s="405"/>
      <c r="I609" s="405"/>
      <c r="J609" s="12"/>
      <c r="K609" s="12"/>
    </row>
    <row r="610" spans="1:11" s="27" customFormat="1">
      <c r="A610" s="14"/>
      <c r="B610" s="223"/>
      <c r="G610" s="405"/>
      <c r="H610" s="405"/>
      <c r="I610" s="405"/>
      <c r="J610" s="12"/>
      <c r="K610" s="12"/>
    </row>
    <row r="611" spans="1:11" s="27" customFormat="1">
      <c r="A611" s="14"/>
      <c r="B611" s="223"/>
      <c r="G611" s="405"/>
      <c r="H611" s="405"/>
      <c r="I611" s="405"/>
      <c r="J611" s="12"/>
      <c r="K611" s="12"/>
    </row>
    <row r="612" spans="1:11" s="27" customFormat="1">
      <c r="A612" s="14"/>
      <c r="B612" s="223"/>
      <c r="G612" s="405"/>
      <c r="H612" s="405"/>
      <c r="I612" s="405"/>
      <c r="J612" s="12"/>
      <c r="K612" s="12"/>
    </row>
    <row r="613" spans="1:11" s="27" customFormat="1">
      <c r="A613" s="14"/>
      <c r="B613" s="223"/>
      <c r="G613" s="405"/>
      <c r="H613" s="405"/>
      <c r="I613" s="405"/>
      <c r="J613" s="12"/>
      <c r="K613" s="12"/>
    </row>
    <row r="614" spans="1:11" s="27" customFormat="1">
      <c r="A614" s="14"/>
      <c r="B614" s="223"/>
      <c r="G614" s="405"/>
      <c r="H614" s="405"/>
      <c r="I614" s="405"/>
      <c r="J614" s="12"/>
      <c r="K614" s="12"/>
    </row>
    <row r="615" spans="1:11" s="27" customFormat="1">
      <c r="A615" s="14"/>
      <c r="B615" s="223"/>
      <c r="G615" s="405"/>
      <c r="H615" s="405"/>
      <c r="I615" s="405"/>
      <c r="J615" s="12"/>
      <c r="K615" s="12"/>
    </row>
    <row r="616" spans="1:11" s="27" customFormat="1">
      <c r="A616" s="14"/>
      <c r="B616" s="223"/>
      <c r="G616" s="405"/>
      <c r="H616" s="405"/>
      <c r="I616" s="405"/>
      <c r="J616" s="12"/>
      <c r="K616" s="12"/>
    </row>
    <row r="617" spans="1:11" s="27" customFormat="1">
      <c r="A617" s="14"/>
      <c r="B617" s="223"/>
      <c r="G617" s="405"/>
      <c r="H617" s="405"/>
      <c r="I617" s="405"/>
      <c r="J617" s="12"/>
      <c r="K617" s="12"/>
    </row>
    <row r="618" spans="1:11" s="27" customFormat="1">
      <c r="A618" s="14"/>
      <c r="B618" s="223"/>
      <c r="G618" s="405"/>
      <c r="H618" s="405"/>
      <c r="I618" s="405"/>
      <c r="J618" s="12"/>
      <c r="K618" s="12"/>
    </row>
    <row r="619" spans="1:11" s="27" customFormat="1">
      <c r="A619" s="14"/>
      <c r="B619" s="223"/>
      <c r="G619" s="405"/>
      <c r="H619" s="405"/>
      <c r="I619" s="405"/>
      <c r="J619" s="12"/>
      <c r="K619" s="12"/>
    </row>
    <row r="620" spans="1:11" s="27" customFormat="1">
      <c r="A620" s="14"/>
      <c r="B620" s="223"/>
      <c r="G620" s="405"/>
      <c r="H620" s="405"/>
      <c r="I620" s="405"/>
      <c r="J620" s="12"/>
      <c r="K620" s="12"/>
    </row>
    <row r="621" spans="1:11" s="27" customFormat="1">
      <c r="A621" s="14"/>
      <c r="B621" s="223"/>
      <c r="G621" s="405"/>
      <c r="H621" s="405"/>
      <c r="I621" s="405"/>
      <c r="J621" s="12"/>
      <c r="K621" s="12"/>
    </row>
    <row r="622" spans="1:11" s="27" customFormat="1">
      <c r="A622" s="14"/>
      <c r="B622" s="223"/>
      <c r="G622" s="405"/>
      <c r="H622" s="405"/>
      <c r="I622" s="405"/>
      <c r="J622" s="12"/>
      <c r="K622" s="12"/>
    </row>
    <row r="623" spans="1:11" s="27" customFormat="1">
      <c r="A623" s="14"/>
      <c r="B623" s="223"/>
      <c r="G623" s="405"/>
      <c r="H623" s="405"/>
      <c r="I623" s="405"/>
      <c r="J623" s="12"/>
      <c r="K623" s="12"/>
    </row>
    <row r="624" spans="1:11" s="27" customFormat="1">
      <c r="A624" s="14"/>
      <c r="B624" s="223"/>
      <c r="G624" s="405"/>
      <c r="H624" s="405"/>
      <c r="I624" s="405"/>
      <c r="J624" s="12"/>
      <c r="K624" s="12"/>
    </row>
    <row r="625" spans="1:11" s="27" customFormat="1">
      <c r="A625" s="14"/>
      <c r="B625" s="223"/>
      <c r="G625" s="405"/>
      <c r="H625" s="405"/>
      <c r="I625" s="405"/>
      <c r="J625" s="12"/>
      <c r="K625" s="12"/>
    </row>
    <row r="626" spans="1:11" s="27" customFormat="1">
      <c r="A626" s="14"/>
      <c r="B626" s="223"/>
      <c r="G626" s="405"/>
      <c r="H626" s="405"/>
      <c r="I626" s="405"/>
      <c r="J626" s="12"/>
      <c r="K626" s="12"/>
    </row>
    <row r="627" spans="1:11" s="27" customFormat="1">
      <c r="A627" s="14"/>
      <c r="B627" s="223"/>
      <c r="G627" s="405"/>
      <c r="H627" s="405"/>
      <c r="I627" s="405"/>
      <c r="J627" s="12"/>
      <c r="K627" s="12"/>
    </row>
    <row r="628" spans="1:11" s="27" customFormat="1">
      <c r="A628" s="14"/>
      <c r="B628" s="223"/>
      <c r="G628" s="405"/>
      <c r="H628" s="405"/>
      <c r="I628" s="405"/>
      <c r="J628" s="12"/>
      <c r="K628" s="12"/>
    </row>
    <row r="629" spans="1:11" s="27" customFormat="1">
      <c r="A629" s="14"/>
      <c r="B629" s="223"/>
      <c r="G629" s="405"/>
      <c r="H629" s="405"/>
      <c r="I629" s="405"/>
      <c r="J629" s="12"/>
      <c r="K629" s="12"/>
    </row>
    <row r="630" spans="1:11" s="27" customFormat="1">
      <c r="A630" s="14"/>
      <c r="B630" s="223"/>
      <c r="G630" s="405"/>
      <c r="H630" s="405"/>
      <c r="I630" s="405"/>
      <c r="J630" s="12"/>
      <c r="K630" s="12"/>
    </row>
    <row r="631" spans="1:11" s="27" customFormat="1">
      <c r="A631" s="14"/>
      <c r="B631" s="223"/>
      <c r="G631" s="405"/>
      <c r="H631" s="405"/>
      <c r="I631" s="405"/>
      <c r="J631" s="12"/>
      <c r="K631" s="12"/>
    </row>
    <row r="632" spans="1:11" s="27" customFormat="1">
      <c r="A632" s="14"/>
      <c r="B632" s="223"/>
      <c r="G632" s="405"/>
      <c r="H632" s="405"/>
      <c r="I632" s="405"/>
      <c r="J632" s="12"/>
      <c r="K632" s="12"/>
    </row>
    <row r="633" spans="1:11" s="27" customFormat="1">
      <c r="A633" s="14"/>
      <c r="B633" s="223"/>
      <c r="G633" s="405"/>
      <c r="H633" s="405"/>
      <c r="I633" s="405"/>
      <c r="J633" s="12"/>
      <c r="K633" s="12"/>
    </row>
    <row r="634" spans="1:11" s="27" customFormat="1">
      <c r="A634" s="14"/>
      <c r="B634" s="223"/>
      <c r="G634" s="405"/>
      <c r="H634" s="405"/>
      <c r="I634" s="405"/>
      <c r="J634" s="12"/>
      <c r="K634" s="12"/>
    </row>
    <row r="635" spans="1:11" s="27" customFormat="1">
      <c r="A635" s="14"/>
      <c r="B635" s="223"/>
      <c r="G635" s="405"/>
      <c r="H635" s="405"/>
      <c r="I635" s="405"/>
      <c r="J635" s="12"/>
      <c r="K635" s="12"/>
    </row>
    <row r="636" spans="1:11" s="27" customFormat="1">
      <c r="A636" s="14"/>
      <c r="B636" s="223"/>
      <c r="G636" s="405"/>
      <c r="H636" s="405"/>
      <c r="I636" s="405"/>
      <c r="J636" s="12"/>
      <c r="K636" s="12"/>
    </row>
    <row r="637" spans="1:11" s="27" customFormat="1">
      <c r="A637" s="14"/>
      <c r="B637" s="223"/>
      <c r="G637" s="405"/>
      <c r="H637" s="405"/>
      <c r="I637" s="405"/>
      <c r="J637" s="12"/>
      <c r="K637" s="12"/>
    </row>
    <row r="638" spans="1:11" s="27" customFormat="1">
      <c r="A638" s="14"/>
      <c r="B638" s="223"/>
      <c r="G638" s="405"/>
      <c r="H638" s="405"/>
      <c r="I638" s="405"/>
      <c r="J638" s="12"/>
      <c r="K638" s="12"/>
    </row>
    <row r="639" spans="1:11" s="27" customFormat="1">
      <c r="A639" s="14"/>
      <c r="B639" s="223"/>
      <c r="G639" s="405"/>
      <c r="H639" s="405"/>
      <c r="I639" s="405"/>
      <c r="J639" s="12"/>
      <c r="K639" s="12"/>
    </row>
    <row r="640" spans="1:11" s="27" customFormat="1">
      <c r="A640" s="14"/>
      <c r="B640" s="223"/>
      <c r="G640" s="405"/>
      <c r="H640" s="405"/>
      <c r="I640" s="405"/>
      <c r="J640" s="12"/>
      <c r="K640" s="12"/>
    </row>
    <row r="641" spans="1:11" s="27" customFormat="1">
      <c r="A641" s="14"/>
      <c r="B641" s="223"/>
      <c r="G641" s="405"/>
      <c r="H641" s="405"/>
      <c r="I641" s="405"/>
      <c r="J641" s="12"/>
      <c r="K641" s="12"/>
    </row>
    <row r="642" spans="1:11" s="27" customFormat="1">
      <c r="A642" s="14"/>
      <c r="B642" s="223"/>
      <c r="G642" s="405"/>
      <c r="H642" s="405"/>
      <c r="I642" s="405"/>
      <c r="J642" s="12"/>
      <c r="K642" s="12"/>
    </row>
    <row r="643" spans="1:11" s="27" customFormat="1">
      <c r="A643" s="14"/>
      <c r="B643" s="223"/>
      <c r="G643" s="405"/>
      <c r="H643" s="405"/>
      <c r="I643" s="405"/>
      <c r="J643" s="12"/>
      <c r="K643" s="12"/>
    </row>
    <row r="644" spans="1:11" s="27" customFormat="1">
      <c r="A644" s="14"/>
      <c r="B644" s="223"/>
      <c r="G644" s="405"/>
      <c r="H644" s="405"/>
      <c r="I644" s="405"/>
      <c r="J644" s="12"/>
      <c r="K644" s="12"/>
    </row>
    <row r="645" spans="1:11" s="27" customFormat="1">
      <c r="A645" s="14"/>
      <c r="B645" s="223"/>
      <c r="G645" s="405"/>
      <c r="H645" s="405"/>
      <c r="I645" s="405"/>
      <c r="J645" s="12"/>
      <c r="K645" s="12"/>
    </row>
    <row r="646" spans="1:11" s="27" customFormat="1">
      <c r="A646" s="14"/>
      <c r="B646" s="223"/>
      <c r="G646" s="405"/>
      <c r="H646" s="405"/>
      <c r="I646" s="405"/>
      <c r="J646" s="12"/>
      <c r="K646" s="12"/>
    </row>
    <row r="647" spans="1:11" s="27" customFormat="1">
      <c r="A647" s="14"/>
      <c r="B647" s="223"/>
      <c r="G647" s="405"/>
      <c r="H647" s="405"/>
      <c r="I647" s="405"/>
      <c r="J647" s="12"/>
      <c r="K647" s="12"/>
    </row>
    <row r="648" spans="1:11" s="27" customFormat="1">
      <c r="A648" s="14"/>
      <c r="B648" s="223"/>
      <c r="G648" s="405"/>
      <c r="H648" s="405"/>
      <c r="I648" s="405"/>
      <c r="J648" s="12"/>
      <c r="K648" s="12"/>
    </row>
    <row r="649" spans="1:11" s="27" customFormat="1">
      <c r="A649" s="14"/>
      <c r="B649" s="223"/>
      <c r="G649" s="405"/>
      <c r="H649" s="405"/>
      <c r="I649" s="405"/>
      <c r="J649" s="12"/>
      <c r="K649" s="12"/>
    </row>
    <row r="650" spans="1:11" s="27" customFormat="1">
      <c r="A650" s="14"/>
      <c r="B650" s="223"/>
      <c r="G650" s="405"/>
      <c r="H650" s="405"/>
      <c r="I650" s="405"/>
      <c r="J650" s="12"/>
      <c r="K650" s="12"/>
    </row>
    <row r="651" spans="1:11" s="27" customFormat="1">
      <c r="A651" s="14"/>
      <c r="B651" s="223"/>
      <c r="G651" s="405"/>
      <c r="H651" s="405"/>
      <c r="I651" s="405"/>
      <c r="J651" s="12"/>
      <c r="K651" s="12"/>
    </row>
    <row r="652" spans="1:11" s="27" customFormat="1">
      <c r="A652" s="14"/>
      <c r="B652" s="223"/>
      <c r="G652" s="405"/>
      <c r="H652" s="405"/>
      <c r="I652" s="405"/>
      <c r="J652" s="12"/>
      <c r="K652" s="12"/>
    </row>
    <row r="653" spans="1:11" s="27" customFormat="1">
      <c r="A653" s="14"/>
      <c r="B653" s="223"/>
      <c r="G653" s="405"/>
      <c r="H653" s="405"/>
      <c r="I653" s="405"/>
      <c r="J653" s="12"/>
      <c r="K653" s="12"/>
    </row>
    <row r="654" spans="1:11" s="27" customFormat="1">
      <c r="A654" s="14"/>
      <c r="B654" s="223"/>
      <c r="G654" s="405"/>
      <c r="H654" s="405"/>
      <c r="I654" s="405"/>
      <c r="J654" s="12"/>
      <c r="K654" s="12"/>
    </row>
    <row r="655" spans="1:11" s="27" customFormat="1">
      <c r="A655" s="14"/>
      <c r="B655" s="223"/>
      <c r="G655" s="405"/>
      <c r="H655" s="405"/>
      <c r="I655" s="405"/>
      <c r="J655" s="12"/>
      <c r="K655" s="12"/>
    </row>
    <row r="656" spans="1:11" s="27" customFormat="1">
      <c r="A656" s="14"/>
      <c r="B656" s="223"/>
      <c r="G656" s="405"/>
      <c r="H656" s="405"/>
      <c r="I656" s="405"/>
      <c r="J656" s="12"/>
      <c r="K656" s="12"/>
    </row>
    <row r="657" spans="1:11" s="27" customFormat="1">
      <c r="A657" s="14"/>
      <c r="B657" s="223"/>
      <c r="G657" s="405"/>
      <c r="H657" s="405"/>
      <c r="I657" s="405"/>
      <c r="J657" s="12"/>
      <c r="K657" s="12"/>
    </row>
    <row r="658" spans="1:11" s="27" customFormat="1">
      <c r="A658" s="14"/>
      <c r="B658" s="223"/>
      <c r="G658" s="405"/>
      <c r="H658" s="405"/>
      <c r="I658" s="405"/>
      <c r="J658" s="12"/>
      <c r="K658" s="12"/>
    </row>
    <row r="659" spans="1:11" s="27" customFormat="1">
      <c r="A659" s="14"/>
      <c r="B659" s="223"/>
      <c r="G659" s="405"/>
      <c r="H659" s="405"/>
      <c r="I659" s="405"/>
      <c r="J659" s="12"/>
      <c r="K659" s="12"/>
    </row>
    <row r="660" spans="1:11" s="27" customFormat="1">
      <c r="A660" s="14"/>
      <c r="B660" s="223"/>
      <c r="G660" s="405"/>
      <c r="H660" s="405"/>
      <c r="I660" s="405"/>
      <c r="J660" s="12"/>
      <c r="K660" s="12"/>
    </row>
    <row r="661" spans="1:11" s="27" customFormat="1">
      <c r="A661" s="14"/>
      <c r="B661" s="223"/>
      <c r="G661" s="405"/>
      <c r="H661" s="405"/>
      <c r="I661" s="405"/>
      <c r="J661" s="12"/>
      <c r="K661" s="12"/>
    </row>
    <row r="662" spans="1:11" s="27" customFormat="1">
      <c r="A662" s="14"/>
      <c r="B662" s="223"/>
      <c r="G662" s="405"/>
      <c r="H662" s="405"/>
      <c r="I662" s="405"/>
      <c r="J662" s="12"/>
      <c r="K662" s="12"/>
    </row>
    <row r="663" spans="1:11" s="27" customFormat="1">
      <c r="A663" s="14"/>
      <c r="B663" s="223"/>
      <c r="G663" s="405"/>
      <c r="H663" s="405"/>
      <c r="I663" s="405"/>
      <c r="J663" s="12"/>
      <c r="K663" s="12"/>
    </row>
    <row r="664" spans="1:11" s="27" customFormat="1">
      <c r="A664" s="14"/>
      <c r="B664" s="223"/>
      <c r="G664" s="405"/>
      <c r="H664" s="405"/>
      <c r="I664" s="405"/>
      <c r="J664" s="12"/>
      <c r="K664" s="12"/>
    </row>
    <row r="665" spans="1:11" s="27" customFormat="1">
      <c r="A665" s="14"/>
      <c r="B665" s="223"/>
      <c r="G665" s="405"/>
      <c r="H665" s="405"/>
      <c r="I665" s="405"/>
      <c r="J665" s="12"/>
      <c r="K665" s="12"/>
    </row>
    <row r="666" spans="1:11" s="27" customFormat="1">
      <c r="A666" s="14"/>
      <c r="B666" s="223"/>
      <c r="G666" s="405"/>
      <c r="H666" s="405"/>
      <c r="I666" s="405"/>
      <c r="J666" s="12"/>
      <c r="K666" s="12"/>
    </row>
    <row r="667" spans="1:11" s="27" customFormat="1">
      <c r="A667" s="14"/>
      <c r="B667" s="223"/>
      <c r="G667" s="405"/>
      <c r="H667" s="405"/>
      <c r="I667" s="405"/>
      <c r="J667" s="12"/>
      <c r="K667" s="12"/>
    </row>
    <row r="668" spans="1:11" s="27" customFormat="1">
      <c r="A668" s="14"/>
      <c r="B668" s="223"/>
      <c r="G668" s="405"/>
      <c r="H668" s="405"/>
      <c r="I668" s="405"/>
      <c r="J668" s="12"/>
      <c r="K668" s="12"/>
    </row>
    <row r="669" spans="1:11" s="27" customFormat="1">
      <c r="A669" s="14"/>
      <c r="B669" s="223"/>
      <c r="G669" s="405"/>
      <c r="H669" s="405"/>
      <c r="I669" s="405"/>
      <c r="J669" s="12"/>
      <c r="K669" s="12"/>
    </row>
    <row r="670" spans="1:11" s="27" customFormat="1">
      <c r="A670" s="14"/>
      <c r="B670" s="223"/>
      <c r="G670" s="405"/>
      <c r="H670" s="405"/>
      <c r="I670" s="405"/>
      <c r="J670" s="12"/>
      <c r="K670" s="12"/>
    </row>
    <row r="671" spans="1:11" s="27" customFormat="1">
      <c r="A671" s="14"/>
      <c r="B671" s="223"/>
      <c r="G671" s="405"/>
      <c r="H671" s="405"/>
      <c r="I671" s="405"/>
      <c r="J671" s="12"/>
      <c r="K671" s="12"/>
    </row>
    <row r="672" spans="1:11" s="27" customFormat="1">
      <c r="A672" s="14"/>
      <c r="B672" s="223"/>
      <c r="G672" s="405"/>
      <c r="H672" s="405"/>
      <c r="I672" s="405"/>
      <c r="J672" s="12"/>
      <c r="K672" s="12"/>
    </row>
    <row r="673" spans="1:11" s="27" customFormat="1">
      <c r="A673" s="14"/>
      <c r="B673" s="223"/>
      <c r="G673" s="405"/>
      <c r="H673" s="405"/>
      <c r="I673" s="405"/>
      <c r="J673" s="12"/>
      <c r="K673" s="12"/>
    </row>
    <row r="674" spans="1:11" s="27" customFormat="1">
      <c r="A674" s="14"/>
      <c r="B674" s="223"/>
      <c r="G674" s="405"/>
      <c r="H674" s="405"/>
      <c r="I674" s="405"/>
      <c r="J674" s="12"/>
      <c r="K674" s="12"/>
    </row>
    <row r="675" spans="1:11" s="27" customFormat="1">
      <c r="A675" s="14"/>
      <c r="B675" s="223"/>
      <c r="G675" s="405"/>
      <c r="H675" s="405"/>
      <c r="I675" s="405"/>
      <c r="J675" s="12"/>
      <c r="K675" s="12"/>
    </row>
    <row r="676" spans="1:11" s="27" customFormat="1">
      <c r="A676" s="14"/>
      <c r="B676" s="223"/>
      <c r="G676" s="405"/>
      <c r="H676" s="405"/>
      <c r="I676" s="405"/>
      <c r="J676" s="12"/>
      <c r="K676" s="12"/>
    </row>
    <row r="677" spans="1:11" s="27" customFormat="1">
      <c r="A677" s="14"/>
      <c r="B677" s="223"/>
      <c r="G677" s="405"/>
      <c r="H677" s="405"/>
      <c r="I677" s="405"/>
      <c r="J677" s="12"/>
      <c r="K677" s="12"/>
    </row>
    <row r="678" spans="1:11" s="27" customFormat="1">
      <c r="A678" s="14"/>
      <c r="B678" s="223"/>
      <c r="G678" s="405"/>
      <c r="H678" s="405"/>
      <c r="I678" s="405"/>
      <c r="J678" s="12"/>
      <c r="K678" s="12"/>
    </row>
    <row r="679" spans="1:11" s="27" customFormat="1">
      <c r="A679" s="14"/>
      <c r="B679" s="223"/>
      <c r="G679" s="405"/>
      <c r="H679" s="405"/>
      <c r="I679" s="405"/>
      <c r="J679" s="12"/>
      <c r="K679" s="12"/>
    </row>
    <row r="680" spans="1:11" s="27" customFormat="1">
      <c r="A680" s="14"/>
      <c r="B680" s="223"/>
      <c r="G680" s="405"/>
      <c r="H680" s="405"/>
      <c r="I680" s="405"/>
      <c r="J680" s="12"/>
      <c r="K680" s="12"/>
    </row>
    <row r="681" spans="1:11" s="27" customFormat="1">
      <c r="A681" s="14"/>
      <c r="B681" s="223"/>
      <c r="G681" s="405"/>
      <c r="H681" s="405"/>
      <c r="I681" s="405"/>
      <c r="J681" s="12"/>
      <c r="K681" s="12"/>
    </row>
    <row r="682" spans="1:11" s="27" customFormat="1">
      <c r="A682" s="14"/>
      <c r="B682" s="223"/>
      <c r="G682" s="405"/>
      <c r="H682" s="405"/>
      <c r="I682" s="405"/>
      <c r="J682" s="12"/>
      <c r="K682" s="12"/>
    </row>
    <row r="683" spans="1:11" s="27" customFormat="1">
      <c r="A683" s="14"/>
      <c r="B683" s="223"/>
      <c r="G683" s="405"/>
      <c r="H683" s="405"/>
      <c r="I683" s="405"/>
      <c r="J683" s="12"/>
      <c r="K683" s="12"/>
    </row>
    <row r="684" spans="1:11" s="27" customFormat="1">
      <c r="A684" s="14"/>
      <c r="B684" s="223"/>
      <c r="G684" s="405"/>
      <c r="H684" s="405"/>
      <c r="I684" s="405"/>
      <c r="J684" s="12"/>
      <c r="K684" s="12"/>
    </row>
    <row r="685" spans="1:11" s="27" customFormat="1">
      <c r="A685" s="14"/>
      <c r="B685" s="223"/>
      <c r="G685" s="405"/>
      <c r="H685" s="405"/>
      <c r="I685" s="405"/>
      <c r="J685" s="12"/>
      <c r="K685" s="12"/>
    </row>
    <row r="686" spans="1:11" s="27" customFormat="1">
      <c r="A686" s="14"/>
      <c r="B686" s="223"/>
      <c r="G686" s="405"/>
      <c r="H686" s="405"/>
      <c r="I686" s="405"/>
      <c r="J686" s="12"/>
      <c r="K686" s="12"/>
    </row>
    <row r="687" spans="1:11" s="27" customFormat="1">
      <c r="A687" s="14"/>
      <c r="B687" s="223"/>
      <c r="G687" s="405"/>
      <c r="H687" s="405"/>
      <c r="I687" s="405"/>
      <c r="J687" s="12"/>
      <c r="K687" s="12"/>
    </row>
    <row r="688" spans="1:11" s="27" customFormat="1">
      <c r="A688" s="14"/>
      <c r="B688" s="223"/>
      <c r="G688" s="405"/>
      <c r="H688" s="405"/>
      <c r="I688" s="405"/>
      <c r="J688" s="12"/>
      <c r="K688" s="12"/>
    </row>
    <row r="689" spans="1:11" s="27" customFormat="1">
      <c r="A689" s="14"/>
      <c r="B689" s="223"/>
      <c r="G689" s="405"/>
      <c r="H689" s="405"/>
      <c r="I689" s="405"/>
      <c r="J689" s="12"/>
      <c r="K689" s="12"/>
    </row>
    <row r="690" spans="1:11" s="27" customFormat="1">
      <c r="A690" s="14"/>
      <c r="B690" s="223"/>
      <c r="G690" s="405"/>
      <c r="H690" s="405"/>
      <c r="I690" s="405"/>
      <c r="J690" s="12"/>
      <c r="K690" s="12"/>
    </row>
    <row r="691" spans="1:11" s="27" customFormat="1">
      <c r="A691" s="14"/>
      <c r="B691" s="223"/>
      <c r="G691" s="405"/>
      <c r="H691" s="405"/>
      <c r="I691" s="405"/>
      <c r="J691" s="12"/>
      <c r="K691" s="12"/>
    </row>
    <row r="692" spans="1:11" s="27" customFormat="1">
      <c r="A692" s="14"/>
      <c r="B692" s="223"/>
      <c r="G692" s="405"/>
      <c r="H692" s="405"/>
      <c r="I692" s="405"/>
      <c r="J692" s="12"/>
      <c r="K692" s="12"/>
    </row>
    <row r="693" spans="1:11" s="27" customFormat="1">
      <c r="A693" s="14"/>
      <c r="B693" s="223"/>
      <c r="G693" s="405"/>
      <c r="H693" s="405"/>
      <c r="I693" s="405"/>
      <c r="J693" s="12"/>
      <c r="K693" s="12"/>
    </row>
    <row r="694" spans="1:11" s="27" customFormat="1">
      <c r="A694" s="14"/>
      <c r="B694" s="223"/>
      <c r="G694" s="405"/>
      <c r="H694" s="405"/>
      <c r="I694" s="405"/>
      <c r="J694" s="12"/>
      <c r="K694" s="12"/>
    </row>
    <row r="695" spans="1:11" s="27" customFormat="1">
      <c r="A695" s="14"/>
      <c r="B695" s="223"/>
      <c r="G695" s="405"/>
      <c r="H695" s="405"/>
      <c r="I695" s="405"/>
      <c r="J695" s="12"/>
      <c r="K695" s="12"/>
    </row>
    <row r="696" spans="1:11" s="27" customFormat="1">
      <c r="A696" s="14"/>
      <c r="B696" s="223"/>
      <c r="G696" s="405"/>
      <c r="H696" s="405"/>
      <c r="I696" s="405"/>
      <c r="J696" s="12"/>
      <c r="K696" s="12"/>
    </row>
    <row r="697" spans="1:11" s="27" customFormat="1">
      <c r="A697" s="14"/>
      <c r="B697" s="223"/>
      <c r="G697" s="405"/>
      <c r="H697" s="405"/>
      <c r="I697" s="405"/>
      <c r="J697" s="12"/>
      <c r="K697" s="12"/>
    </row>
    <row r="698" spans="1:11" s="27" customFormat="1">
      <c r="A698" s="14"/>
      <c r="B698" s="223"/>
      <c r="G698" s="405"/>
      <c r="H698" s="405"/>
      <c r="I698" s="405"/>
      <c r="J698" s="12"/>
      <c r="K698" s="12"/>
    </row>
    <row r="699" spans="1:11" s="27" customFormat="1">
      <c r="A699" s="14"/>
      <c r="B699" s="223"/>
      <c r="G699" s="405"/>
      <c r="H699" s="405"/>
      <c r="I699" s="405"/>
      <c r="J699" s="12"/>
      <c r="K699" s="12"/>
    </row>
    <row r="700" spans="1:11" s="27" customFormat="1">
      <c r="A700" s="14"/>
      <c r="B700" s="223"/>
      <c r="G700" s="405"/>
      <c r="H700" s="405"/>
      <c r="I700" s="405"/>
      <c r="J700" s="12"/>
      <c r="K700" s="12"/>
    </row>
    <row r="701" spans="1:11" s="27" customFormat="1">
      <c r="A701" s="14"/>
      <c r="B701" s="223"/>
      <c r="G701" s="405"/>
      <c r="H701" s="405"/>
      <c r="I701" s="405"/>
      <c r="J701" s="12"/>
      <c r="K701" s="12"/>
    </row>
    <row r="702" spans="1:11" s="27" customFormat="1">
      <c r="A702" s="14"/>
      <c r="B702" s="223"/>
      <c r="G702" s="405"/>
      <c r="H702" s="405"/>
      <c r="I702" s="405"/>
      <c r="J702" s="12"/>
      <c r="K702" s="12"/>
    </row>
    <row r="703" spans="1:11" s="27" customFormat="1">
      <c r="A703" s="14"/>
      <c r="B703" s="223"/>
      <c r="G703" s="405"/>
      <c r="H703" s="405"/>
      <c r="I703" s="405"/>
      <c r="J703" s="12"/>
      <c r="K703" s="12"/>
    </row>
    <row r="704" spans="1:11" s="27" customFormat="1">
      <c r="A704" s="14"/>
      <c r="B704" s="223"/>
      <c r="G704" s="405"/>
      <c r="H704" s="405"/>
      <c r="I704" s="405"/>
      <c r="J704" s="12"/>
      <c r="K704" s="12"/>
    </row>
    <row r="705" spans="1:11" s="27" customFormat="1">
      <c r="A705" s="14"/>
      <c r="B705" s="223"/>
      <c r="G705" s="405"/>
      <c r="H705" s="405"/>
      <c r="I705" s="405"/>
      <c r="J705" s="12"/>
      <c r="K705" s="12"/>
    </row>
    <row r="706" spans="1:11" s="27" customFormat="1">
      <c r="A706" s="14"/>
      <c r="B706" s="223"/>
      <c r="G706" s="405"/>
      <c r="H706" s="405"/>
      <c r="I706" s="405"/>
      <c r="J706" s="12"/>
      <c r="K706" s="12"/>
    </row>
    <row r="707" spans="1:11" s="27" customFormat="1">
      <c r="A707" s="14"/>
      <c r="B707" s="223"/>
      <c r="G707" s="405"/>
      <c r="H707" s="405"/>
      <c r="I707" s="405"/>
      <c r="J707" s="12"/>
      <c r="K707" s="12"/>
    </row>
    <row r="708" spans="1:11" s="27" customFormat="1">
      <c r="A708" s="14"/>
      <c r="B708" s="223"/>
      <c r="G708" s="405"/>
      <c r="H708" s="405"/>
      <c r="I708" s="405"/>
      <c r="J708" s="12"/>
      <c r="K708" s="12"/>
    </row>
  </sheetData>
  <sheetProtection pivotTables="0"/>
  <mergeCells count="2">
    <mergeCell ref="A1:A4"/>
    <mergeCell ref="B1:G4"/>
  </mergeCells>
  <conditionalFormatting sqref="I18:I29">
    <cfRule type="cellIs" dxfId="6940" priority="357" stopIfTrue="1" operator="equal">
      <formula>0</formula>
    </cfRule>
  </conditionalFormatting>
  <conditionalFormatting sqref="I18:I29">
    <cfRule type="cellIs" dxfId="6939" priority="356" stopIfTrue="1" operator="equal">
      <formula>0</formula>
    </cfRule>
  </conditionalFormatting>
  <conditionalFormatting sqref="I18:I29">
    <cfRule type="cellIs" dxfId="6938" priority="355" stopIfTrue="1" operator="equal">
      <formula>0</formula>
    </cfRule>
  </conditionalFormatting>
  <conditionalFormatting sqref="I38:I46">
    <cfRule type="cellIs" dxfId="6937" priority="354" stopIfTrue="1" operator="equal">
      <formula>0</formula>
    </cfRule>
  </conditionalFormatting>
  <conditionalFormatting sqref="I38:I46">
    <cfRule type="cellIs" dxfId="6936" priority="353" stopIfTrue="1" operator="equal">
      <formula>0</formula>
    </cfRule>
  </conditionalFormatting>
  <conditionalFormatting sqref="I38:I46">
    <cfRule type="cellIs" dxfId="6935" priority="352" stopIfTrue="1" operator="equal">
      <formula>0</formula>
    </cfRule>
  </conditionalFormatting>
  <conditionalFormatting sqref="I52:I62">
    <cfRule type="cellIs" dxfId="6934" priority="351" stopIfTrue="1" operator="equal">
      <formula>0</formula>
    </cfRule>
  </conditionalFormatting>
  <conditionalFormatting sqref="I52:I62">
    <cfRule type="cellIs" dxfId="6933" priority="350" stopIfTrue="1" operator="equal">
      <formula>0</formula>
    </cfRule>
  </conditionalFormatting>
  <conditionalFormatting sqref="I52:I62">
    <cfRule type="cellIs" dxfId="6932" priority="349" stopIfTrue="1" operator="equal">
      <formula>0</formula>
    </cfRule>
  </conditionalFormatting>
  <conditionalFormatting sqref="I67:I78">
    <cfRule type="cellIs" dxfId="6931" priority="348" stopIfTrue="1" operator="equal">
      <formula>0</formula>
    </cfRule>
  </conditionalFormatting>
  <conditionalFormatting sqref="I67:I78">
    <cfRule type="cellIs" dxfId="6930" priority="347" stopIfTrue="1" operator="equal">
      <formula>0</formula>
    </cfRule>
  </conditionalFormatting>
  <conditionalFormatting sqref="I67:I78">
    <cfRule type="cellIs" dxfId="6929" priority="346" stopIfTrue="1" operator="equal">
      <formula>0</formula>
    </cfRule>
  </conditionalFormatting>
  <conditionalFormatting sqref="I84:I95">
    <cfRule type="cellIs" dxfId="6928" priority="345" stopIfTrue="1" operator="equal">
      <formula>0</formula>
    </cfRule>
  </conditionalFormatting>
  <conditionalFormatting sqref="I84:I95">
    <cfRule type="cellIs" dxfId="6927" priority="344" stopIfTrue="1" operator="equal">
      <formula>0</formula>
    </cfRule>
  </conditionalFormatting>
  <conditionalFormatting sqref="I84:I95">
    <cfRule type="cellIs" dxfId="6926" priority="343" stopIfTrue="1" operator="equal">
      <formula>0</formula>
    </cfRule>
  </conditionalFormatting>
  <conditionalFormatting sqref="I103:I110">
    <cfRule type="cellIs" dxfId="6925" priority="342" stopIfTrue="1" operator="equal">
      <formula>0</formula>
    </cfRule>
  </conditionalFormatting>
  <conditionalFormatting sqref="I103:I110">
    <cfRule type="cellIs" dxfId="6924" priority="341" stopIfTrue="1" operator="equal">
      <formula>0</formula>
    </cfRule>
  </conditionalFormatting>
  <conditionalFormatting sqref="I103:I110">
    <cfRule type="cellIs" dxfId="6923" priority="340" stopIfTrue="1" operator="equal">
      <formula>0</formula>
    </cfRule>
  </conditionalFormatting>
  <conditionalFormatting sqref="I119:I126">
    <cfRule type="cellIs" dxfId="6922" priority="339" stopIfTrue="1" operator="equal">
      <formula>0</formula>
    </cfRule>
  </conditionalFormatting>
  <conditionalFormatting sqref="I119:I126">
    <cfRule type="cellIs" dxfId="6921" priority="338" stopIfTrue="1" operator="equal">
      <formula>0</formula>
    </cfRule>
  </conditionalFormatting>
  <conditionalFormatting sqref="I119:I126">
    <cfRule type="cellIs" dxfId="6920" priority="337" stopIfTrue="1" operator="equal">
      <formula>0</formula>
    </cfRule>
  </conditionalFormatting>
  <conditionalFormatting sqref="I131:I143">
    <cfRule type="cellIs" dxfId="6919" priority="336" stopIfTrue="1" operator="equal">
      <formula>0</formula>
    </cfRule>
  </conditionalFormatting>
  <conditionalFormatting sqref="I131:I143">
    <cfRule type="cellIs" dxfId="6918" priority="335" stopIfTrue="1" operator="equal">
      <formula>0</formula>
    </cfRule>
  </conditionalFormatting>
  <conditionalFormatting sqref="I131:I143">
    <cfRule type="cellIs" dxfId="6917" priority="334" stopIfTrue="1" operator="equal">
      <formula>0</formula>
    </cfRule>
  </conditionalFormatting>
  <conditionalFormatting sqref="I148:I160">
    <cfRule type="cellIs" dxfId="6916" priority="333" stopIfTrue="1" operator="equal">
      <formula>0</formula>
    </cfRule>
  </conditionalFormatting>
  <conditionalFormatting sqref="I148:I160">
    <cfRule type="cellIs" dxfId="6915" priority="332" stopIfTrue="1" operator="equal">
      <formula>0</formula>
    </cfRule>
  </conditionalFormatting>
  <conditionalFormatting sqref="I148:I160">
    <cfRule type="cellIs" dxfId="6914" priority="331" stopIfTrue="1" operator="equal">
      <formula>0</formula>
    </cfRule>
  </conditionalFormatting>
  <conditionalFormatting sqref="I164:I177">
    <cfRule type="cellIs" dxfId="6913" priority="330" stopIfTrue="1" operator="equal">
      <formula>0</formula>
    </cfRule>
  </conditionalFormatting>
  <conditionalFormatting sqref="I164:I177">
    <cfRule type="cellIs" dxfId="6912" priority="329" stopIfTrue="1" operator="equal">
      <formula>0</formula>
    </cfRule>
  </conditionalFormatting>
  <conditionalFormatting sqref="I164:I177">
    <cfRule type="cellIs" dxfId="6911" priority="328" stopIfTrue="1" operator="equal">
      <formula>0</formula>
    </cfRule>
  </conditionalFormatting>
  <conditionalFormatting sqref="I37">
    <cfRule type="cellIs" dxfId="6910" priority="327" stopIfTrue="1" operator="equal">
      <formula>0</formula>
    </cfRule>
  </conditionalFormatting>
  <conditionalFormatting sqref="I37">
    <cfRule type="cellIs" dxfId="6909" priority="326" stopIfTrue="1" operator="equal">
      <formula>0</formula>
    </cfRule>
  </conditionalFormatting>
  <conditionalFormatting sqref="I37">
    <cfRule type="cellIs" dxfId="6908" priority="325" stopIfTrue="1" operator="equal">
      <formula>0</formula>
    </cfRule>
  </conditionalFormatting>
  <conditionalFormatting sqref="I83">
    <cfRule type="cellIs" dxfId="6907" priority="324" stopIfTrue="1" operator="equal">
      <formula>0</formula>
    </cfRule>
  </conditionalFormatting>
  <conditionalFormatting sqref="I83">
    <cfRule type="cellIs" dxfId="6906" priority="323" stopIfTrue="1" operator="equal">
      <formula>0</formula>
    </cfRule>
  </conditionalFormatting>
  <conditionalFormatting sqref="I83">
    <cfRule type="cellIs" dxfId="6905" priority="322" stopIfTrue="1" operator="equal">
      <formula>0</formula>
    </cfRule>
  </conditionalFormatting>
  <conditionalFormatting sqref="I114:I118">
    <cfRule type="cellIs" dxfId="6904" priority="321" stopIfTrue="1" operator="equal">
      <formula>0</formula>
    </cfRule>
  </conditionalFormatting>
  <conditionalFormatting sqref="I114:I118">
    <cfRule type="cellIs" dxfId="6903" priority="320" stopIfTrue="1" operator="equal">
      <formula>0</formula>
    </cfRule>
  </conditionalFormatting>
  <conditionalFormatting sqref="I114:I118">
    <cfRule type="cellIs" dxfId="6902" priority="319" stopIfTrue="1" operator="equal">
      <formula>0</formula>
    </cfRule>
  </conditionalFormatting>
  <conditionalFormatting sqref="I146:I147">
    <cfRule type="cellIs" dxfId="6901" priority="318" stopIfTrue="1" operator="equal">
      <formula>0</formula>
    </cfRule>
  </conditionalFormatting>
  <conditionalFormatting sqref="I146:I147">
    <cfRule type="cellIs" dxfId="6900" priority="317" stopIfTrue="1" operator="equal">
      <formula>0</formula>
    </cfRule>
  </conditionalFormatting>
  <conditionalFormatting sqref="I146:I147">
    <cfRule type="cellIs" dxfId="6899" priority="316" stopIfTrue="1" operator="equal">
      <formula>0</formula>
    </cfRule>
  </conditionalFormatting>
  <conditionalFormatting sqref="I163">
    <cfRule type="cellIs" dxfId="6898" priority="315" stopIfTrue="1" operator="equal">
      <formula>0</formula>
    </cfRule>
  </conditionalFormatting>
  <conditionalFormatting sqref="I163">
    <cfRule type="cellIs" dxfId="6897" priority="314" stopIfTrue="1" operator="equal">
      <formula>0</formula>
    </cfRule>
  </conditionalFormatting>
  <conditionalFormatting sqref="I163">
    <cfRule type="cellIs" dxfId="6896" priority="313" stopIfTrue="1" operator="equal">
      <formula>0</formula>
    </cfRule>
  </conditionalFormatting>
  <conditionalFormatting sqref="I15:I17">
    <cfRule type="cellIs" dxfId="6895" priority="312" stopIfTrue="1" operator="equal">
      <formula>0</formula>
    </cfRule>
  </conditionalFormatting>
  <conditionalFormatting sqref="I15:I17">
    <cfRule type="cellIs" dxfId="6894" priority="311" stopIfTrue="1" operator="equal">
      <formula>0</formula>
    </cfRule>
  </conditionalFormatting>
  <conditionalFormatting sqref="I15:I17">
    <cfRule type="cellIs" dxfId="6893" priority="310" stopIfTrue="1" operator="equal">
      <formula>0</formula>
    </cfRule>
  </conditionalFormatting>
  <conditionalFormatting sqref="I49:I51">
    <cfRule type="cellIs" dxfId="6892" priority="303" stopIfTrue="1" operator="equal">
      <formula>0</formula>
    </cfRule>
  </conditionalFormatting>
  <conditionalFormatting sqref="I65:I66">
    <cfRule type="cellIs" dxfId="6891" priority="302" stopIfTrue="1" operator="equal">
      <formula>0</formula>
    </cfRule>
  </conditionalFormatting>
  <conditionalFormatting sqref="I98:I99">
    <cfRule type="cellIs" dxfId="6890" priority="295" stopIfTrue="1" operator="equal">
      <formula>0</formula>
    </cfRule>
  </conditionalFormatting>
  <conditionalFormatting sqref="I113">
    <cfRule type="cellIs" dxfId="6889" priority="292" stopIfTrue="1" operator="equal">
      <formula>0</formula>
    </cfRule>
  </conditionalFormatting>
  <conditionalFormatting sqref="I129:I130">
    <cfRule type="cellIs" dxfId="6888" priority="289" stopIfTrue="1" operator="equal">
      <formula>0</formula>
    </cfRule>
  </conditionalFormatting>
  <conditionalFormatting sqref="I35:I36">
    <cfRule type="cellIs" dxfId="6887" priority="309" stopIfTrue="1" operator="equal">
      <formula>0</formula>
    </cfRule>
  </conditionalFormatting>
  <conditionalFormatting sqref="I32:I34">
    <cfRule type="cellIs" dxfId="6886" priority="306" stopIfTrue="1" operator="equal">
      <formula>0</formula>
    </cfRule>
  </conditionalFormatting>
  <conditionalFormatting sqref="I32:I34">
    <cfRule type="cellIs" dxfId="6885" priority="305" stopIfTrue="1" operator="equal">
      <formula>0</formula>
    </cfRule>
  </conditionalFormatting>
  <conditionalFormatting sqref="I32:I34">
    <cfRule type="cellIs" dxfId="6884" priority="304" stopIfTrue="1" operator="equal">
      <formula>0</formula>
    </cfRule>
  </conditionalFormatting>
  <conditionalFormatting sqref="I35:I36">
    <cfRule type="cellIs" dxfId="6883" priority="308" stopIfTrue="1" operator="equal">
      <formula>0</formula>
    </cfRule>
  </conditionalFormatting>
  <conditionalFormatting sqref="I35:I36">
    <cfRule type="cellIs" dxfId="6882" priority="307" stopIfTrue="1" operator="equal">
      <formula>0</formula>
    </cfRule>
  </conditionalFormatting>
  <conditionalFormatting sqref="I81:I82">
    <cfRule type="cellIs" dxfId="6881" priority="301" stopIfTrue="1" operator="equal">
      <formula>0</formula>
    </cfRule>
  </conditionalFormatting>
  <conditionalFormatting sqref="I81:I82">
    <cfRule type="cellIs" dxfId="6880" priority="300" stopIfTrue="1" operator="equal">
      <formula>0</formula>
    </cfRule>
  </conditionalFormatting>
  <conditionalFormatting sqref="I81:I82">
    <cfRule type="cellIs" dxfId="6879" priority="299" stopIfTrue="1" operator="equal">
      <formula>0</formula>
    </cfRule>
  </conditionalFormatting>
  <conditionalFormatting sqref="I100:I102">
    <cfRule type="cellIs" dxfId="6878" priority="298" stopIfTrue="1" operator="equal">
      <formula>0</formula>
    </cfRule>
  </conditionalFormatting>
  <conditionalFormatting sqref="I98:I99">
    <cfRule type="cellIs" dxfId="6877" priority="297" stopIfTrue="1" operator="equal">
      <formula>0</formula>
    </cfRule>
  </conditionalFormatting>
  <conditionalFormatting sqref="I98:I99">
    <cfRule type="cellIs" dxfId="6876" priority="296" stopIfTrue="1" operator="equal">
      <formula>0</formula>
    </cfRule>
  </conditionalFormatting>
  <conditionalFormatting sqref="I113">
    <cfRule type="cellIs" dxfId="6875" priority="294" stopIfTrue="1" operator="equal">
      <formula>0</formula>
    </cfRule>
  </conditionalFormatting>
  <conditionalFormatting sqref="I113">
    <cfRule type="cellIs" dxfId="6874" priority="293" stopIfTrue="1" operator="equal">
      <formula>0</formula>
    </cfRule>
  </conditionalFormatting>
  <conditionalFormatting sqref="I129:I130">
    <cfRule type="cellIs" dxfId="6873" priority="291" stopIfTrue="1" operator="equal">
      <formula>0</formula>
    </cfRule>
  </conditionalFormatting>
  <conditionalFormatting sqref="I129:I130">
    <cfRule type="cellIs" dxfId="6872" priority="290" stopIfTrue="1" operator="equal">
      <formula>0</formula>
    </cfRule>
  </conditionalFormatting>
  <conditionalFormatting sqref="G18:G29">
    <cfRule type="cellIs" dxfId="6871" priority="72" stopIfTrue="1" operator="equal">
      <formula>0</formula>
    </cfRule>
  </conditionalFormatting>
  <conditionalFormatting sqref="G18:G29">
    <cfRule type="cellIs" dxfId="6870" priority="71" stopIfTrue="1" operator="equal">
      <formula>0</formula>
    </cfRule>
  </conditionalFormatting>
  <conditionalFormatting sqref="G18:G29">
    <cfRule type="cellIs" dxfId="6869" priority="70" stopIfTrue="1" operator="equal">
      <formula>0</formula>
    </cfRule>
  </conditionalFormatting>
  <conditionalFormatting sqref="G38:G46">
    <cfRule type="cellIs" dxfId="6868" priority="69" stopIfTrue="1" operator="equal">
      <formula>0</formula>
    </cfRule>
  </conditionalFormatting>
  <conditionalFormatting sqref="G38:G46">
    <cfRule type="cellIs" dxfId="6867" priority="68" stopIfTrue="1" operator="equal">
      <formula>0</formula>
    </cfRule>
  </conditionalFormatting>
  <conditionalFormatting sqref="G38:G46">
    <cfRule type="cellIs" dxfId="6866" priority="67" stopIfTrue="1" operator="equal">
      <formula>0</formula>
    </cfRule>
  </conditionalFormatting>
  <conditionalFormatting sqref="G52:G62">
    <cfRule type="cellIs" dxfId="6865" priority="66" stopIfTrue="1" operator="equal">
      <formula>0</formula>
    </cfRule>
  </conditionalFormatting>
  <conditionalFormatting sqref="G52:G62">
    <cfRule type="cellIs" dxfId="6864" priority="65" stopIfTrue="1" operator="equal">
      <formula>0</formula>
    </cfRule>
  </conditionalFormatting>
  <conditionalFormatting sqref="G52:G62">
    <cfRule type="cellIs" dxfId="6863" priority="64" stopIfTrue="1" operator="equal">
      <formula>0</formula>
    </cfRule>
  </conditionalFormatting>
  <conditionalFormatting sqref="G67:G78">
    <cfRule type="cellIs" dxfId="6862" priority="63" stopIfTrue="1" operator="equal">
      <formula>0</formula>
    </cfRule>
  </conditionalFormatting>
  <conditionalFormatting sqref="G67:G78">
    <cfRule type="cellIs" dxfId="6861" priority="62" stopIfTrue="1" operator="equal">
      <formula>0</formula>
    </cfRule>
  </conditionalFormatting>
  <conditionalFormatting sqref="G67:G78">
    <cfRule type="cellIs" dxfId="6860" priority="61" stopIfTrue="1" operator="equal">
      <formula>0</formula>
    </cfRule>
  </conditionalFormatting>
  <conditionalFormatting sqref="G84:G95">
    <cfRule type="cellIs" dxfId="6859" priority="60" stopIfTrue="1" operator="equal">
      <formula>0</formula>
    </cfRule>
  </conditionalFormatting>
  <conditionalFormatting sqref="G84:G95">
    <cfRule type="cellIs" dxfId="6858" priority="59" stopIfTrue="1" operator="equal">
      <formula>0</formula>
    </cfRule>
  </conditionalFormatting>
  <conditionalFormatting sqref="G84:G95">
    <cfRule type="cellIs" dxfId="6857" priority="58" stopIfTrue="1" operator="equal">
      <formula>0</formula>
    </cfRule>
  </conditionalFormatting>
  <conditionalFormatting sqref="G103:G110">
    <cfRule type="cellIs" dxfId="6856" priority="57" stopIfTrue="1" operator="equal">
      <formula>0</formula>
    </cfRule>
  </conditionalFormatting>
  <conditionalFormatting sqref="G103:G110">
    <cfRule type="cellIs" dxfId="6855" priority="56" stopIfTrue="1" operator="equal">
      <formula>0</formula>
    </cfRule>
  </conditionalFormatting>
  <conditionalFormatting sqref="G103:G110">
    <cfRule type="cellIs" dxfId="6854" priority="55" stopIfTrue="1" operator="equal">
      <formula>0</formula>
    </cfRule>
  </conditionalFormatting>
  <conditionalFormatting sqref="G119:G126">
    <cfRule type="cellIs" dxfId="6853" priority="54" stopIfTrue="1" operator="equal">
      <formula>0</formula>
    </cfRule>
  </conditionalFormatting>
  <conditionalFormatting sqref="G119:G126">
    <cfRule type="cellIs" dxfId="6852" priority="53" stopIfTrue="1" operator="equal">
      <formula>0</formula>
    </cfRule>
  </conditionalFormatting>
  <conditionalFormatting sqref="G119:G126">
    <cfRule type="cellIs" dxfId="6851" priority="52" stopIfTrue="1" operator="equal">
      <formula>0</formula>
    </cfRule>
  </conditionalFormatting>
  <conditionalFormatting sqref="G131:G143">
    <cfRule type="cellIs" dxfId="6850" priority="51" stopIfTrue="1" operator="equal">
      <formula>0</formula>
    </cfRule>
  </conditionalFormatting>
  <conditionalFormatting sqref="G131:G143">
    <cfRule type="cellIs" dxfId="6849" priority="50" stopIfTrue="1" operator="equal">
      <formula>0</formula>
    </cfRule>
  </conditionalFormatting>
  <conditionalFormatting sqref="G131:G143">
    <cfRule type="cellIs" dxfId="6848" priority="49" stopIfTrue="1" operator="equal">
      <formula>0</formula>
    </cfRule>
  </conditionalFormatting>
  <conditionalFormatting sqref="G148:G160">
    <cfRule type="cellIs" dxfId="6847" priority="48" stopIfTrue="1" operator="equal">
      <formula>0</formula>
    </cfRule>
  </conditionalFormatting>
  <conditionalFormatting sqref="G148:G160">
    <cfRule type="cellIs" dxfId="6846" priority="47" stopIfTrue="1" operator="equal">
      <formula>0</formula>
    </cfRule>
  </conditionalFormatting>
  <conditionalFormatting sqref="G148:G160">
    <cfRule type="cellIs" dxfId="6845" priority="46" stopIfTrue="1" operator="equal">
      <formula>0</formula>
    </cfRule>
  </conditionalFormatting>
  <conditionalFormatting sqref="G164:G177">
    <cfRule type="cellIs" dxfId="6844" priority="45" stopIfTrue="1" operator="equal">
      <formula>0</formula>
    </cfRule>
  </conditionalFormatting>
  <conditionalFormatting sqref="G164:G177">
    <cfRule type="cellIs" dxfId="6843" priority="44" stopIfTrue="1" operator="equal">
      <formula>0</formula>
    </cfRule>
  </conditionalFormatting>
  <conditionalFormatting sqref="G164:G177">
    <cfRule type="cellIs" dxfId="6842" priority="43" stopIfTrue="1" operator="equal">
      <formula>0</formula>
    </cfRule>
  </conditionalFormatting>
  <conditionalFormatting sqref="G37">
    <cfRule type="cellIs" dxfId="6841" priority="42" stopIfTrue="1" operator="equal">
      <formula>0</formula>
    </cfRule>
  </conditionalFormatting>
  <conditionalFormatting sqref="G37">
    <cfRule type="cellIs" dxfId="6840" priority="41" stopIfTrue="1" operator="equal">
      <formula>0</formula>
    </cfRule>
  </conditionalFormatting>
  <conditionalFormatting sqref="G37">
    <cfRule type="cellIs" dxfId="6839" priority="40" stopIfTrue="1" operator="equal">
      <formula>0</formula>
    </cfRule>
  </conditionalFormatting>
  <conditionalFormatting sqref="G83">
    <cfRule type="cellIs" dxfId="6838" priority="39" stopIfTrue="1" operator="equal">
      <formula>0</formula>
    </cfRule>
  </conditionalFormatting>
  <conditionalFormatting sqref="G83">
    <cfRule type="cellIs" dxfId="6837" priority="38" stopIfTrue="1" operator="equal">
      <formula>0</formula>
    </cfRule>
  </conditionalFormatting>
  <conditionalFormatting sqref="G83">
    <cfRule type="cellIs" dxfId="6836" priority="37" stopIfTrue="1" operator="equal">
      <formula>0</formula>
    </cfRule>
  </conditionalFormatting>
  <conditionalFormatting sqref="G114:G118">
    <cfRule type="cellIs" dxfId="6835" priority="36" stopIfTrue="1" operator="equal">
      <formula>0</formula>
    </cfRule>
  </conditionalFormatting>
  <conditionalFormatting sqref="G114:G118">
    <cfRule type="cellIs" dxfId="6834" priority="35" stopIfTrue="1" operator="equal">
      <formula>0</formula>
    </cfRule>
  </conditionalFormatting>
  <conditionalFormatting sqref="G114:G118">
    <cfRule type="cellIs" dxfId="6833" priority="34" stopIfTrue="1" operator="equal">
      <formula>0</formula>
    </cfRule>
  </conditionalFormatting>
  <conditionalFormatting sqref="G146:G147">
    <cfRule type="cellIs" dxfId="6832" priority="33" stopIfTrue="1" operator="equal">
      <formula>0</formula>
    </cfRule>
  </conditionalFormatting>
  <conditionalFormatting sqref="G146:G147">
    <cfRule type="cellIs" dxfId="6831" priority="32" stopIfTrue="1" operator="equal">
      <formula>0</formula>
    </cfRule>
  </conditionalFormatting>
  <conditionalFormatting sqref="G146:G147">
    <cfRule type="cellIs" dxfId="6830" priority="31" stopIfTrue="1" operator="equal">
      <formula>0</formula>
    </cfRule>
  </conditionalFormatting>
  <conditionalFormatting sqref="G163">
    <cfRule type="cellIs" dxfId="6829" priority="30" stopIfTrue="1" operator="equal">
      <formula>0</formula>
    </cfRule>
  </conditionalFormatting>
  <conditionalFormatting sqref="G163">
    <cfRule type="cellIs" dxfId="6828" priority="29" stopIfTrue="1" operator="equal">
      <formula>0</formula>
    </cfRule>
  </conditionalFormatting>
  <conditionalFormatting sqref="G163">
    <cfRule type="cellIs" dxfId="6827" priority="28" stopIfTrue="1" operator="equal">
      <formula>0</formula>
    </cfRule>
  </conditionalFormatting>
  <conditionalFormatting sqref="G15:G16">
    <cfRule type="cellIs" dxfId="6826" priority="27" stopIfTrue="1" operator="equal">
      <formula>0</formula>
    </cfRule>
  </conditionalFormatting>
  <conditionalFormatting sqref="G15:G16">
    <cfRule type="cellIs" dxfId="6825" priority="26" stopIfTrue="1" operator="equal">
      <formula>0</formula>
    </cfRule>
  </conditionalFormatting>
  <conditionalFormatting sqref="G15:G16">
    <cfRule type="cellIs" dxfId="6824" priority="25" stopIfTrue="1" operator="equal">
      <formula>0</formula>
    </cfRule>
  </conditionalFormatting>
  <conditionalFormatting sqref="G49:G51">
    <cfRule type="cellIs" dxfId="6823" priority="18" stopIfTrue="1" operator="equal">
      <formula>0</formula>
    </cfRule>
  </conditionalFormatting>
  <conditionalFormatting sqref="G65:G66">
    <cfRule type="cellIs" dxfId="6822" priority="17" stopIfTrue="1" operator="equal">
      <formula>0</formula>
    </cfRule>
  </conditionalFormatting>
  <conditionalFormatting sqref="G98:G99">
    <cfRule type="cellIs" dxfId="6821" priority="10" stopIfTrue="1" operator="equal">
      <formula>0</formula>
    </cfRule>
  </conditionalFormatting>
  <conditionalFormatting sqref="G113">
    <cfRule type="cellIs" dxfId="6820" priority="7" stopIfTrue="1" operator="equal">
      <formula>0</formula>
    </cfRule>
  </conditionalFormatting>
  <conditionalFormatting sqref="G129:G130">
    <cfRule type="cellIs" dxfId="6819" priority="4" stopIfTrue="1" operator="equal">
      <formula>0</formula>
    </cfRule>
  </conditionalFormatting>
  <conditionalFormatting sqref="G35:G36">
    <cfRule type="cellIs" dxfId="6818" priority="24" stopIfTrue="1" operator="equal">
      <formula>0</formula>
    </cfRule>
  </conditionalFormatting>
  <conditionalFormatting sqref="G32:G34">
    <cfRule type="cellIs" dxfId="6817" priority="21" stopIfTrue="1" operator="equal">
      <formula>0</formula>
    </cfRule>
  </conditionalFormatting>
  <conditionalFormatting sqref="G32:G34">
    <cfRule type="cellIs" dxfId="6816" priority="20" stopIfTrue="1" operator="equal">
      <formula>0</formula>
    </cfRule>
  </conditionalFormatting>
  <conditionalFormatting sqref="G32:G34">
    <cfRule type="cellIs" dxfId="6815" priority="19" stopIfTrue="1" operator="equal">
      <formula>0</formula>
    </cfRule>
  </conditionalFormatting>
  <conditionalFormatting sqref="G35:G36">
    <cfRule type="cellIs" dxfId="6814" priority="23" stopIfTrue="1" operator="equal">
      <formula>0</formula>
    </cfRule>
  </conditionalFormatting>
  <conditionalFormatting sqref="G35:G36">
    <cfRule type="cellIs" dxfId="6813" priority="22" stopIfTrue="1" operator="equal">
      <formula>0</formula>
    </cfRule>
  </conditionalFormatting>
  <conditionalFormatting sqref="G81:G82">
    <cfRule type="cellIs" dxfId="6812" priority="16" stopIfTrue="1" operator="equal">
      <formula>0</formula>
    </cfRule>
  </conditionalFormatting>
  <conditionalFormatting sqref="G81:G82">
    <cfRule type="cellIs" dxfId="6811" priority="15" stopIfTrue="1" operator="equal">
      <formula>0</formula>
    </cfRule>
  </conditionalFormatting>
  <conditionalFormatting sqref="G81:G82">
    <cfRule type="cellIs" dxfId="6810" priority="14" stopIfTrue="1" operator="equal">
      <formula>0</formula>
    </cfRule>
  </conditionalFormatting>
  <conditionalFormatting sqref="G100:G102">
    <cfRule type="cellIs" dxfId="6809" priority="13" stopIfTrue="1" operator="equal">
      <formula>0</formula>
    </cfRule>
  </conditionalFormatting>
  <conditionalFormatting sqref="G98:G99">
    <cfRule type="cellIs" dxfId="6808" priority="12" stopIfTrue="1" operator="equal">
      <formula>0</formula>
    </cfRule>
  </conditionalFormatting>
  <conditionalFormatting sqref="G98:G99">
    <cfRule type="cellIs" dxfId="6807" priority="11" stopIfTrue="1" operator="equal">
      <formula>0</formula>
    </cfRule>
  </conditionalFormatting>
  <conditionalFormatting sqref="G113">
    <cfRule type="cellIs" dxfId="6806" priority="9" stopIfTrue="1" operator="equal">
      <formula>0</formula>
    </cfRule>
  </conditionalFormatting>
  <conditionalFormatting sqref="G113">
    <cfRule type="cellIs" dxfId="6805" priority="8" stopIfTrue="1" operator="equal">
      <formula>0</formula>
    </cfRule>
  </conditionalFormatting>
  <conditionalFormatting sqref="G129:G130">
    <cfRule type="cellIs" dxfId="6804" priority="6" stopIfTrue="1" operator="equal">
      <formula>0</formula>
    </cfRule>
  </conditionalFormatting>
  <conditionalFormatting sqref="G129:G130">
    <cfRule type="cellIs" dxfId="6803" priority="5" stopIfTrue="1" operator="equal">
      <formula>0</formula>
    </cfRule>
  </conditionalFormatting>
  <conditionalFormatting sqref="G17">
    <cfRule type="cellIs" dxfId="6802" priority="3" stopIfTrue="1" operator="equal">
      <formula>0</formula>
    </cfRule>
  </conditionalFormatting>
  <conditionalFormatting sqref="G17">
    <cfRule type="cellIs" dxfId="6801" priority="2" stopIfTrue="1" operator="equal">
      <formula>0</formula>
    </cfRule>
  </conditionalFormatting>
  <conditionalFormatting sqref="G17">
    <cfRule type="cellIs" dxfId="6800" priority="1"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79" min="1" max="7"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217"/>
  <sheetViews>
    <sheetView showGridLines="0" tabSelected="1" topLeftCell="B57"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378"/>
      <c r="B7" s="378"/>
      <c r="C7" s="246"/>
      <c r="D7" s="246"/>
      <c r="E7" s="246"/>
      <c r="F7" s="246"/>
      <c r="G7" s="378"/>
      <c r="H7" s="378"/>
      <c r="I7" s="246"/>
      <c r="J7" s="246"/>
      <c r="K7" s="246"/>
      <c r="L7" s="246"/>
      <c r="M7" s="378"/>
      <c r="N7" s="378"/>
      <c r="O7" s="378"/>
      <c r="P7" s="246"/>
      <c r="Q7" s="246"/>
      <c r="R7" s="246"/>
      <c r="S7" s="378"/>
      <c r="T7" s="246"/>
      <c r="U7" s="246"/>
      <c r="V7" s="246"/>
      <c r="W7" s="246"/>
      <c r="X7" s="246"/>
      <c r="Y7" s="246"/>
      <c r="Z7" s="246"/>
      <c r="AA7" s="246"/>
      <c r="AB7" s="246"/>
      <c r="AC7" s="246"/>
      <c r="AD7" s="246"/>
      <c r="AE7" s="246"/>
      <c r="AF7" s="247"/>
      <c r="AG7" s="247"/>
      <c r="AH7" s="378"/>
      <c r="AI7" s="378"/>
      <c r="AJ7" s="378"/>
      <c r="AK7" s="31"/>
      <c r="AP7" s="243"/>
    </row>
    <row r="8" spans="1:42" s="245" customFormat="1" ht="30">
      <c r="A8" s="378"/>
      <c r="B8" s="248" t="s">
        <v>13</v>
      </c>
      <c r="C8" s="246"/>
      <c r="D8" s="246"/>
      <c r="E8" s="246"/>
      <c r="F8" s="249" t="s">
        <v>2</v>
      </c>
      <c r="G8" s="591" t="s">
        <v>3</v>
      </c>
      <c r="H8" s="592"/>
      <c r="I8" s="246"/>
      <c r="J8" s="246"/>
      <c r="K8" s="246"/>
      <c r="L8" s="433" t="s">
        <v>96</v>
      </c>
      <c r="M8" s="595" t="s">
        <v>46</v>
      </c>
      <c r="N8" s="596"/>
      <c r="O8" s="378"/>
      <c r="P8" s="246"/>
      <c r="Q8" s="246"/>
      <c r="R8" s="250" t="s">
        <v>72</v>
      </c>
      <c r="T8" s="597" t="s">
        <v>45</v>
      </c>
      <c r="U8" s="598"/>
      <c r="V8" s="598"/>
      <c r="W8" s="598"/>
      <c r="X8" s="599"/>
      <c r="Y8" s="246"/>
      <c r="Z8" s="600" t="s">
        <v>97</v>
      </c>
      <c r="AA8" s="601"/>
      <c r="AB8" s="601"/>
      <c r="AC8" s="601"/>
      <c r="AD8" s="602"/>
      <c r="AE8" s="246"/>
      <c r="AF8" s="247"/>
      <c r="AG8" s="247"/>
      <c r="AH8" s="378"/>
      <c r="AI8" s="378"/>
      <c r="AJ8" s="378"/>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493178105</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t="s">
        <v>662</v>
      </c>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3"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4" si="2">IFERROR(T23/S23,"")</f>
        <v/>
      </c>
      <c r="Q23" s="292"/>
      <c r="R23" s="293">
        <v>2</v>
      </c>
      <c r="S23" s="294">
        <f>IF(R23="NE","",Référentiel!G16)</f>
        <v>10</v>
      </c>
      <c r="T23" s="295" t="str">
        <f>IF(S187="NON","",IF(R23=F9,S23,IF(R23=F10,(S23/2),IF(R23=F11,0,IF(R23=F12,"",)))))</f>
        <v/>
      </c>
      <c r="U23" s="296"/>
      <c r="V23" s="286" t="str">
        <f t="shared" ref="V23:V84" si="3">IFERROR(Z23/Y23,"")</f>
        <v/>
      </c>
      <c r="W23" s="292"/>
      <c r="X23" s="293">
        <v>2</v>
      </c>
      <c r="Y23" s="294">
        <f>IF(X23="NE","",Référentiel!G16)</f>
        <v>10</v>
      </c>
      <c r="Z23" s="295" t="str">
        <f>IF(Y187="NON","",IF(X23=F9,Y23,IF(X23=F10,(Y23/2),IF(X23=F11,0,IF(X23=F12,"",)))))</f>
        <v/>
      </c>
      <c r="AA23" s="286"/>
      <c r="AB23" s="286" t="str">
        <f t="shared" ref="AB23:AB84"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ref="D84:D144" si="18">IFERROR(H84/G84,"")</f>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8"/>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ref="P85:P145" si="19">IFERROR(T85/S85,"")</f>
        <v/>
      </c>
      <c r="Q85" s="292"/>
      <c r="R85" s="293">
        <v>2</v>
      </c>
      <c r="S85" s="294">
        <f>IF(R85="NE","",Référentiel!G78)</f>
        <v>0</v>
      </c>
      <c r="T85" s="295" t="str">
        <f>IF(S187="NON","",IF(R85=F9,S85,IF(R85=F10,(S85/2),IF(R85=F11,0,IF(R85=F12,"",)))))</f>
        <v/>
      </c>
      <c r="U85" s="296"/>
      <c r="V85" s="286" t="str">
        <f t="shared" ref="V85:V145" si="20">IFERROR(Z85/Y85,"")</f>
        <v/>
      </c>
      <c r="W85" s="292"/>
      <c r="X85" s="293">
        <v>2</v>
      </c>
      <c r="Y85" s="294">
        <f>IF(X85="NE","",Référentiel!G78)</f>
        <v>0</v>
      </c>
      <c r="Z85" s="295" t="str">
        <f>IF(Y187="NON","",IF(X85=F9,Y85,IF(X85=F10,(Y85/2),IF(X85=F11,0,IF(X85=F12,"",)))))</f>
        <v/>
      </c>
      <c r="AA85" s="286"/>
      <c r="AB85" s="286" t="str">
        <f t="shared" ref="AB85:AB145" si="21">IFERROR(AF85/AE85,"")</f>
        <v/>
      </c>
      <c r="AC85" s="292"/>
      <c r="AD85" s="293">
        <v>2</v>
      </c>
      <c r="AE85" s="294">
        <f>IF(AD85="NE","",Référentiel!G78)</f>
        <v>0</v>
      </c>
      <c r="AF85" s="295" t="str">
        <f>IF(AE187="NON","",IF(AD85=F9,AE85,IF(AD85=F10,(AE85/2),IF(AD85=F11,0,IF(AD85=F12,"",)))))</f>
        <v/>
      </c>
      <c r="AG85" s="297"/>
      <c r="AH85" s="298" t="str">
        <f t="shared" ref="AH85" si="22">IFERROR(AVERAGE(H85,N85,T85,Z85,AF85),"")</f>
        <v/>
      </c>
      <c r="AI85" s="299" t="str">
        <f t="shared" si="17"/>
        <v/>
      </c>
      <c r="AP85" s="236"/>
    </row>
    <row r="86" spans="1:42" ht="8.25" customHeight="1">
      <c r="A86" s="307"/>
      <c r="B86" s="314"/>
      <c r="D86" s="286" t="str">
        <f t="shared" si="18"/>
        <v/>
      </c>
      <c r="E86" s="315"/>
      <c r="F86" s="316"/>
      <c r="G86" s="317"/>
      <c r="H86" s="318"/>
      <c r="I86" s="286"/>
      <c r="J86" s="286" t="str">
        <f t="shared" si="15"/>
        <v/>
      </c>
      <c r="K86" s="315"/>
      <c r="L86" s="316"/>
      <c r="M86" s="317"/>
      <c r="N86" s="318"/>
      <c r="O86" s="286"/>
      <c r="P86" s="286" t="str">
        <f t="shared" si="19"/>
        <v/>
      </c>
      <c r="Q86" s="315"/>
      <c r="R86" s="316"/>
      <c r="S86" s="317"/>
      <c r="T86" s="318"/>
      <c r="U86" s="296"/>
      <c r="V86" s="286" t="str">
        <f t="shared" si="20"/>
        <v/>
      </c>
      <c r="W86" s="315"/>
      <c r="X86" s="316"/>
      <c r="Y86" s="317"/>
      <c r="Z86" s="318"/>
      <c r="AA86" s="286"/>
      <c r="AB86" s="286" t="str">
        <f t="shared" si="21"/>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si="18"/>
        <v/>
      </c>
      <c r="E88" s="292"/>
      <c r="F88" s="293">
        <v>2</v>
      </c>
      <c r="G88" s="294">
        <f>IF(F88="NE","",Référentiel!G81)</f>
        <v>20</v>
      </c>
      <c r="H88" s="295" t="str">
        <f>IF(G187="NON","",IF(F88=F9,G88,IF(F88=F10,(G88/2),IF(F88=F11,0,IF(F88=F12,"",)))))</f>
        <v/>
      </c>
      <c r="I88" s="286"/>
      <c r="J88" s="286" t="str">
        <f t="shared" ref="J88:J103" si="23">IFERROR(N88/M88,"")</f>
        <v/>
      </c>
      <c r="K88" s="292"/>
      <c r="L88" s="293">
        <v>2</v>
      </c>
      <c r="M88" s="294">
        <f>IF(L88="NE","",Référentiel!G81)</f>
        <v>20</v>
      </c>
      <c r="N88" s="295" t="str">
        <f>IF(M187="NON","",IF(L88=F9,M88,IF(L88=L10,(M88/2),IF(L88=L11,0,IF(L88=L12,"",)))))</f>
        <v/>
      </c>
      <c r="O88" s="286"/>
      <c r="P88" s="286" t="str">
        <f t="shared" si="19"/>
        <v/>
      </c>
      <c r="Q88" s="292"/>
      <c r="R88" s="293">
        <v>2</v>
      </c>
      <c r="S88" s="294">
        <f>IF(R88="NE","",Référentiel!G81)</f>
        <v>20</v>
      </c>
      <c r="T88" s="295" t="str">
        <f>IF(S187="NON","",IF(R88=F9,S88,IF(R88=F10,(S88/2),IF(R88=F11,0,IF(R88=F12,"",)))))</f>
        <v/>
      </c>
      <c r="U88" s="296"/>
      <c r="V88" s="286" t="str">
        <f t="shared" si="20"/>
        <v/>
      </c>
      <c r="W88" s="292"/>
      <c r="X88" s="293">
        <v>2</v>
      </c>
      <c r="Y88" s="294">
        <f>IF(X88="NE","",Référentiel!G81)</f>
        <v>20</v>
      </c>
      <c r="Z88" s="295" t="str">
        <f>IF(Y187="NON","",IF(X88=F9,Y88,IF(X88=F10,(Y88/2),IF(X88=F11,0,IF(X88=F12,"",)))))</f>
        <v/>
      </c>
      <c r="AA88" s="286"/>
      <c r="AB88" s="286" t="str">
        <f t="shared" si="21"/>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8"/>
        <v/>
      </c>
      <c r="E89" s="292"/>
      <c r="F89" s="293">
        <v>2</v>
      </c>
      <c r="G89" s="294">
        <f>IF(F89="NE","",Référentiel!G82)</f>
        <v>50</v>
      </c>
      <c r="H89" s="295" t="str">
        <f>IF(G187="NON","",IF(F89=F9,G89,IF(F89=F10,(G89/2),IF(F89=F11,0,IF(F89=F12,"",)))))</f>
        <v/>
      </c>
      <c r="I89" s="286"/>
      <c r="J89" s="286" t="str">
        <f t="shared" si="23"/>
        <v/>
      </c>
      <c r="K89" s="292"/>
      <c r="L89" s="293">
        <v>2</v>
      </c>
      <c r="M89" s="294">
        <f>IF(L89="NE","",Référentiel!G82)</f>
        <v>50</v>
      </c>
      <c r="N89" s="295" t="str">
        <f>IF(M187="NON","",IF(L89=F9,M89,IF(L89=F10,(M89/2),IF(L89=F11,0,IF(L89=F13,"",)))))</f>
        <v/>
      </c>
      <c r="O89" s="286"/>
      <c r="P89" s="286" t="str">
        <f t="shared" si="19"/>
        <v/>
      </c>
      <c r="Q89" s="292"/>
      <c r="R89" s="293">
        <v>2</v>
      </c>
      <c r="S89" s="294">
        <f>IF(R89="NE","",Référentiel!G82)</f>
        <v>50</v>
      </c>
      <c r="T89" s="295" t="str">
        <f>IF(S187="NON","",IF(R89=F9,S89,IF(R89=F10,(S89/2),IF(R89=F11,0,IF(R89=F12,"",)))))</f>
        <v/>
      </c>
      <c r="U89" s="296"/>
      <c r="V89" s="286" t="str">
        <f t="shared" si="20"/>
        <v/>
      </c>
      <c r="W89" s="292"/>
      <c r="X89" s="293">
        <v>2</v>
      </c>
      <c r="Y89" s="294">
        <f>IF(X89="NE","",Référentiel!G82)</f>
        <v>50</v>
      </c>
      <c r="Z89" s="295" t="str">
        <f>IF(Y187="NON","",IF(X89=F9,Y89,IF(X89=F10,(Y89/2),IF(X89=F11,0,IF(X89=F12,"",)))))</f>
        <v/>
      </c>
      <c r="AA89" s="286"/>
      <c r="AB89" s="286" t="str">
        <f t="shared" si="21"/>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8"/>
        <v/>
      </c>
      <c r="E90" s="292"/>
      <c r="F90" s="293">
        <v>2</v>
      </c>
      <c r="G90" s="294">
        <f>IF(F90="NE","",Référentiel!G83)</f>
        <v>30</v>
      </c>
      <c r="H90" s="295" t="str">
        <f>IF(G187="NON","",IF(F90=F9,G90,IF(F90=F10,(G90/2),IF(F90=F11,0,IF(F90=F12,"",)))))</f>
        <v/>
      </c>
      <c r="I90" s="286"/>
      <c r="J90" s="286" t="str">
        <f t="shared" si="23"/>
        <v/>
      </c>
      <c r="K90" s="292"/>
      <c r="L90" s="293">
        <v>2</v>
      </c>
      <c r="M90" s="294">
        <f>IF(L90="NE","",Référentiel!G83)</f>
        <v>30</v>
      </c>
      <c r="N90" s="295" t="str">
        <f>IF(M187="NON","",IF(L90=F9,M90,IF(L90=F10,(M90/2),IF(L90=F11,0,IF(L90=F14,"",)))))</f>
        <v/>
      </c>
      <c r="O90" s="286"/>
      <c r="P90" s="286" t="str">
        <f t="shared" si="19"/>
        <v/>
      </c>
      <c r="Q90" s="292"/>
      <c r="R90" s="293">
        <v>2</v>
      </c>
      <c r="S90" s="294">
        <f>IF(R90="NE","",Référentiel!G83)</f>
        <v>30</v>
      </c>
      <c r="T90" s="295" t="str">
        <f>IF(S187="NON","",IF(R90=F9,S90,IF(R90=F10,(S90/2),IF(R90=F11,0,IF(R90=F12,"",)))))</f>
        <v/>
      </c>
      <c r="U90" s="296"/>
      <c r="V90" s="286" t="str">
        <f t="shared" si="20"/>
        <v/>
      </c>
      <c r="W90" s="292"/>
      <c r="X90" s="293">
        <v>2</v>
      </c>
      <c r="Y90" s="294">
        <f>IF(X90="NE","",Référentiel!G83)</f>
        <v>30</v>
      </c>
      <c r="Z90" s="295" t="str">
        <f>IF(Y187="NON","",IF(X90=F9,Y90,IF(X90=F10,(Y90/2),IF(X90=F11,0,IF(X90=F12,"",)))))</f>
        <v/>
      </c>
      <c r="AA90" s="286"/>
      <c r="AB90" s="286" t="str">
        <f t="shared" si="21"/>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8"/>
        <v/>
      </c>
      <c r="E91" s="292"/>
      <c r="F91" s="293">
        <v>2</v>
      </c>
      <c r="G91" s="294">
        <f>IF(F91="NE","",Référentiel!G84)</f>
        <v>20</v>
      </c>
      <c r="H91" s="295" t="str">
        <f>IF(G187="NON","",IF(F91=F9,G91,IF(F91=F10,(G91/2),IF(F91=F11,0,IF(F91=F12,"",)))))</f>
        <v/>
      </c>
      <c r="I91" s="286"/>
      <c r="J91" s="286" t="str">
        <f t="shared" si="23"/>
        <v/>
      </c>
      <c r="K91" s="292"/>
      <c r="L91" s="293">
        <v>2</v>
      </c>
      <c r="M91" s="294">
        <f>IF(L91="NE","",Référentiel!G84)</f>
        <v>20</v>
      </c>
      <c r="N91" s="295" t="str">
        <f>IF(M187="NON","",IF(L91=F9,M91,IF(L91=F10,(M91/2),IF(L91=F11,0,IF(L91=F15,"",)))))</f>
        <v/>
      </c>
      <c r="O91" s="286"/>
      <c r="P91" s="286" t="str">
        <f t="shared" si="19"/>
        <v/>
      </c>
      <c r="Q91" s="292"/>
      <c r="R91" s="293">
        <v>2</v>
      </c>
      <c r="S91" s="294">
        <f>IF(R91="NE","",Référentiel!G84)</f>
        <v>20</v>
      </c>
      <c r="T91" s="295" t="str">
        <f>IF(S187="NON","",IF(R91=F9,S91,IF(R91=F10,(S91/2),IF(R91=F11,0,IF(R91=F12,"",)))))</f>
        <v/>
      </c>
      <c r="U91" s="296"/>
      <c r="V91" s="286" t="str">
        <f t="shared" si="20"/>
        <v/>
      </c>
      <c r="W91" s="292"/>
      <c r="X91" s="293">
        <v>2</v>
      </c>
      <c r="Y91" s="294">
        <f>IF(X91="NE","",Référentiel!G84)</f>
        <v>20</v>
      </c>
      <c r="Z91" s="295" t="str">
        <f>IF(Y187="NON","",IF(X91=F9,Y91,IF(X91=F10,(Y91/2),IF(X91=F11,0,IF(X91=F12,"",)))))</f>
        <v/>
      </c>
      <c r="AA91" s="286"/>
      <c r="AB91" s="286" t="str">
        <f t="shared" si="21"/>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8"/>
        <v/>
      </c>
      <c r="E92" s="292"/>
      <c r="F92" s="293">
        <v>2</v>
      </c>
      <c r="G92" s="294">
        <f>IF(F92="NE","",Référentiel!G85)</f>
        <v>30</v>
      </c>
      <c r="H92" s="295" t="str">
        <f>IF(G187="NON","",IF(F92=F9,G92,IF(F92=F10,(G92/2),IF(F92=F11,0,IF(F92=F12,"",)))))</f>
        <v/>
      </c>
      <c r="I92" s="286"/>
      <c r="J92" s="286" t="str">
        <f t="shared" si="23"/>
        <v/>
      </c>
      <c r="K92" s="292"/>
      <c r="L92" s="293">
        <v>2</v>
      </c>
      <c r="M92" s="294">
        <f>IF(L92="NE","",Référentiel!G85)</f>
        <v>30</v>
      </c>
      <c r="N92" s="295" t="str">
        <f>IF(M187="NON","",IF(L92=F9,M92,IF(L92=F10,(M92/2),IF(L92=F11,0,IF(L92=F16,"",)))))</f>
        <v/>
      </c>
      <c r="O92" s="286"/>
      <c r="P92" s="286" t="str">
        <f t="shared" si="19"/>
        <v/>
      </c>
      <c r="Q92" s="292"/>
      <c r="R92" s="293">
        <v>2</v>
      </c>
      <c r="S92" s="294">
        <f>IF(R92="NE","",Référentiel!G85)</f>
        <v>30</v>
      </c>
      <c r="T92" s="295" t="str">
        <f>IF(S187="NON","",IF(R92=F9,S92,IF(R92=F10,(S92/2),IF(R92=F11,0,IF(R92=F12,"",)))))</f>
        <v/>
      </c>
      <c r="U92" s="296"/>
      <c r="V92" s="286" t="str">
        <f t="shared" si="20"/>
        <v/>
      </c>
      <c r="W92" s="292"/>
      <c r="X92" s="293">
        <v>2</v>
      </c>
      <c r="Y92" s="294">
        <f>IF(X92="NE","",Référentiel!G85)</f>
        <v>30</v>
      </c>
      <c r="Z92" s="295" t="str">
        <f>IF(Y187="NON","",IF(X92=F9,Y92,IF(X92=F10,(Y92/2),IF(X92=F11,0,IF(X92=F12,"",)))))</f>
        <v/>
      </c>
      <c r="AA92" s="286"/>
      <c r="AB92" s="286" t="str">
        <f t="shared" si="21"/>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8"/>
        <v/>
      </c>
      <c r="E93" s="292"/>
      <c r="F93" s="293">
        <v>2</v>
      </c>
      <c r="G93" s="294">
        <f>IF(F93="NE","",Référentiel!G86)</f>
        <v>30</v>
      </c>
      <c r="H93" s="295" t="str">
        <f>IF(G187="NON","",IF(F93=F9,G93,IF(F93=F10,(G93/2),IF(F93=F11,0,IF(F93=F12,"",)))))</f>
        <v/>
      </c>
      <c r="I93" s="286"/>
      <c r="J93" s="286" t="str">
        <f t="shared" si="23"/>
        <v/>
      </c>
      <c r="K93" s="292"/>
      <c r="L93" s="293">
        <v>2</v>
      </c>
      <c r="M93" s="294">
        <f>IF(L93="NE","",Référentiel!G86)</f>
        <v>30</v>
      </c>
      <c r="N93" s="295" t="str">
        <f>IF(M187="NON","",IF(L93=F9,M93,IF(L93=F10,(M93/2),IF(L93=F11,0,IF(L93=F17,"",)))))</f>
        <v/>
      </c>
      <c r="O93" s="286"/>
      <c r="P93" s="286" t="str">
        <f t="shared" si="19"/>
        <v/>
      </c>
      <c r="Q93" s="292"/>
      <c r="R93" s="293">
        <v>2</v>
      </c>
      <c r="S93" s="294">
        <f>IF(R93="NE","",Référentiel!G86)</f>
        <v>30</v>
      </c>
      <c r="T93" s="295" t="str">
        <f>IF(S187="NON","",IF(R93=F9,S93,IF(R93=F10,(S93/2),IF(R93=F11,0,IF(R93=F12,"",)))))</f>
        <v/>
      </c>
      <c r="U93" s="296"/>
      <c r="V93" s="286" t="str">
        <f t="shared" si="20"/>
        <v/>
      </c>
      <c r="W93" s="292"/>
      <c r="X93" s="293">
        <v>2</v>
      </c>
      <c r="Y93" s="294">
        <f>IF(X93="NE","",Référentiel!G86)</f>
        <v>30</v>
      </c>
      <c r="Z93" s="295" t="str">
        <f>IF(Y187="NON","",IF(X93=F9,Y93,IF(X93=F10,(Y93/2),IF(X93=F11,0,IF(X93=F12,"",)))))</f>
        <v/>
      </c>
      <c r="AA93" s="286"/>
      <c r="AB93" s="286" t="str">
        <f t="shared" si="21"/>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8"/>
        <v/>
      </c>
      <c r="E94" s="292"/>
      <c r="F94" s="293">
        <v>2</v>
      </c>
      <c r="G94" s="294">
        <f>IF(F94="NE","",Référentiel!G87)</f>
        <v>20</v>
      </c>
      <c r="H94" s="295" t="str">
        <f>IF(G187="NON","",IF(F94=F9,G94,IF(F94=F10,(G94/2),IF(F94=F11,0,IF(F94=F12,"",)))))</f>
        <v/>
      </c>
      <c r="I94" s="286"/>
      <c r="J94" s="286" t="str">
        <f t="shared" si="23"/>
        <v/>
      </c>
      <c r="K94" s="292"/>
      <c r="L94" s="293">
        <v>2</v>
      </c>
      <c r="M94" s="294">
        <f>IF(L94="NE","",Référentiel!G87)</f>
        <v>20</v>
      </c>
      <c r="N94" s="295" t="str">
        <f>IF(M187="NON","",IF(L94=F9,M94,IF(L94=F10,(M94/2),IF(L94=F11,0,IF(L94=F18,"",)))))</f>
        <v/>
      </c>
      <c r="O94" s="286"/>
      <c r="P94" s="286" t="str">
        <f t="shared" si="19"/>
        <v/>
      </c>
      <c r="Q94" s="292"/>
      <c r="R94" s="293">
        <v>2</v>
      </c>
      <c r="S94" s="294">
        <f>IF(R94="NE","",Référentiel!G87)</f>
        <v>20</v>
      </c>
      <c r="T94" s="295" t="str">
        <f>IF(S187="NON","",IF(R94=F9,S94,IF(R94=F10,(S94/2),IF(R94=F11,0,IF(R94=F12,"",)))))</f>
        <v/>
      </c>
      <c r="U94" s="296"/>
      <c r="V94" s="286" t="str">
        <f t="shared" si="20"/>
        <v/>
      </c>
      <c r="W94" s="292"/>
      <c r="X94" s="293">
        <v>2</v>
      </c>
      <c r="Y94" s="294">
        <f>IF(X94="NE","",Référentiel!G87)</f>
        <v>20</v>
      </c>
      <c r="Z94" s="295" t="str">
        <f>IF(Y187="NON","",IF(X94=F9,Y94,IF(X94=F10,(Y94/2),IF(X94=F11,0,IF(X94=F12,"",)))))</f>
        <v/>
      </c>
      <c r="AA94" s="286"/>
      <c r="AB94" s="286" t="str">
        <f t="shared" si="21"/>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8"/>
        <v/>
      </c>
      <c r="E95" s="292"/>
      <c r="F95" s="293">
        <v>2</v>
      </c>
      <c r="G95" s="294">
        <f>IF(F95="NE","",Référentiel!G88)</f>
        <v>30</v>
      </c>
      <c r="H95" s="295" t="str">
        <f>IF(G187="NON","",IF(F95=F9,G95,IF(F95=F10,(G95/2),IF(F95=F11,0,IF(F95=F12,"",)))))</f>
        <v/>
      </c>
      <c r="I95" s="286"/>
      <c r="J95" s="286" t="str">
        <f t="shared" si="23"/>
        <v/>
      </c>
      <c r="K95" s="292"/>
      <c r="L95" s="293">
        <v>2</v>
      </c>
      <c r="M95" s="294">
        <f>IF(L95="NE","",Référentiel!G88)</f>
        <v>30</v>
      </c>
      <c r="N95" s="295" t="str">
        <f>IF(M187="NON","",IF(L95=F9,M95,IF(L95=F10,(M95/2),IF(L95=F11,0,IF(L95=F19,"",)))))</f>
        <v/>
      </c>
      <c r="O95" s="286"/>
      <c r="P95" s="286" t="str">
        <f t="shared" si="19"/>
        <v/>
      </c>
      <c r="Q95" s="292"/>
      <c r="R95" s="293">
        <v>2</v>
      </c>
      <c r="S95" s="294">
        <f>IF(R95="NE","",Référentiel!G88)</f>
        <v>30</v>
      </c>
      <c r="T95" s="295" t="str">
        <f>IF(S187="NON","",IF(R95=F9,S95,IF(R95=F10,(S95/2),IF(R95=F11,0,IF(R95=F12,"",)))))</f>
        <v/>
      </c>
      <c r="U95" s="296"/>
      <c r="V95" s="286" t="str">
        <f t="shared" si="20"/>
        <v/>
      </c>
      <c r="W95" s="292"/>
      <c r="X95" s="293">
        <v>2</v>
      </c>
      <c r="Y95" s="294">
        <f>IF(X95="NE","",Référentiel!G88)</f>
        <v>30</v>
      </c>
      <c r="Z95" s="295" t="str">
        <f>IF(Y187="NON","",IF(X95=F9,Y95,IF(X95=F10,(Y95/2),IF(X95=F11,0,IF(X95=F12,"",)))))</f>
        <v/>
      </c>
      <c r="AA95" s="286"/>
      <c r="AB95" s="286" t="str">
        <f t="shared" si="21"/>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8"/>
        <v/>
      </c>
      <c r="E96" s="292"/>
      <c r="F96" s="293">
        <v>2</v>
      </c>
      <c r="G96" s="294">
        <f>IF(F96="NE","",Référentiel!G89)</f>
        <v>0</v>
      </c>
      <c r="H96" s="295" t="str">
        <f>IF(G187="NON","",IF(F96=F9,G96,IF(F96=F10,(G96/2),IF(F96=F11,0,IF(F96=F12,"",)))))</f>
        <v/>
      </c>
      <c r="I96" s="286"/>
      <c r="J96" s="286" t="str">
        <f t="shared" si="23"/>
        <v/>
      </c>
      <c r="K96" s="292"/>
      <c r="L96" s="293">
        <v>2</v>
      </c>
      <c r="M96" s="294">
        <f>IF(L96="NE","",Référentiel!G89)</f>
        <v>0</v>
      </c>
      <c r="N96" s="295" t="str">
        <f>IF(M187="NON","",IF(L96=F9,M96,IF(L96=F10,(M96/2),IF(L96=F11,0,IF(L96=F20,"",)))))</f>
        <v/>
      </c>
      <c r="O96" s="286"/>
      <c r="P96" s="286" t="str">
        <f t="shared" si="19"/>
        <v/>
      </c>
      <c r="Q96" s="292"/>
      <c r="R96" s="293">
        <v>2</v>
      </c>
      <c r="S96" s="294">
        <f>IF(R96="NE","",Référentiel!G89)</f>
        <v>0</v>
      </c>
      <c r="T96" s="295" t="str">
        <f>IF(S187="NON","",IF(R96=F9,S96,IF(R96=F10,(S96/2),IF(R96=F11,0,IF(R96=F12,"",)))))</f>
        <v/>
      </c>
      <c r="U96" s="296"/>
      <c r="V96" s="286" t="str">
        <f t="shared" si="20"/>
        <v/>
      </c>
      <c r="W96" s="292"/>
      <c r="X96" s="293">
        <v>2</v>
      </c>
      <c r="Y96" s="294">
        <f>IF(X96="NE","",Référentiel!G89)</f>
        <v>0</v>
      </c>
      <c r="Z96" s="295" t="str">
        <f>IF(Y187="NON","",IF(X96=F9,Y96,IF(X96=F10,(Y96/2),IF(X96=F11,0,IF(X96=F12,"",)))))</f>
        <v/>
      </c>
      <c r="AA96" s="286"/>
      <c r="AB96" s="286" t="str">
        <f t="shared" si="21"/>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8"/>
        <v/>
      </c>
      <c r="E97" s="292"/>
      <c r="F97" s="293">
        <v>2</v>
      </c>
      <c r="G97" s="294">
        <f>IF(F97="NE","",Référentiel!G90)</f>
        <v>0</v>
      </c>
      <c r="H97" s="295" t="str">
        <f>IF(G187="NON","",IF(F97=F9,G97,IF(F97=F10,(G97/2),IF(F97=F11,0,IF(F97=F12,"",)))))</f>
        <v/>
      </c>
      <c r="I97" s="286"/>
      <c r="J97" s="286" t="str">
        <f t="shared" si="23"/>
        <v/>
      </c>
      <c r="K97" s="292"/>
      <c r="L97" s="293">
        <v>2</v>
      </c>
      <c r="M97" s="294">
        <f>IF(L97="NE","",Référentiel!G90)</f>
        <v>0</v>
      </c>
      <c r="N97" s="295" t="str">
        <f>IF(M187="NON","",IF(L97=F9,M97,IF(L97=F10,(M97/2),IF(L97=F11,0,IF(L97=F21,"",)))))</f>
        <v/>
      </c>
      <c r="O97" s="286"/>
      <c r="P97" s="286" t="str">
        <f t="shared" si="19"/>
        <v/>
      </c>
      <c r="Q97" s="292"/>
      <c r="R97" s="293">
        <v>2</v>
      </c>
      <c r="S97" s="294">
        <f>IF(R97="NE","",Référentiel!G90)</f>
        <v>0</v>
      </c>
      <c r="T97" s="295" t="str">
        <f>IF(S187="NON","",IF(R97=F9,S97,IF(R97=F10,(S97/2),IF(R97=F11,0,IF(R97=F12,"",)))))</f>
        <v/>
      </c>
      <c r="U97" s="296"/>
      <c r="V97" s="286" t="str">
        <f t="shared" si="20"/>
        <v/>
      </c>
      <c r="W97" s="292"/>
      <c r="X97" s="293">
        <v>2</v>
      </c>
      <c r="Y97" s="294">
        <f>IF(X97="NE","",Référentiel!G90)</f>
        <v>0</v>
      </c>
      <c r="Z97" s="295" t="str">
        <f>IF(Y187="NON","",IF(X97=F9,Y97,IF(X97=F10,(Y97/2),IF(X97=F11,0,IF(X97=F12,"",)))))</f>
        <v/>
      </c>
      <c r="AA97" s="286"/>
      <c r="AB97" s="286" t="str">
        <f t="shared" si="21"/>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8"/>
        <v/>
      </c>
      <c r="E98" s="292"/>
      <c r="F98" s="293">
        <v>2</v>
      </c>
      <c r="G98" s="294">
        <f>IF(F98="NE","",Référentiel!G91)</f>
        <v>0</v>
      </c>
      <c r="H98" s="295" t="str">
        <f>IF(G187="NON","",IF(F98=F9,G98,IF(F98=F10,(G98/2),IF(F98=F11,0,IF(F98=F12,"",)))))</f>
        <v/>
      </c>
      <c r="I98" s="286"/>
      <c r="J98" s="286" t="str">
        <f t="shared" si="23"/>
        <v/>
      </c>
      <c r="K98" s="292"/>
      <c r="L98" s="293">
        <v>2</v>
      </c>
      <c r="M98" s="294">
        <f>IF(L98="NE","",Référentiel!G91)</f>
        <v>0</v>
      </c>
      <c r="N98" s="295" t="str">
        <f>IF(M187="NON","",IF(L98=F9,M98,IF(L98=F10,(M98/2),IF(L98=F11,0,IF(L98=F22,"",)))))</f>
        <v/>
      </c>
      <c r="O98" s="286"/>
      <c r="P98" s="286" t="str">
        <f t="shared" si="19"/>
        <v/>
      </c>
      <c r="Q98" s="292"/>
      <c r="R98" s="293">
        <v>2</v>
      </c>
      <c r="S98" s="294">
        <f>IF(R98="NE","",Référentiel!G91)</f>
        <v>0</v>
      </c>
      <c r="T98" s="295" t="str">
        <f>IF(S187="NON","",IF(R98=F9,S98,IF(R98=F10,(S98/2),IF(R98=F11,0,IF(R98=F12,"",)))))</f>
        <v/>
      </c>
      <c r="U98" s="296"/>
      <c r="V98" s="286" t="str">
        <f t="shared" si="20"/>
        <v/>
      </c>
      <c r="W98" s="292"/>
      <c r="X98" s="293">
        <v>2</v>
      </c>
      <c r="Y98" s="294">
        <f>IF(X98="NE","",Référentiel!G91)</f>
        <v>0</v>
      </c>
      <c r="Z98" s="295" t="str">
        <f>IF(Y187="NON","",IF(X98=F9,Y98,IF(X98=F10,(Y98/2),IF(X98=F11,0,IF(X98=F12,"",)))))</f>
        <v/>
      </c>
      <c r="AA98" s="286"/>
      <c r="AB98" s="286" t="str">
        <f t="shared" si="21"/>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8"/>
        <v/>
      </c>
      <c r="E99" s="292"/>
      <c r="F99" s="293">
        <v>2</v>
      </c>
      <c r="G99" s="294">
        <f>IF(F99="NE","",Référentiel!G92)</f>
        <v>0</v>
      </c>
      <c r="H99" s="295" t="str">
        <f>IF(G187="NON","",IF(F99=F9,G99,IF(F99=F10,(G99/2),IF(F99=F11,0,IF(F99=F12,"",)))))</f>
        <v/>
      </c>
      <c r="I99" s="286"/>
      <c r="J99" s="286" t="str">
        <f t="shared" si="23"/>
        <v/>
      </c>
      <c r="K99" s="292"/>
      <c r="L99" s="293">
        <v>2</v>
      </c>
      <c r="M99" s="294">
        <f>IF(L99="NE","",Référentiel!G92)</f>
        <v>0</v>
      </c>
      <c r="N99" s="295" t="str">
        <f>IF(M187="NON","",IF(L99=F9,M99,IF(L99=F10,(M99/2),IF(L99=F11,0,IF(L99=F23,"",)))))</f>
        <v/>
      </c>
      <c r="O99" s="286"/>
      <c r="P99" s="286" t="str">
        <f t="shared" si="19"/>
        <v/>
      </c>
      <c r="Q99" s="292"/>
      <c r="R99" s="293">
        <v>2</v>
      </c>
      <c r="S99" s="294">
        <f>IF(R99="NE","",Référentiel!G92)</f>
        <v>0</v>
      </c>
      <c r="T99" s="295" t="str">
        <f>IF(S187="NON","",IF(R99=F9,S99,IF(R99=F10,(S99/2),IF(R99=F11,0,IF(R99=F12,"",)))))</f>
        <v/>
      </c>
      <c r="U99" s="296"/>
      <c r="V99" s="286" t="str">
        <f t="shared" si="20"/>
        <v/>
      </c>
      <c r="W99" s="292"/>
      <c r="X99" s="293">
        <v>2</v>
      </c>
      <c r="Y99" s="294">
        <f>IF(X99="NE","",Référentiel!G92)</f>
        <v>0</v>
      </c>
      <c r="Z99" s="295" t="str">
        <f>IF(Y187="NON","",IF(X99=F9,Y99,IF(X99=F10,(Y99/2),IF(X99=F11,0,IF(X99=F12,"",)))))</f>
        <v/>
      </c>
      <c r="AA99" s="286"/>
      <c r="AB99" s="286" t="str">
        <f t="shared" si="21"/>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8"/>
        <v/>
      </c>
      <c r="E100" s="292"/>
      <c r="F100" s="293">
        <v>2</v>
      </c>
      <c r="G100" s="294">
        <f>IF(F100="NE","",Référentiel!G93)</f>
        <v>0</v>
      </c>
      <c r="H100" s="295" t="str">
        <f>IF(G187="NON","",IF(F100=F9,G100,IF(F100=F10,(G100/2),IF(F100=F11,0,IF(F100=F12,"",)))))</f>
        <v/>
      </c>
      <c r="I100" s="286"/>
      <c r="J100" s="286" t="str">
        <f t="shared" si="23"/>
        <v/>
      </c>
      <c r="K100" s="292"/>
      <c r="L100" s="293">
        <v>2</v>
      </c>
      <c r="M100" s="294">
        <f>IF(L100="NE","",Référentiel!G93)</f>
        <v>0</v>
      </c>
      <c r="N100" s="295" t="str">
        <f>IF(M187="NON","",IF(L100=F9,M100,IF(L100=F10,(M100/2),IF(L100=F11,0,IF(L100=F24,"",)))))</f>
        <v/>
      </c>
      <c r="O100" s="286"/>
      <c r="P100" s="286" t="str">
        <f t="shared" si="19"/>
        <v/>
      </c>
      <c r="Q100" s="292"/>
      <c r="R100" s="293">
        <v>2</v>
      </c>
      <c r="S100" s="294">
        <f>IF(R100="NE","",Référentiel!G93)</f>
        <v>0</v>
      </c>
      <c r="T100" s="295" t="str">
        <f>IF(S187="NON","",IF(R100=F9,S100,IF(R100=F10,(S100/2),IF(R100=F11,0,IF(R100=F12,"",)))))</f>
        <v/>
      </c>
      <c r="U100" s="296"/>
      <c r="V100" s="286" t="str">
        <f t="shared" si="20"/>
        <v/>
      </c>
      <c r="W100" s="292"/>
      <c r="X100" s="293">
        <v>2</v>
      </c>
      <c r="Y100" s="294">
        <f>IF(X100="NE","",Référentiel!G93)</f>
        <v>0</v>
      </c>
      <c r="Z100" s="295" t="str">
        <f>IF(Y187="NON","",IF(X100=F9,Y100,IF(X100=F10,(Y100/2),IF(X100=F11,0,IF(X100=F12,"",)))))</f>
        <v/>
      </c>
      <c r="AA100" s="286"/>
      <c r="AB100" s="286" t="str">
        <f t="shared" si="21"/>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8"/>
        <v/>
      </c>
      <c r="E101" s="292"/>
      <c r="F101" s="293">
        <v>2</v>
      </c>
      <c r="G101" s="294">
        <f>IF(F101="NE","",Référentiel!G94)</f>
        <v>0</v>
      </c>
      <c r="H101" s="295" t="str">
        <f>IF(G187="NON","",IF(F101=F9,G101,IF(F101=F10,(G101/2),IF(F101=F11,0,IF(F101=F12,"",)))))</f>
        <v/>
      </c>
      <c r="I101" s="286"/>
      <c r="J101" s="286" t="str">
        <f t="shared" si="23"/>
        <v/>
      </c>
      <c r="K101" s="292"/>
      <c r="L101" s="293">
        <v>2</v>
      </c>
      <c r="M101" s="294">
        <f>IF(L101="NE","",Référentiel!G94)</f>
        <v>0</v>
      </c>
      <c r="N101" s="295" t="str">
        <f>IF(M187="NON","",IF(L101=F9,M101,IF(L101=F10,(M101/2),IF(L101=F11,0,IF(L101=F25,"",)))))</f>
        <v/>
      </c>
      <c r="O101" s="286"/>
      <c r="P101" s="286" t="str">
        <f t="shared" si="19"/>
        <v/>
      </c>
      <c r="Q101" s="292"/>
      <c r="R101" s="293">
        <v>2</v>
      </c>
      <c r="S101" s="294">
        <f>IF(R101="NE","",Référentiel!G94)</f>
        <v>0</v>
      </c>
      <c r="T101" s="295" t="str">
        <f>IF(S187="NON","",IF(R101=F9,S101,IF(R101=F10,(S101/2),IF(R101=F11,0,IF(R101=F12,"",)))))</f>
        <v/>
      </c>
      <c r="U101" s="296"/>
      <c r="V101" s="286" t="str">
        <f t="shared" si="20"/>
        <v/>
      </c>
      <c r="W101" s="292"/>
      <c r="X101" s="293">
        <v>2</v>
      </c>
      <c r="Y101" s="294">
        <f>IF(X101="NE","",Référentiel!G94)</f>
        <v>0</v>
      </c>
      <c r="Z101" s="295" t="str">
        <f>IF(Y187="NON","",IF(X101=F9,Y101,IF(X101=F10,(Y101/2),IF(X101=F11,0,IF(X101=F12,"",)))))</f>
        <v/>
      </c>
      <c r="AA101" s="286"/>
      <c r="AB101" s="286" t="str">
        <f t="shared" si="21"/>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8"/>
        <v/>
      </c>
      <c r="E102" s="292"/>
      <c r="F102" s="293">
        <v>2</v>
      </c>
      <c r="G102" s="294">
        <f>IF(F102="NE","",Référentiel!G95)</f>
        <v>0</v>
      </c>
      <c r="H102" s="295" t="str">
        <f>IF(G187="NON","",IF(F102=F9,G102,IF(F102=F10,(G102/2),IF(F102=F11,0,IF(F102=F12,"",)))))</f>
        <v/>
      </c>
      <c r="I102" s="286"/>
      <c r="J102" s="286" t="str">
        <f t="shared" si="23"/>
        <v/>
      </c>
      <c r="K102" s="292"/>
      <c r="L102" s="293">
        <v>2</v>
      </c>
      <c r="M102" s="294">
        <f>IF(L102="NE","",Référentiel!G95)</f>
        <v>0</v>
      </c>
      <c r="N102" s="295" t="str">
        <f>IF(M187="NON","",IF(L102=F9,M102,IF(L102=F10,(M102/2),IF(L102=F11,0,IF(L102=F26,"",)))))</f>
        <v/>
      </c>
      <c r="O102" s="286"/>
      <c r="P102" s="286" t="str">
        <f t="shared" si="19"/>
        <v/>
      </c>
      <c r="Q102" s="292"/>
      <c r="R102" s="293">
        <v>2</v>
      </c>
      <c r="S102" s="294">
        <f>IF(R102="NE","",Référentiel!G95)</f>
        <v>0</v>
      </c>
      <c r="T102" s="295" t="str">
        <f>IF(S187="NON","",IF(R102=F9,S102,IF(R102=F10,(S102/2),IF(R102=F11,0,IF(R102=F12,"",)))))</f>
        <v/>
      </c>
      <c r="U102" s="296"/>
      <c r="V102" s="286" t="str">
        <f t="shared" si="20"/>
        <v/>
      </c>
      <c r="W102" s="292"/>
      <c r="X102" s="293">
        <v>2</v>
      </c>
      <c r="Y102" s="294">
        <f>IF(X102="NE","",Référentiel!G95)</f>
        <v>0</v>
      </c>
      <c r="Z102" s="295" t="str">
        <f>IF(Y187="NON","",IF(X102=F9,Y102,IF(X102=F10,(Y102/2),IF(X102=F11,0,IF(X102=F12,"",)))))</f>
        <v/>
      </c>
      <c r="AA102" s="286"/>
      <c r="AB102" s="286" t="str">
        <f t="shared" si="21"/>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8"/>
        <v/>
      </c>
      <c r="E103" s="315"/>
      <c r="F103" s="316"/>
      <c r="G103" s="317"/>
      <c r="H103" s="318"/>
      <c r="I103" s="286"/>
      <c r="J103" s="286" t="str">
        <f t="shared" si="23"/>
        <v/>
      </c>
      <c r="K103" s="315"/>
      <c r="L103" s="316"/>
      <c r="M103" s="317"/>
      <c r="N103" s="318"/>
      <c r="O103" s="286"/>
      <c r="P103" s="286" t="str">
        <f t="shared" si="19"/>
        <v/>
      </c>
      <c r="Q103" s="315"/>
      <c r="R103" s="316"/>
      <c r="S103" s="317"/>
      <c r="T103" s="318"/>
      <c r="U103" s="296"/>
      <c r="V103" s="286" t="str">
        <f t="shared" si="20"/>
        <v/>
      </c>
      <c r="W103" s="315"/>
      <c r="X103" s="316"/>
      <c r="Y103" s="317"/>
      <c r="Z103" s="318"/>
      <c r="AA103" s="286"/>
      <c r="AB103" s="286" t="str">
        <f t="shared" si="21"/>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8"/>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19"/>
        <v/>
      </c>
      <c r="Q105" s="292"/>
      <c r="R105" s="293">
        <v>2</v>
      </c>
      <c r="S105" s="294">
        <f>IF(R105="NE","",Référentiel!G98)</f>
        <v>70</v>
      </c>
      <c r="T105" s="295" t="str">
        <f>IF(S187="NON","",IF(R105=F9,S105,IF(R105=F10,(S105/2),IF(R105=F11,0,IF(R105=F12,"",)))))</f>
        <v/>
      </c>
      <c r="U105" s="296"/>
      <c r="V105" s="286" t="str">
        <f t="shared" si="20"/>
        <v/>
      </c>
      <c r="W105" s="292"/>
      <c r="X105" s="293">
        <v>2</v>
      </c>
      <c r="Y105" s="294">
        <f>IF(X105="NE","",Référentiel!G98)</f>
        <v>70</v>
      </c>
      <c r="Z105" s="295" t="str">
        <f>IF(Y187="NON","",IF(X105=F9,Y105,IF(X105=F10,(Y105/2),IF(X105=F11,0,IF(X105=F12,"",)))))</f>
        <v/>
      </c>
      <c r="AA105" s="286"/>
      <c r="AB105" s="286" t="str">
        <f t="shared" si="21"/>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8"/>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19"/>
        <v/>
      </c>
      <c r="Q106" s="292"/>
      <c r="R106" s="293">
        <v>2</v>
      </c>
      <c r="S106" s="294">
        <f>IF(R106="NE","",Référentiel!G99)</f>
        <v>0</v>
      </c>
      <c r="T106" s="295" t="str">
        <f>IF(S187="NON","",IF(R106=F9,S106,IF(R106=F10,(S106/2),IF(R106=F11,0,IF(R106=F12,"",)))))</f>
        <v/>
      </c>
      <c r="U106" s="296"/>
      <c r="V106" s="286" t="str">
        <f t="shared" si="20"/>
        <v/>
      </c>
      <c r="W106" s="292"/>
      <c r="X106" s="293">
        <v>2</v>
      </c>
      <c r="Y106" s="294">
        <f>IF(X106="NE","",Référentiel!G99)</f>
        <v>0</v>
      </c>
      <c r="Z106" s="295" t="str">
        <f>IF(Y187="NON","",IF(X106=F9,Y106,IF(X106=F10,(Y106/2),IF(X106=F11,0,IF(X106=F12,"",)))))</f>
        <v/>
      </c>
      <c r="AA106" s="286"/>
      <c r="AB106" s="286" t="str">
        <f t="shared" si="21"/>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8"/>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19"/>
        <v/>
      </c>
      <c r="Q107" s="292"/>
      <c r="R107" s="293">
        <v>2</v>
      </c>
      <c r="S107" s="294">
        <f>IF(R107="NE","",Référentiel!G100)</f>
        <v>20</v>
      </c>
      <c r="T107" s="295" t="str">
        <f>IF(S187="NON","",IF(R107=F9,S107,IF(R107=F10,(S107/2),IF(R107=F11,0,IF(R107=F12,"",)))))</f>
        <v/>
      </c>
      <c r="U107" s="296"/>
      <c r="V107" s="286" t="str">
        <f t="shared" si="20"/>
        <v/>
      </c>
      <c r="W107" s="292"/>
      <c r="X107" s="293">
        <v>2</v>
      </c>
      <c r="Y107" s="294">
        <f>IF(X107="NE","",Référentiel!G100)</f>
        <v>20</v>
      </c>
      <c r="Z107" s="295" t="str">
        <f>IF(Y187="NON","",IF(X107=F9,Y107,IF(X107=F10,(Y107/2),IF(X107=F11,0,IF(X107=F12,"",)))))</f>
        <v/>
      </c>
      <c r="AA107" s="286"/>
      <c r="AB107" s="286" t="str">
        <f t="shared" si="21"/>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8"/>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19"/>
        <v/>
      </c>
      <c r="Q108" s="292"/>
      <c r="R108" s="293">
        <v>2</v>
      </c>
      <c r="S108" s="294">
        <f>IF(R108="NE","",Référentiel!G101)</f>
        <v>70</v>
      </c>
      <c r="T108" s="295" t="str">
        <f>IF(S187="NON","",IF(R108=F9,S108,IF(R108=F10,(S108/2),IF(R108=F11,0,IF(R108=F12,"",)))))</f>
        <v/>
      </c>
      <c r="U108" s="296"/>
      <c r="V108" s="286" t="str">
        <f t="shared" si="20"/>
        <v/>
      </c>
      <c r="W108" s="292"/>
      <c r="X108" s="293">
        <v>2</v>
      </c>
      <c r="Y108" s="294">
        <f>IF(X108="NE","",Référentiel!G101)</f>
        <v>70</v>
      </c>
      <c r="Z108" s="295" t="str">
        <f>IF(Y187="NON","",IF(X108=F9,Y108,IF(X108=F10,(Y108/2),IF(X108=F11,0,IF(X108=F12,"",)))))</f>
        <v/>
      </c>
      <c r="AA108" s="286"/>
      <c r="AB108" s="286" t="str">
        <f t="shared" si="21"/>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8"/>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19"/>
        <v/>
      </c>
      <c r="Q109" s="292"/>
      <c r="R109" s="293">
        <v>2</v>
      </c>
      <c r="S109" s="294">
        <f>IF(R109="NE","",Référentiel!G102)</f>
        <v>50</v>
      </c>
      <c r="T109" s="295" t="str">
        <f>IF(S187="NON","",IF(R109=F9,S109,IF(R109=F10,(S109/2),IF(R109=F11,0,IF(R109=F12,"",)))))</f>
        <v/>
      </c>
      <c r="U109" s="296"/>
      <c r="V109" s="286" t="str">
        <f t="shared" si="20"/>
        <v/>
      </c>
      <c r="W109" s="292"/>
      <c r="X109" s="293">
        <v>2</v>
      </c>
      <c r="Y109" s="294">
        <f>IF(X109="NE","",Référentiel!G102)</f>
        <v>50</v>
      </c>
      <c r="Z109" s="295" t="str">
        <f>IF(Y187="NON","",IF(X109=F9,Y109,IF(X109=F10,(Y109/2),IF(X109=F11,0,IF(X109=F12,"",)))))</f>
        <v/>
      </c>
      <c r="AA109" s="286"/>
      <c r="AB109" s="286" t="str">
        <f t="shared" si="21"/>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8"/>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19"/>
        <v/>
      </c>
      <c r="Q110" s="292"/>
      <c r="R110" s="293">
        <v>2</v>
      </c>
      <c r="S110" s="294">
        <f>IF(R110="NE","",Référentiel!G103)</f>
        <v>40</v>
      </c>
      <c r="T110" s="295" t="str">
        <f>IF(S187="NON","",IF(R110=F9,S110,IF(R110=F10,(S110/2),IF(R110=F11,0,IF(R110=F12,"",)))))</f>
        <v/>
      </c>
      <c r="U110" s="296"/>
      <c r="V110" s="286" t="str">
        <f t="shared" si="20"/>
        <v/>
      </c>
      <c r="W110" s="292"/>
      <c r="X110" s="293">
        <v>2</v>
      </c>
      <c r="Y110" s="294">
        <f>IF(X110="NE","",Référentiel!G103)</f>
        <v>40</v>
      </c>
      <c r="Z110" s="295" t="str">
        <f>IF(Y187="NON","",IF(X110=F9,Y110,IF(X110=F10,(Y110/2),IF(X110=F11,0,IF(X110=F12,"",)))))</f>
        <v/>
      </c>
      <c r="AA110" s="286"/>
      <c r="AB110" s="286" t="str">
        <f t="shared" si="21"/>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8"/>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19"/>
        <v/>
      </c>
      <c r="Q111" s="292"/>
      <c r="R111" s="293">
        <v>2</v>
      </c>
      <c r="S111" s="294">
        <f>IF(R111="NE","",Référentiel!G104)</f>
        <v>40</v>
      </c>
      <c r="T111" s="295" t="str">
        <f>IF(S187="NON","",IF(R111=F9,S111,IF(R111=F10,(S111/2),IF(R111=F11,0,IF(R111=F12,"",)))))</f>
        <v/>
      </c>
      <c r="U111" s="296"/>
      <c r="V111" s="286" t="str">
        <f t="shared" si="20"/>
        <v/>
      </c>
      <c r="W111" s="292"/>
      <c r="X111" s="293">
        <v>2</v>
      </c>
      <c r="Y111" s="294">
        <f>IF(X111="NE","",Référentiel!G104)</f>
        <v>40</v>
      </c>
      <c r="Z111" s="295" t="str">
        <f>IF(Y187="NON","",IF(X111=F9,Y111,IF(X111=F10,(Y111/2),IF(X111=F11,0,IF(X111=F12,"",)))))</f>
        <v/>
      </c>
      <c r="AA111" s="286"/>
      <c r="AB111" s="286" t="str">
        <f t="shared" si="21"/>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8"/>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19"/>
        <v/>
      </c>
      <c r="Q112" s="292"/>
      <c r="R112" s="293">
        <v>2</v>
      </c>
      <c r="S112" s="294">
        <f>IF(R112="NE","",Référentiel!G105)</f>
        <v>30</v>
      </c>
      <c r="T112" s="295" t="str">
        <f>IF(S187="NON","",IF(R112=F9,S112,IF(R112=F10,(S112/2),IF(R112=F11,0,IF(R112=F12,"",)))))</f>
        <v/>
      </c>
      <c r="U112" s="296"/>
      <c r="V112" s="286" t="str">
        <f t="shared" si="20"/>
        <v/>
      </c>
      <c r="W112" s="292"/>
      <c r="X112" s="293">
        <v>2</v>
      </c>
      <c r="Y112" s="294">
        <f>IF(X112="NE","",Référentiel!G105)</f>
        <v>30</v>
      </c>
      <c r="Z112" s="295" t="str">
        <f>IF(Y187="NON","",IF(X112=F9,Y112,IF(X112=F10,(Y112/2),IF(X112=F11,0,IF(X112=F12,"",)))))</f>
        <v/>
      </c>
      <c r="AA112" s="286"/>
      <c r="AB112" s="286" t="str">
        <f t="shared" si="21"/>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8"/>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19"/>
        <v/>
      </c>
      <c r="Q113" s="292"/>
      <c r="R113" s="293">
        <v>2</v>
      </c>
      <c r="S113" s="294">
        <f>IF(R113="NE","",Référentiel!G106)</f>
        <v>0</v>
      </c>
      <c r="T113" s="295" t="str">
        <f>IF(S187="NON","",IF(R113=F9,S113,IF(R113=F10,(S113/2),IF(R113=F11,0,IF(R113=F12,"",)))))</f>
        <v/>
      </c>
      <c r="U113" s="296"/>
      <c r="V113" s="286" t="str">
        <f t="shared" si="20"/>
        <v/>
      </c>
      <c r="W113" s="292"/>
      <c r="X113" s="293">
        <v>2</v>
      </c>
      <c r="Y113" s="294">
        <f>IF(X113="NE","",Référentiel!G106)</f>
        <v>0</v>
      </c>
      <c r="Z113" s="295" t="str">
        <f>IF(Y187="NON","",IF(X113=F9,Y113,IF(X113=F10,(Y113/2),IF(X113=F11,0,IF(X113=F12,"",)))))</f>
        <v/>
      </c>
      <c r="AA113" s="286"/>
      <c r="AB113" s="286" t="str">
        <f t="shared" si="21"/>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8"/>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19"/>
        <v/>
      </c>
      <c r="Q114" s="292"/>
      <c r="R114" s="293">
        <v>2</v>
      </c>
      <c r="S114" s="294">
        <f>IF(R114="NE","",Référentiel!G107)</f>
        <v>0</v>
      </c>
      <c r="T114" s="295" t="str">
        <f>IF(S187="NON","",IF(R114=F9,S114,IF(R114=F10,(S114/2),IF(R114=F11,0,IF(R114=F12,"",)))))</f>
        <v/>
      </c>
      <c r="U114" s="296"/>
      <c r="V114" s="286" t="str">
        <f t="shared" si="20"/>
        <v/>
      </c>
      <c r="W114" s="292"/>
      <c r="X114" s="293">
        <v>2</v>
      </c>
      <c r="Y114" s="294">
        <f>IF(X114="NE","",Référentiel!G107)</f>
        <v>0</v>
      </c>
      <c r="Z114" s="295" t="str">
        <f>IF(Y187="NON","",IF(X114=F9,Y114,IF(X114=F10,(Y114/2),IF(X114=F11,0,IF(X114=F12,"",)))))</f>
        <v/>
      </c>
      <c r="AA114" s="286"/>
      <c r="AB114" s="286" t="str">
        <f t="shared" si="21"/>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8"/>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19"/>
        <v/>
      </c>
      <c r="Q115" s="292"/>
      <c r="R115" s="293">
        <v>2</v>
      </c>
      <c r="S115" s="294">
        <f>IF(R115="NE","",Référentiel!G108)</f>
        <v>0</v>
      </c>
      <c r="T115" s="295" t="str">
        <f>IF(S187="NON","",IF(R115=F9,S115,IF(R115=F10,(S115/2),IF(R115=F11,0,IF(R115=F12,"",)))))</f>
        <v/>
      </c>
      <c r="U115" s="296"/>
      <c r="V115" s="286" t="str">
        <f t="shared" si="20"/>
        <v/>
      </c>
      <c r="W115" s="292"/>
      <c r="X115" s="293">
        <v>2</v>
      </c>
      <c r="Y115" s="294">
        <f>IF(X115="NE","",Référentiel!G108)</f>
        <v>0</v>
      </c>
      <c r="Z115" s="295" t="str">
        <f>IF(Y187="NON","",IF(X115=F9,Y115,IF(X115=F10,(Y115/2),IF(X115=F11,0,IF(X115=F12,"",)))))</f>
        <v/>
      </c>
      <c r="AA115" s="286"/>
      <c r="AB115" s="286" t="str">
        <f t="shared" si="21"/>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8"/>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19"/>
        <v/>
      </c>
      <c r="Q116" s="292"/>
      <c r="R116" s="293">
        <v>2</v>
      </c>
      <c r="S116" s="294">
        <f>IF(R116="NE","",Référentiel!G109)</f>
        <v>0</v>
      </c>
      <c r="T116" s="295" t="str">
        <f>IF(S187="NON","",IF(R116=F9,S116,IF(R116=F10,(S116/2),IF(R116=F11,0,IF(RF116=F12,"",)))))</f>
        <v/>
      </c>
      <c r="U116" s="296"/>
      <c r="V116" s="286" t="str">
        <f t="shared" si="20"/>
        <v/>
      </c>
      <c r="W116" s="292"/>
      <c r="X116" s="293">
        <v>2</v>
      </c>
      <c r="Y116" s="294">
        <f>IF(X116="NE","",Référentiel!G109)</f>
        <v>0</v>
      </c>
      <c r="Z116" s="295" t="str">
        <f>IF(Y187="NON","",IF(X116=F9,Y116,IF(X116=F10,(Y116/2),IF(X116=F11,0,IF(X116=F12,"",)))))</f>
        <v/>
      </c>
      <c r="AA116" s="286"/>
      <c r="AB116" s="286" t="str">
        <f t="shared" si="21"/>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8"/>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19"/>
        <v/>
      </c>
      <c r="Q117" s="292"/>
      <c r="R117" s="293">
        <v>2</v>
      </c>
      <c r="S117" s="294">
        <f>IF(R117="NE","",Référentiel!G110)</f>
        <v>0</v>
      </c>
      <c r="T117" s="295" t="str">
        <f>IF(S187="NON","",IF(R117=F9,S117,IF(R117=F10,(S117/2),IF(R117=F11,0,IF(R117=F12,"",)))))</f>
        <v/>
      </c>
      <c r="U117" s="296"/>
      <c r="V117" s="286" t="str">
        <f t="shared" si="20"/>
        <v/>
      </c>
      <c r="W117" s="292"/>
      <c r="X117" s="293">
        <v>2</v>
      </c>
      <c r="Y117" s="294">
        <f>IF(X117="NE","",Référentiel!G110)</f>
        <v>0</v>
      </c>
      <c r="Z117" s="295" t="str">
        <f>IF(Y187="NON","",IF(X117=F9,Y117,IF(X117=F10,(Y117/2),IF(X117=F11,0,IF(X117=F12,"",)))))</f>
        <v/>
      </c>
      <c r="AA117" s="286"/>
      <c r="AB117" s="286" t="str">
        <f t="shared" si="21"/>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8"/>
        <v/>
      </c>
      <c r="E118" s="315"/>
      <c r="F118" s="316"/>
      <c r="G118" s="317"/>
      <c r="H118" s="237"/>
      <c r="I118" s="286"/>
      <c r="J118" s="286" t="str">
        <f t="shared" si="27"/>
        <v/>
      </c>
      <c r="K118" s="315"/>
      <c r="L118" s="317"/>
      <c r="M118" s="317"/>
      <c r="N118" s="237"/>
      <c r="O118" s="286"/>
      <c r="P118" s="286" t="str">
        <f t="shared" si="19"/>
        <v/>
      </c>
      <c r="Q118" s="315"/>
      <c r="R118" s="317"/>
      <c r="S118" s="317"/>
      <c r="T118" s="237"/>
      <c r="U118" s="296"/>
      <c r="V118" s="286" t="str">
        <f t="shared" si="20"/>
        <v/>
      </c>
      <c r="W118" s="315"/>
      <c r="X118" s="317"/>
      <c r="Y118" s="317"/>
      <c r="Z118" s="237"/>
      <c r="AA118" s="286"/>
      <c r="AB118" s="286" t="str">
        <f t="shared" si="21"/>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8"/>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19"/>
        <v/>
      </c>
      <c r="Q120" s="292"/>
      <c r="R120" s="293">
        <v>2</v>
      </c>
      <c r="S120" s="294">
        <f>IF(R120="NE","",Référentiel!G113)</f>
        <v>0</v>
      </c>
      <c r="T120" s="295" t="str">
        <f>IF(S187="NON","",IF(R120=F9,S120,IF(R120=F10,(S120/2),IF(R120=F11,0,IF(R120=F12,"",)))))</f>
        <v/>
      </c>
      <c r="U120" s="296"/>
      <c r="V120" s="286" t="str">
        <f t="shared" si="20"/>
        <v/>
      </c>
      <c r="W120" s="292"/>
      <c r="X120" s="293">
        <v>2</v>
      </c>
      <c r="Y120" s="294">
        <f>IF(X120="NE","",Référentiel!G113)</f>
        <v>0</v>
      </c>
      <c r="Z120" s="295" t="str">
        <f>IF(Y187="NON","",IF(X120=F9,Y120,IF(X120=F10,(Y120/2),IF(X120=F11,0,IF(X120=F12,"",)))))</f>
        <v/>
      </c>
      <c r="AA120" s="286"/>
      <c r="AB120" s="286" t="str">
        <f t="shared" si="21"/>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8"/>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19"/>
        <v/>
      </c>
      <c r="Q121" s="292"/>
      <c r="R121" s="293">
        <v>2</v>
      </c>
      <c r="S121" s="294">
        <f>IF(R121="NE","",Référentiel!G114)</f>
        <v>0</v>
      </c>
      <c r="T121" s="295" t="str">
        <f>IF(S187="NON","",IF(R121=F9,S121,IF(R121=F10,(S121/2),IF(R121=F11,0,IF(R121=F12,"",)))))</f>
        <v/>
      </c>
      <c r="U121" s="296"/>
      <c r="V121" s="286" t="str">
        <f t="shared" si="20"/>
        <v/>
      </c>
      <c r="W121" s="292"/>
      <c r="X121" s="293">
        <v>2</v>
      </c>
      <c r="Y121" s="294">
        <f>IF(X121="NE","",Référentiel!G114)</f>
        <v>0</v>
      </c>
      <c r="Z121" s="295" t="str">
        <f>IF(Y187="NON","",IF(X121=F9,Y121,IF(X121=F10,(Y121/2),IF(X121=F11,0,IF(X121=F12,"",)))))</f>
        <v/>
      </c>
      <c r="AA121" s="286"/>
      <c r="AB121" s="286" t="str">
        <f t="shared" si="21"/>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8"/>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19"/>
        <v/>
      </c>
      <c r="Q122" s="292"/>
      <c r="R122" s="293">
        <v>2</v>
      </c>
      <c r="S122" s="294">
        <f>IF(R122="NE","",Référentiel!G115)</f>
        <v>0</v>
      </c>
      <c r="T122" s="295" t="str">
        <f>IF(S187="NON","",IF(R122=F9,S122,IF(R122=F10,(S122/2),IF(R122=F11,0,IF(R122=F12,"",)))))</f>
        <v/>
      </c>
      <c r="U122" s="296"/>
      <c r="V122" s="286" t="str">
        <f t="shared" si="20"/>
        <v/>
      </c>
      <c r="W122" s="292"/>
      <c r="X122" s="293">
        <v>2</v>
      </c>
      <c r="Y122" s="294">
        <f>IF(X122="NE","",Référentiel!G115)</f>
        <v>0</v>
      </c>
      <c r="Z122" s="295" t="str">
        <f>IF(Y187="NON","",IF(X122=F9,Y122,IF(X122=F10,(Y122/2),IF(X122=F11,0,IF(X122=F12,"",)))))</f>
        <v/>
      </c>
      <c r="AA122" s="286"/>
      <c r="AB122" s="286" t="str">
        <f t="shared" si="21"/>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8"/>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19"/>
        <v/>
      </c>
      <c r="Q123" s="292"/>
      <c r="R123" s="293">
        <v>2</v>
      </c>
      <c r="S123" s="294">
        <f>IF(R123="NE","",Référentiel!G116)</f>
        <v>0</v>
      </c>
      <c r="T123" s="295" t="str">
        <f>IF(S187="NON","",IF(R123=F9,S123,IF(R123=F10,(S123/2),IF(R123=F11,0,IF(R123=F12,"",)))))</f>
        <v/>
      </c>
      <c r="U123" s="296"/>
      <c r="V123" s="286" t="str">
        <f t="shared" si="20"/>
        <v/>
      </c>
      <c r="W123" s="292"/>
      <c r="X123" s="293">
        <v>2</v>
      </c>
      <c r="Y123" s="294">
        <f>IF(X123="NE","",Référentiel!G116)</f>
        <v>0</v>
      </c>
      <c r="Z123" s="295" t="str">
        <f>IF(Y187="NON","",IF(X123=F9,Y123,IF(X123=F10,(Y123/2),IF(X123=F11,0,IF(X123=F12,"",)))))</f>
        <v/>
      </c>
      <c r="AA123" s="286"/>
      <c r="AB123" s="286" t="str">
        <f t="shared" si="21"/>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8"/>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19"/>
        <v/>
      </c>
      <c r="Q124" s="292"/>
      <c r="R124" s="293">
        <v>2</v>
      </c>
      <c r="S124" s="294">
        <f>IF(R124="NE","",Référentiel!G117)</f>
        <v>0</v>
      </c>
      <c r="T124" s="295" t="str">
        <f>IF(S187="NON","",IF(R124=F9,S124,IF(R124=F10,(S124/2),IF(R124=F11,0,IF(R124=F12,"",)))))</f>
        <v/>
      </c>
      <c r="U124" s="296"/>
      <c r="V124" s="286" t="str">
        <f t="shared" si="20"/>
        <v/>
      </c>
      <c r="W124" s="292"/>
      <c r="X124" s="293">
        <v>2</v>
      </c>
      <c r="Y124" s="294">
        <f>IF(X124="NE","",Référentiel!G117)</f>
        <v>0</v>
      </c>
      <c r="Z124" s="295" t="str">
        <f>IF(Y187="NON","",IF(X124=F9,Y124,IF(X124=F10,(Y124/2),IF(X124=F11,0,IF(X124=F12,"",)))))</f>
        <v/>
      </c>
      <c r="AA124" s="286"/>
      <c r="AB124" s="286" t="str">
        <f t="shared" si="21"/>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8"/>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19"/>
        <v/>
      </c>
      <c r="Q125" s="292"/>
      <c r="R125" s="293">
        <v>2</v>
      </c>
      <c r="S125" s="294">
        <f>IF(R125="NE","",Référentiel!G118)</f>
        <v>0</v>
      </c>
      <c r="T125" s="295" t="str">
        <f>IF(S187="NON","",IF(R125=F9,S125,IF(R125=F10,(S125/2),IF(R125=F11,0,IF(R125=F12,"",)))))</f>
        <v/>
      </c>
      <c r="U125" s="296"/>
      <c r="V125" s="286" t="str">
        <f t="shared" si="20"/>
        <v/>
      </c>
      <c r="W125" s="292"/>
      <c r="X125" s="293">
        <v>2</v>
      </c>
      <c r="Y125" s="294">
        <f>IF(X125="NE","",Référentiel!G118)</f>
        <v>0</v>
      </c>
      <c r="Z125" s="295" t="str">
        <f>IF(Y187="NON","",IF(X125=F9,Y125,IF(X125=F10,(Y125/2),IF(X125=F11,0,IF(X125=F12,"",)))))</f>
        <v/>
      </c>
      <c r="AA125" s="286"/>
      <c r="AB125" s="286" t="str">
        <f t="shared" si="21"/>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8"/>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19"/>
        <v/>
      </c>
      <c r="Q126" s="292"/>
      <c r="R126" s="293">
        <v>2</v>
      </c>
      <c r="S126" s="294">
        <f>IF(R126="NE","",Référentiel!G119)</f>
        <v>0</v>
      </c>
      <c r="T126" s="295" t="str">
        <f>IF(S187="NON","",IF(R126=F9,S126,IF(R126=F10,(S126/2),IF(R126=F11,0,IF(R126=F12,"",)))))</f>
        <v/>
      </c>
      <c r="U126" s="296"/>
      <c r="V126" s="286" t="str">
        <f t="shared" si="20"/>
        <v/>
      </c>
      <c r="W126" s="292"/>
      <c r="X126" s="293">
        <v>2</v>
      </c>
      <c r="Y126" s="294">
        <f>IF(X126="NE","",Référentiel!G119)</f>
        <v>0</v>
      </c>
      <c r="Z126" s="295" t="str">
        <f>IF(Y187="NON","",IF(X126=F9,Y126,IF(X126=F10,(Y126/2),IF(X126=F11,0,IF(X126=F12,"",)))))</f>
        <v/>
      </c>
      <c r="AA126" s="286"/>
      <c r="AB126" s="286" t="str">
        <f t="shared" si="21"/>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8"/>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19"/>
        <v/>
      </c>
      <c r="Q127" s="292"/>
      <c r="R127" s="293">
        <v>2</v>
      </c>
      <c r="S127" s="294">
        <f>IF(R127="NE","",Référentiel!G120)</f>
        <v>0</v>
      </c>
      <c r="T127" s="295" t="str">
        <f>IF(S187="NON","",IF(R127=F9,S127,IF(R127=F10,(S127/2),IF(R127=F11,0,IF(R127=F12,"",)))))</f>
        <v/>
      </c>
      <c r="U127" s="296"/>
      <c r="V127" s="286" t="str">
        <f t="shared" si="20"/>
        <v/>
      </c>
      <c r="W127" s="292"/>
      <c r="X127" s="293">
        <v>2</v>
      </c>
      <c r="Y127" s="294">
        <f>IF(X127="NE","",Référentiel!G120)</f>
        <v>0</v>
      </c>
      <c r="Z127" s="295" t="str">
        <f>IF(Y187="NON","",IF(X127=F9,Y127,IF(X127=F10,(Y127/2),IF(X127=F11,0,IF(X127=F12,"",)))))</f>
        <v/>
      </c>
      <c r="AA127" s="286"/>
      <c r="AB127" s="286" t="str">
        <f t="shared" si="21"/>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8"/>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19"/>
        <v/>
      </c>
      <c r="Q128" s="292"/>
      <c r="R128" s="293">
        <v>2</v>
      </c>
      <c r="S128" s="294">
        <f>IF(R128="NE","",Référentiel!G121)</f>
        <v>0</v>
      </c>
      <c r="T128" s="295" t="str">
        <f>IF(S187="NON","",IF(R128=F9,S128,IF(R128=F10,(S128/2),IF(R128=F11,0,IF(R128=F12,"",)))))</f>
        <v/>
      </c>
      <c r="U128" s="296"/>
      <c r="V128" s="286" t="str">
        <f t="shared" si="20"/>
        <v/>
      </c>
      <c r="W128" s="292"/>
      <c r="X128" s="293">
        <v>2</v>
      </c>
      <c r="Y128" s="294">
        <f>IF(X128="NE","",Référentiel!G121)</f>
        <v>0</v>
      </c>
      <c r="Z128" s="295" t="str">
        <f>IF(Y187="NON","",IF(X128=F9,Y128,IF(X128=F10,(Y128/2),IF(X128=F11,0,IF(X128=F12,"",)))))</f>
        <v/>
      </c>
      <c r="AA128" s="286"/>
      <c r="AB128" s="286" t="str">
        <f t="shared" si="21"/>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8"/>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19"/>
        <v/>
      </c>
      <c r="Q129" s="292"/>
      <c r="R129" s="293">
        <v>2</v>
      </c>
      <c r="S129" s="294">
        <f>IF(R129="NE","",Référentiel!G122)</f>
        <v>0</v>
      </c>
      <c r="T129" s="295" t="str">
        <f>IF(S187="NON","",IF(R129=F9,S129,IF(R129=F10,(S129/2),IF(R129=F11,0,IF(R129=F12,"",)))))</f>
        <v/>
      </c>
      <c r="U129" s="296"/>
      <c r="V129" s="286" t="str">
        <f t="shared" si="20"/>
        <v/>
      </c>
      <c r="W129" s="292"/>
      <c r="X129" s="293">
        <v>2</v>
      </c>
      <c r="Y129" s="294">
        <f>IF(X129="NE","",Référentiel!G122)</f>
        <v>0</v>
      </c>
      <c r="Z129" s="295" t="str">
        <f>IF(Y187="NON","",IF(X129=F9,Y129,IF(X129=F10,(Y129/2),IF(X129=F11,0,IF(X129=F12,"",)))))</f>
        <v/>
      </c>
      <c r="AA129" s="286"/>
      <c r="AB129" s="286" t="str">
        <f t="shared" si="21"/>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8"/>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19"/>
        <v/>
      </c>
      <c r="Q130" s="292"/>
      <c r="R130" s="293">
        <v>2</v>
      </c>
      <c r="S130" s="294">
        <f>IF(R130="NE","",Référentiel!G123)</f>
        <v>0</v>
      </c>
      <c r="T130" s="295" t="str">
        <f>IF(S187="NON","",IF(R130=F9,S130,IF(R130=F10,(S130/2),IF(R130=F11,0,IF(R130=F12,"",)))))</f>
        <v/>
      </c>
      <c r="U130" s="296"/>
      <c r="V130" s="286" t="str">
        <f t="shared" si="20"/>
        <v/>
      </c>
      <c r="W130" s="292"/>
      <c r="X130" s="293">
        <v>2</v>
      </c>
      <c r="Y130" s="294">
        <f>IF(X130="NE","",Référentiel!G123)</f>
        <v>0</v>
      </c>
      <c r="Z130" s="295" t="str">
        <f>IF(Y187="NON","",IF(X130=F9,Y130,IF(X130=F10,(Y130/2),IF(X130=F11,0,IF(X130=F12,"",)))))</f>
        <v/>
      </c>
      <c r="AA130" s="286"/>
      <c r="AB130" s="286" t="str">
        <f t="shared" si="21"/>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8"/>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19"/>
        <v/>
      </c>
      <c r="Q131" s="292"/>
      <c r="R131" s="293">
        <v>2</v>
      </c>
      <c r="S131" s="294">
        <f>IF(R131="NE","",Référentiel!G124)</f>
        <v>0</v>
      </c>
      <c r="T131" s="295" t="str">
        <f>IF(S187="NON","",IF(R131=F9,S131,IF(R131=F10,(S131/2),IF(R131=F11,0,IF(R131=F12,"",)))))</f>
        <v/>
      </c>
      <c r="U131" s="296"/>
      <c r="V131" s="286" t="str">
        <f t="shared" si="20"/>
        <v/>
      </c>
      <c r="W131" s="292"/>
      <c r="X131" s="293">
        <v>2</v>
      </c>
      <c r="Y131" s="294">
        <f>IF(X131="NE","",Référentiel!G124)</f>
        <v>0</v>
      </c>
      <c r="Z131" s="295" t="str">
        <f>IF(Y187="NON","",IF(X131=F9,Y131,IF(X131=F10,(Y131/2),IF(X131=F11,0,IF(X131=F12,"",)))))</f>
        <v/>
      </c>
      <c r="AA131" s="286"/>
      <c r="AB131" s="286" t="str">
        <f t="shared" si="21"/>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8"/>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19"/>
        <v/>
      </c>
      <c r="Q132" s="292"/>
      <c r="R132" s="293">
        <v>2</v>
      </c>
      <c r="S132" s="294">
        <f>IF(R132="NE","",Référentiel!G125)</f>
        <v>0</v>
      </c>
      <c r="T132" s="295" t="str">
        <f>IF(S187="NON","",IF(R132=F9,S132,IF(R132=F10,(S132/2),IF(R132=F11,0,IF(R132=F12,"",)))))</f>
        <v/>
      </c>
      <c r="U132" s="296"/>
      <c r="V132" s="286" t="str">
        <f t="shared" si="20"/>
        <v/>
      </c>
      <c r="W132" s="292"/>
      <c r="X132" s="293">
        <v>2</v>
      </c>
      <c r="Y132" s="294">
        <f>IF(X132="NE","",Référentiel!G125)</f>
        <v>0</v>
      </c>
      <c r="Z132" s="295" t="str">
        <f>IF(Y187="NON","",IF(X132=F9,Y132,IF(X132=F10,(Y132/2),IF(X132=F11,0,IF(X132=F12,"",)))))</f>
        <v/>
      </c>
      <c r="AA132" s="286"/>
      <c r="AB132" s="286" t="str">
        <f t="shared" si="21"/>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8"/>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19"/>
        <v/>
      </c>
      <c r="Q133" s="292"/>
      <c r="R133" s="293">
        <v>2</v>
      </c>
      <c r="S133" s="294">
        <f>IF(R133="NE","",Référentiel!G126)</f>
        <v>0</v>
      </c>
      <c r="T133" s="295" t="str">
        <f>IF(S187="NON","",IF(R133=F9,S133,IF(R133=F10,(S133/2),IF(R133=F11,0,IF(R133=F12,"",)))))</f>
        <v/>
      </c>
      <c r="U133" s="296"/>
      <c r="V133" s="286" t="str">
        <f t="shared" si="20"/>
        <v/>
      </c>
      <c r="W133" s="292"/>
      <c r="X133" s="293">
        <v>2</v>
      </c>
      <c r="Y133" s="294">
        <f>IF(X133="NE","",Référentiel!G126)</f>
        <v>0</v>
      </c>
      <c r="Z133" s="295" t="str">
        <f>IF(Y187="NON","",IF(X133=F9,Y133,IF(X133=F10,(Y133/2),IF(X133=F11,0,IF(X133=F12,"",)))))</f>
        <v/>
      </c>
      <c r="AA133" s="286"/>
      <c r="AB133" s="286" t="str">
        <f t="shared" si="21"/>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8"/>
        <v/>
      </c>
      <c r="E134" s="315"/>
      <c r="F134" s="316"/>
      <c r="G134" s="317"/>
      <c r="H134" s="318"/>
      <c r="I134" s="286"/>
      <c r="J134" s="286" t="str">
        <f t="shared" si="31"/>
        <v/>
      </c>
      <c r="K134" s="315"/>
      <c r="L134" s="316"/>
      <c r="M134" s="317"/>
      <c r="N134" s="318"/>
      <c r="O134" s="286"/>
      <c r="P134" s="286" t="str">
        <f t="shared" si="19"/>
        <v/>
      </c>
      <c r="Q134" s="315"/>
      <c r="R134" s="316"/>
      <c r="S134" s="317"/>
      <c r="T134" s="318"/>
      <c r="U134" s="296"/>
      <c r="V134" s="286" t="str">
        <f t="shared" si="20"/>
        <v/>
      </c>
      <c r="W134" s="315"/>
      <c r="X134" s="316"/>
      <c r="Y134" s="317"/>
      <c r="Z134" s="318"/>
      <c r="AA134" s="286"/>
      <c r="AB134" s="286" t="str">
        <f t="shared" si="21"/>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8"/>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19"/>
        <v/>
      </c>
      <c r="Q136" s="292"/>
      <c r="R136" s="293">
        <v>2</v>
      </c>
      <c r="S136" s="294">
        <f>IF(R136="NE","",Référentiel!G129)</f>
        <v>0</v>
      </c>
      <c r="T136" s="295" t="str">
        <f>IF(S187="NON","",IF(R136=F9,S136,IF(R136=F10,(S136/2),IF(R136=F11,0,IF(R136=F12,"",)))))</f>
        <v/>
      </c>
      <c r="U136" s="296"/>
      <c r="V136" s="286" t="str">
        <f t="shared" si="20"/>
        <v/>
      </c>
      <c r="W136" s="292"/>
      <c r="X136" s="293">
        <v>2</v>
      </c>
      <c r="Y136" s="294">
        <f>IF(X136="NE","",Référentiel!G129)</f>
        <v>0</v>
      </c>
      <c r="Z136" s="295" t="str">
        <f>IF(Y187="NON","",IF(X136=F9,Y136,IF(X136=F10,(Y136/2),IF(X136=F11,0,IF(X136=F12,"",)))))</f>
        <v/>
      </c>
      <c r="AA136" s="286"/>
      <c r="AB136" s="286" t="str">
        <f t="shared" si="21"/>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8"/>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19"/>
        <v/>
      </c>
      <c r="Q138" s="292"/>
      <c r="R138" s="293">
        <v>2</v>
      </c>
      <c r="S138" s="294">
        <f>IF(R138="NE","",Référentiel!G131)</f>
        <v>0</v>
      </c>
      <c r="T138" s="295" t="str">
        <f>IF(S187="NON","",IF(R138=F9,S138,IF(R138=F10,(S138/2),IF(R138=F11,0,IF(R138=F12,"",)))))</f>
        <v/>
      </c>
      <c r="U138" s="296"/>
      <c r="V138" s="286" t="str">
        <f t="shared" si="20"/>
        <v/>
      </c>
      <c r="W138" s="292"/>
      <c r="X138" s="293">
        <v>2</v>
      </c>
      <c r="Y138" s="294">
        <f>IF(X138="NE","",Référentiel!G131)</f>
        <v>0</v>
      </c>
      <c r="Z138" s="295" t="str">
        <f>IF(Y187="NON","",IF(X138=F9,Y138,IF(X138=F10,(Y138/2),IF(X138=F11,0,IF(X138=F12,"",)))))</f>
        <v/>
      </c>
      <c r="AA138" s="286"/>
      <c r="AB138" s="286" t="str">
        <f t="shared" si="21"/>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8"/>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19"/>
        <v/>
      </c>
      <c r="Q139" s="292"/>
      <c r="R139" s="293">
        <v>2</v>
      </c>
      <c r="S139" s="294">
        <f>IF(R139="NE","",Référentiel!G132)</f>
        <v>0</v>
      </c>
      <c r="T139" s="295" t="str">
        <f>IF(S187="NON","",IF(R139=F9,S139,IF(R139=F10,(S139/2),IF(R139=F11,0,IF(R139=F12,"",)))))</f>
        <v/>
      </c>
      <c r="U139" s="296"/>
      <c r="V139" s="286" t="str">
        <f t="shared" si="20"/>
        <v/>
      </c>
      <c r="W139" s="292"/>
      <c r="X139" s="293">
        <v>2</v>
      </c>
      <c r="Y139" s="294">
        <f>IF(X139="NE","",Référentiel!G132)</f>
        <v>0</v>
      </c>
      <c r="Z139" s="295" t="str">
        <f>IF(Y187="NON","",IF(X139=F9,Y139,IF(X139=F10,(Y139/2),IF(X139=F11,0,IF(X139=F12,"",)))))</f>
        <v/>
      </c>
      <c r="AA139" s="286"/>
      <c r="AB139" s="286" t="str">
        <f t="shared" si="21"/>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8"/>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19"/>
        <v/>
      </c>
      <c r="Q140" s="292"/>
      <c r="R140" s="293">
        <v>2</v>
      </c>
      <c r="S140" s="294">
        <f>IF(R140="NE","",Référentiel!G133)</f>
        <v>0</v>
      </c>
      <c r="T140" s="295" t="str">
        <f>IF(S187="NON","",IF(R140=F9,S140,IF(R140=F10,(S140/2),IF(R140=F11,0,IF(R140=F12,"",)))))</f>
        <v/>
      </c>
      <c r="U140" s="296"/>
      <c r="V140" s="286" t="str">
        <f t="shared" si="20"/>
        <v/>
      </c>
      <c r="W140" s="292"/>
      <c r="X140" s="293">
        <v>2</v>
      </c>
      <c r="Y140" s="294">
        <f>IF(X140="NE","",Référentiel!G133)</f>
        <v>0</v>
      </c>
      <c r="Z140" s="295" t="str">
        <f>IF(Y187="NON","",IF(X140=F9,Y140,IF(X140=F10,(Y140/2),IF(X140=F11,0,IF(X140=F12,"",)))))</f>
        <v/>
      </c>
      <c r="AA140" s="286"/>
      <c r="AB140" s="286" t="str">
        <f t="shared" si="21"/>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8"/>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19"/>
        <v/>
      </c>
      <c r="Q141" s="292"/>
      <c r="R141" s="293">
        <v>2</v>
      </c>
      <c r="S141" s="294">
        <f>IF(R141="NE","",Référentiel!G134)</f>
        <v>0</v>
      </c>
      <c r="T141" s="295" t="str">
        <f>IF(S187="NON","",IF(R141=F9,S141,IF(R141=F10,(S141/2),IF(R141=F11,0,IF(R141=F12,"",)))))</f>
        <v/>
      </c>
      <c r="U141" s="296"/>
      <c r="V141" s="286" t="str">
        <f t="shared" si="20"/>
        <v/>
      </c>
      <c r="W141" s="292"/>
      <c r="X141" s="293">
        <v>2</v>
      </c>
      <c r="Y141" s="294">
        <f>IF(X141="NE","",Référentiel!G134)</f>
        <v>0</v>
      </c>
      <c r="Z141" s="295" t="str">
        <f>IF(Y187="NON","",IF(X141=F9,Y141,IF(X141=F10,(Y141/2),IF(X141=F11,0,IF(X141=F12,"",)))))</f>
        <v/>
      </c>
      <c r="AA141" s="286"/>
      <c r="AB141" s="286" t="str">
        <f t="shared" si="21"/>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8"/>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19"/>
        <v/>
      </c>
      <c r="Q142" s="292"/>
      <c r="R142" s="293">
        <v>2</v>
      </c>
      <c r="S142" s="294">
        <f>IF(R142="NE","",Référentiel!G135)</f>
        <v>0</v>
      </c>
      <c r="T142" s="295" t="str">
        <f>IF(S187="NON","",IF(R142=F9,S142,IF(R142=F10,(S142/2),IF(R142=F11,0,IF(R142=F12,"",)))))</f>
        <v/>
      </c>
      <c r="U142" s="296"/>
      <c r="V142" s="286" t="str">
        <f t="shared" si="20"/>
        <v/>
      </c>
      <c r="W142" s="292"/>
      <c r="X142" s="293">
        <v>2</v>
      </c>
      <c r="Y142" s="294">
        <f>IF(X142="NE","",Référentiel!G135)</f>
        <v>0</v>
      </c>
      <c r="Z142" s="295" t="str">
        <f>IF(Y187="NON","",IF(X142=F9,Y142,IF(X142=F10,(Y142/2),IF(X142=F11,0,IF(X142=F12,"",)))))</f>
        <v/>
      </c>
      <c r="AA142" s="286"/>
      <c r="AB142" s="286" t="str">
        <f t="shared" si="21"/>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8"/>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19"/>
        <v/>
      </c>
      <c r="Q143" s="292"/>
      <c r="R143" s="293">
        <v>2</v>
      </c>
      <c r="S143" s="294">
        <f>IF(R143="NE","",Référentiel!G136)</f>
        <v>0</v>
      </c>
      <c r="T143" s="295" t="str">
        <f>IF(S187="NON","",IF(R143=F9,S143,IF(R143=F10,(S143/2),IF(R143=F11,0,IF(R143=F12,"",)))))</f>
        <v/>
      </c>
      <c r="U143" s="296"/>
      <c r="V143" s="286" t="str">
        <f t="shared" si="20"/>
        <v/>
      </c>
      <c r="W143" s="292"/>
      <c r="X143" s="293">
        <v>2</v>
      </c>
      <c r="Y143" s="294">
        <f>IF(X143="NE","",Référentiel!G136)</f>
        <v>0</v>
      </c>
      <c r="Z143" s="295" t="str">
        <f>IF(Y187="NON","",IF(X143=F9,Y143,IF(X143=F10,(Y143/2),IF(X143=F11,0,IF(X143=F12,"",)))))</f>
        <v/>
      </c>
      <c r="AA143" s="286"/>
      <c r="AB143" s="286" t="str">
        <f t="shared" si="21"/>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8"/>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19"/>
        <v/>
      </c>
      <c r="Q144" s="292"/>
      <c r="R144" s="293">
        <v>2</v>
      </c>
      <c r="S144" s="294">
        <f>IF(R144="NE","",Référentiel!G137)</f>
        <v>0</v>
      </c>
      <c r="T144" s="295" t="str">
        <f>IF(S187="NON","",IF(R144=F9,S144,IF(R144=F10,(S144/2),IF(R144=F11,0,IF(R144=F12,"",)))))</f>
        <v/>
      </c>
      <c r="U144" s="296"/>
      <c r="V144" s="286" t="str">
        <f t="shared" si="20"/>
        <v/>
      </c>
      <c r="W144" s="292"/>
      <c r="X144" s="293">
        <v>2</v>
      </c>
      <c r="Y144" s="294">
        <f>IF(X144="NE","",Référentiel!G137)</f>
        <v>0</v>
      </c>
      <c r="Z144" s="295" t="str">
        <f>IF(Y187="NON","",IF(X144=F9,Y144,IF(X144=F10,(Y144/2),IF(X144=F11,0,IF(X144=F12,"",)))))</f>
        <v/>
      </c>
      <c r="AA144" s="286"/>
      <c r="AB144" s="286" t="str">
        <f t="shared" si="21"/>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ref="D145:D184" si="38">IFERROR(H145/G145,"")</f>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19"/>
        <v/>
      </c>
      <c r="Q145" s="292"/>
      <c r="R145" s="293">
        <v>2</v>
      </c>
      <c r="S145" s="294">
        <f>IF(R145="NE","",Référentiel!G138)</f>
        <v>0</v>
      </c>
      <c r="T145" s="295" t="str">
        <f>IF(S187="NON","",IF(R145=F9,S145,IF(R145=F10,(S145/2),IF(R145=F11,0,IF(R145=F12,"",)))))</f>
        <v/>
      </c>
      <c r="U145" s="296"/>
      <c r="V145" s="286" t="str">
        <f t="shared" si="20"/>
        <v/>
      </c>
      <c r="W145" s="292"/>
      <c r="X145" s="293">
        <v>2</v>
      </c>
      <c r="Y145" s="294">
        <f>IF(X145="NE","",Référentiel!G138)</f>
        <v>0</v>
      </c>
      <c r="Z145" s="295" t="str">
        <f>IF(Y187="NON","",IF(X145=F9,Y145,IF(X145=F10,(Y145/2),IF(X145=F11,0,IF(X145=F12,"",)))))</f>
        <v/>
      </c>
      <c r="AA145" s="286"/>
      <c r="AB145" s="286" t="str">
        <f t="shared" si="21"/>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38"/>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ref="P146:P184" si="39">IFERROR(T146/S146,"")</f>
        <v/>
      </c>
      <c r="Q146" s="292"/>
      <c r="R146" s="293">
        <v>2</v>
      </c>
      <c r="S146" s="294">
        <f>IF(R146="NE","",Référentiel!G139)</f>
        <v>0</v>
      </c>
      <c r="T146" s="295" t="str">
        <f>IF(S187="NON","",IF(R146=F9,S146,IF(R146=F10,(S146/2),IF(R146=F11,0,IF(R146=F12,"",)))))</f>
        <v/>
      </c>
      <c r="U146" s="296"/>
      <c r="V146" s="286" t="str">
        <f t="shared" ref="V146:V184" si="40">IFERROR(Z146/Y146,"")</f>
        <v/>
      </c>
      <c r="W146" s="292"/>
      <c r="X146" s="293">
        <v>2</v>
      </c>
      <c r="Y146" s="294">
        <f>IF(X146="NE","",Référentiel!G139)</f>
        <v>0</v>
      </c>
      <c r="Z146" s="295" t="str">
        <f>IF(Y187="NON","",IF(X146=F9,Y146,IF(X146=F10,(Y146/2),IF(X146=F11,0,IF(X146=F12,"",)))))</f>
        <v/>
      </c>
      <c r="AA146" s="286"/>
      <c r="AB146" s="286" t="str">
        <f t="shared" ref="AB146:AB184" si="41">IFERROR(AF146/AE146,"")</f>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38"/>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39"/>
        <v/>
      </c>
      <c r="Q147" s="292"/>
      <c r="R147" s="293">
        <v>2</v>
      </c>
      <c r="S147" s="294">
        <f>IF(R147="NE","",Référentiel!G140)</f>
        <v>0</v>
      </c>
      <c r="T147" s="295" t="str">
        <f>IF(S187="NON","",IF(R147=F9,S147,IF(R147=F10,(S147/2),IF(R147=F11,0,IF(R147=F12,"",)))))</f>
        <v/>
      </c>
      <c r="U147" s="296"/>
      <c r="V147" s="286" t="str">
        <f t="shared" si="40"/>
        <v/>
      </c>
      <c r="W147" s="292"/>
      <c r="X147" s="293">
        <v>2</v>
      </c>
      <c r="Y147" s="294">
        <f>IF(X147="NE","",Référentiel!G140)</f>
        <v>0</v>
      </c>
      <c r="Z147" s="295" t="str">
        <f>IF(Y187="NON","",IF(X147=F9,Y147,IF(X147=F10,(Y147/2),IF(X147=F11,0,IF(X147=F12,"",)))))</f>
        <v/>
      </c>
      <c r="AA147" s="286"/>
      <c r="AB147" s="286" t="str">
        <f t="shared" si="41"/>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38"/>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39"/>
        <v/>
      </c>
      <c r="Q148" s="292"/>
      <c r="R148" s="293">
        <v>2</v>
      </c>
      <c r="S148" s="294">
        <f>IF(R148="NE","",Référentiel!G141)</f>
        <v>0</v>
      </c>
      <c r="T148" s="295" t="str">
        <f>IF(S187="NON","",IF(R148=F9,S148,IF(R148=F10,(S148/2),IF(R148=F11,0,IF(R148=F12,"",)))))</f>
        <v/>
      </c>
      <c r="U148" s="296"/>
      <c r="V148" s="286" t="str">
        <f t="shared" si="40"/>
        <v/>
      </c>
      <c r="W148" s="292"/>
      <c r="X148" s="293">
        <v>2</v>
      </c>
      <c r="Y148" s="294">
        <f>IF(X148="NE","",Référentiel!G141)</f>
        <v>0</v>
      </c>
      <c r="Z148" s="295" t="str">
        <f>IF(Y187="NON","",IF(X148=F9,Y148,IF(X148=F10,(Y148/2),IF(X148=F11,0,IF(X148=F12,"",)))))</f>
        <v/>
      </c>
      <c r="AA148" s="286"/>
      <c r="AB148" s="286" t="str">
        <f t="shared" si="41"/>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38"/>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39"/>
        <v/>
      </c>
      <c r="Q149" s="292"/>
      <c r="R149" s="293">
        <v>2</v>
      </c>
      <c r="S149" s="294">
        <f>IF(R149="NE","",Référentiel!G142)</f>
        <v>0</v>
      </c>
      <c r="T149" s="295" t="str">
        <f>IF(S187="NON","",IF(R149=F9,S149,IF(R149=F10,(S149/2),IF(R149=F11,0,IF(R149=F12,"",)))))</f>
        <v/>
      </c>
      <c r="U149" s="296"/>
      <c r="V149" s="286" t="str">
        <f t="shared" si="40"/>
        <v/>
      </c>
      <c r="W149" s="292"/>
      <c r="X149" s="293">
        <v>2</v>
      </c>
      <c r="Y149" s="294">
        <f>IF(X149="NE","",Référentiel!G142)</f>
        <v>0</v>
      </c>
      <c r="Z149" s="295" t="str">
        <f>IF(Y187="NON","",IF(X149=F9,Y149,IF(X149=F10,(Y149/2),IF(X149=F11,0,IF(X149=F12,"",)))))</f>
        <v/>
      </c>
      <c r="AA149" s="286"/>
      <c r="AB149" s="286" t="str">
        <f t="shared" si="41"/>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38"/>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39"/>
        <v/>
      </c>
      <c r="Q150" s="292"/>
      <c r="R150" s="293">
        <v>2</v>
      </c>
      <c r="S150" s="294">
        <f>IF(R150="NE","",Référentiel!G143)</f>
        <v>0</v>
      </c>
      <c r="T150" s="295" t="str">
        <f>IF(S187="NON","",IF(R150=F9,S150,IF(R150=F10,(S150/2),IF(R150=F11,0,IF(R150=F12,"",)))))</f>
        <v/>
      </c>
      <c r="U150" s="296"/>
      <c r="V150" s="286" t="str">
        <f t="shared" si="40"/>
        <v/>
      </c>
      <c r="W150" s="292"/>
      <c r="X150" s="293">
        <v>2</v>
      </c>
      <c r="Y150" s="294">
        <f>IF(X150="NE","",Référentiel!G143)</f>
        <v>0</v>
      </c>
      <c r="Z150" s="295" t="str">
        <f>IF(Y187="NON","",IF(X150=F9,Y150,IF(X150=F10,(Y150/2),IF(X150=F11,0,IF(X150=F12,"",)))))</f>
        <v/>
      </c>
      <c r="AA150" s="286"/>
      <c r="AB150" s="286" t="str">
        <f t="shared" si="41"/>
        <v/>
      </c>
      <c r="AC150" s="292"/>
      <c r="AD150" s="293">
        <v>2</v>
      </c>
      <c r="AE150" s="294">
        <f>IF(AD150="NE","",Référentiel!G143)</f>
        <v>0</v>
      </c>
      <c r="AF150" s="295" t="str">
        <f>IF(AE187="NON","",IF(AD150=F9,AE150,IF(AD150=F10,(AE150/2),IF(AD150=F11,0,IF(AD150=F12,"",)))))</f>
        <v/>
      </c>
      <c r="AG150" s="297"/>
      <c r="AH150" s="298" t="str">
        <f t="shared" ref="AH150" si="42">IFERROR(AVERAGE(H150,N150,T150,Z150,AF150),"")</f>
        <v/>
      </c>
      <c r="AI150" s="299" t="str">
        <f t="shared" si="37"/>
        <v/>
      </c>
      <c r="AP150" s="236"/>
    </row>
    <row r="151" spans="1:42" ht="6.75" hidden="1" customHeight="1">
      <c r="A151" s="307"/>
      <c r="B151" s="314"/>
      <c r="D151" s="286" t="str">
        <f t="shared" si="38"/>
        <v/>
      </c>
      <c r="E151" s="315"/>
      <c r="F151" s="316"/>
      <c r="G151" s="317"/>
      <c r="H151" s="318"/>
      <c r="I151" s="286"/>
      <c r="J151" s="286" t="str">
        <f t="shared" si="35"/>
        <v/>
      </c>
      <c r="K151" s="315"/>
      <c r="L151" s="316"/>
      <c r="M151" s="317"/>
      <c r="N151" s="318"/>
      <c r="O151" s="286"/>
      <c r="P151" s="286" t="str">
        <f t="shared" si="39"/>
        <v/>
      </c>
      <c r="Q151" s="315"/>
      <c r="R151" s="316"/>
      <c r="S151" s="317"/>
      <c r="T151" s="318"/>
      <c r="U151" s="296"/>
      <c r="V151" s="286" t="str">
        <f t="shared" si="40"/>
        <v/>
      </c>
      <c r="W151" s="315"/>
      <c r="X151" s="316"/>
      <c r="Y151" s="317"/>
      <c r="Z151" s="318"/>
      <c r="AA151" s="286"/>
      <c r="AB151" s="286" t="str">
        <f t="shared" si="41"/>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si="38"/>
        <v/>
      </c>
      <c r="E153" s="292"/>
      <c r="F153" s="293">
        <v>2</v>
      </c>
      <c r="G153" s="294">
        <f>IF(F153="NE","",Référentiel!G146)</f>
        <v>0</v>
      </c>
      <c r="H153" s="295" t="str">
        <f>IF(G187="NON","",IF(F153=F9,G153,IF(F153=F10,(G153/2),IF(F153=F11,0,IF(F153=F12,"",)))))</f>
        <v/>
      </c>
      <c r="I153" s="286"/>
      <c r="J153" s="286" t="str">
        <f t="shared" ref="J153:J168" si="43">IFERROR(N153/M153,"")</f>
        <v/>
      </c>
      <c r="K153" s="292"/>
      <c r="L153" s="293">
        <v>2</v>
      </c>
      <c r="M153" s="294">
        <f>IF(L153="NE","",Référentiel!G146)</f>
        <v>0</v>
      </c>
      <c r="N153" s="295" t="str">
        <f>IF(M187="NON","",IF(L153=F9,M153,IF(L153=F10,(M153/2),IF(L153=F11,0,IF(L153=F12,"",)))))</f>
        <v/>
      </c>
      <c r="O153" s="286"/>
      <c r="P153" s="286" t="str">
        <f t="shared" si="39"/>
        <v/>
      </c>
      <c r="Q153" s="292"/>
      <c r="R153" s="293">
        <v>2</v>
      </c>
      <c r="S153" s="294">
        <f>IF(R153="NE","",Référentiel!G146)</f>
        <v>0</v>
      </c>
      <c r="T153" s="295" t="str">
        <f>IF(S187="NON","",IF(R153=F9,S153,IF(R153=F10,(S153/2),IF(R153=F11,0,IF(R153=F12,"",)))))</f>
        <v/>
      </c>
      <c r="U153" s="296"/>
      <c r="V153" s="286" t="str">
        <f t="shared" si="40"/>
        <v/>
      </c>
      <c r="W153" s="292"/>
      <c r="X153" s="293">
        <v>2</v>
      </c>
      <c r="Y153" s="294">
        <f>IF(X153="NE","",Référentiel!G146)</f>
        <v>0</v>
      </c>
      <c r="Z153" s="295" t="str">
        <f>IF(Y187="NON","",IF(X153=F9,Y153,IF(X153=F10,(Y153/2),IF(X153=F11,0,IF(X153=F12,"",)))))</f>
        <v/>
      </c>
      <c r="AA153" s="286"/>
      <c r="AB153" s="286" t="str">
        <f t="shared" si="41"/>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8"/>
        <v/>
      </c>
      <c r="E154" s="292"/>
      <c r="F154" s="293">
        <v>2</v>
      </c>
      <c r="G154" s="294">
        <f>IF(F154="NE","",Référentiel!G147)</f>
        <v>0</v>
      </c>
      <c r="H154" s="295" t="str">
        <f>IF(G187="NON","",IF(F154=F9,G154,IF(F154=F10,(G154/2),IF(F154=F11,0,IF(F154=F12,"",)))))</f>
        <v/>
      </c>
      <c r="I154" s="286"/>
      <c r="J154" s="286" t="str">
        <f t="shared" si="43"/>
        <v/>
      </c>
      <c r="K154" s="292"/>
      <c r="L154" s="293">
        <v>2</v>
      </c>
      <c r="M154" s="294">
        <f>IF(L154="NE","",Référentiel!G147)</f>
        <v>0</v>
      </c>
      <c r="N154" s="295" t="str">
        <f>IF(M187="NON","",IF(L154=F9,M154,IF(L154=F10,(M154/2),IF(L154=F11,0,IF(L154=F12,"",)))))</f>
        <v/>
      </c>
      <c r="O154" s="286"/>
      <c r="P154" s="286" t="str">
        <f t="shared" si="39"/>
        <v/>
      </c>
      <c r="Q154" s="292"/>
      <c r="R154" s="293">
        <v>2</v>
      </c>
      <c r="S154" s="294">
        <f>IF(R154="NE","",Référentiel!G147)</f>
        <v>0</v>
      </c>
      <c r="T154" s="295" t="str">
        <f>IF(S187="NON","",IF(R154=F9,S154,IF(R154=F10,(S154/2),IF(R154=F11,0,IF(R154=F12,"",)))))</f>
        <v/>
      </c>
      <c r="U154" s="296"/>
      <c r="V154" s="286" t="str">
        <f t="shared" si="40"/>
        <v/>
      </c>
      <c r="W154" s="292"/>
      <c r="X154" s="293">
        <v>2</v>
      </c>
      <c r="Y154" s="294">
        <f>IF(X154="NE","",Référentiel!G147)</f>
        <v>0</v>
      </c>
      <c r="Z154" s="295" t="str">
        <f>IF(Y187="NON","",IF(X154=F9,Y154,IF(X154=F10,(Y154/2),IF(X154=F11,0,IF(X154=F12,"",)))))</f>
        <v/>
      </c>
      <c r="AA154" s="286"/>
      <c r="AB154" s="286" t="str">
        <f t="shared" si="41"/>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8"/>
        <v/>
      </c>
      <c r="E155" s="292"/>
      <c r="F155" s="293">
        <v>2</v>
      </c>
      <c r="G155" s="294">
        <f>IF(F155="NE","",Référentiel!G148)</f>
        <v>0</v>
      </c>
      <c r="H155" s="295" t="str">
        <f>IF(G187="NON","",IF(F155=F9,G155,IF(F155=F10,(G155/2),IF(F155=F11,0,IF(F155=F12,"",)))))</f>
        <v/>
      </c>
      <c r="I155" s="286"/>
      <c r="J155" s="286" t="str">
        <f t="shared" si="43"/>
        <v/>
      </c>
      <c r="K155" s="292"/>
      <c r="L155" s="293">
        <v>2</v>
      </c>
      <c r="M155" s="294">
        <f>IF(L155="NE","",Référentiel!G148)</f>
        <v>0</v>
      </c>
      <c r="N155" s="295" t="str">
        <f>IF(M187="NON","",IF(L155=F9,M155,IF(L155=F10,(M155/2),IF(L155=F11,0,IF(L155=F12,"",)))))</f>
        <v/>
      </c>
      <c r="O155" s="286"/>
      <c r="P155" s="286" t="str">
        <f t="shared" si="39"/>
        <v/>
      </c>
      <c r="Q155" s="292"/>
      <c r="R155" s="293">
        <v>2</v>
      </c>
      <c r="S155" s="294">
        <f>IF(R155="NE","",Référentiel!G148)</f>
        <v>0</v>
      </c>
      <c r="T155" s="295" t="str">
        <f>IF(S187="NON","",IF(R155=F9,S155,IF(R155=F10,(S155/2),IF(R155=F11,0,IF(R155=F12,"",)))))</f>
        <v/>
      </c>
      <c r="U155" s="296"/>
      <c r="V155" s="286" t="str">
        <f t="shared" si="40"/>
        <v/>
      </c>
      <c r="W155" s="292"/>
      <c r="X155" s="293">
        <v>2</v>
      </c>
      <c r="Y155" s="294">
        <f>IF(X155="NE","",Référentiel!G148)</f>
        <v>0</v>
      </c>
      <c r="Z155" s="295" t="str">
        <f>IF(Y187="NON","",IF(X155=F9,Y155,IF(X155=F10,(Y155/2),IF(X155=F11,0,IF(X155=F12,"",)))))</f>
        <v/>
      </c>
      <c r="AA155" s="286"/>
      <c r="AB155" s="286" t="str">
        <f t="shared" si="41"/>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8"/>
        <v/>
      </c>
      <c r="E156" s="292"/>
      <c r="F156" s="293">
        <v>2</v>
      </c>
      <c r="G156" s="294">
        <f>IF(F156="NE","",Référentiel!G149)</f>
        <v>0</v>
      </c>
      <c r="H156" s="295" t="str">
        <f>IF(G187="NON","",IF(F156=F9,G156,IF(F156=F10,(G156/2),IF(F156=F11,0,IF(F156=F12,"",)))))</f>
        <v/>
      </c>
      <c r="I156" s="286"/>
      <c r="J156" s="286" t="str">
        <f t="shared" si="43"/>
        <v/>
      </c>
      <c r="K156" s="292"/>
      <c r="L156" s="293">
        <v>2</v>
      </c>
      <c r="M156" s="294">
        <f>IF(L156="NE","",Référentiel!G149)</f>
        <v>0</v>
      </c>
      <c r="N156" s="295" t="str">
        <f>IF(M187="NON","",IF(L156=F9,M156,IF(L156=F10,(M156/2),IF(L156=F11,0,IF(L156=F12,"",)))))</f>
        <v/>
      </c>
      <c r="O156" s="286"/>
      <c r="P156" s="286" t="str">
        <f t="shared" si="39"/>
        <v/>
      </c>
      <c r="Q156" s="292"/>
      <c r="R156" s="293">
        <v>2</v>
      </c>
      <c r="S156" s="294">
        <f>IF(R156="NE","",Référentiel!G149)</f>
        <v>0</v>
      </c>
      <c r="T156" s="295" t="str">
        <f>IF(S187="NON","",IF(R156=F9,S156,IF(R156=F10,(S156/2),IF(R156=F11,0,IF(R156=F12,"",)))))</f>
        <v/>
      </c>
      <c r="U156" s="296"/>
      <c r="V156" s="286" t="str">
        <f t="shared" si="40"/>
        <v/>
      </c>
      <c r="W156" s="292"/>
      <c r="X156" s="293">
        <v>2</v>
      </c>
      <c r="Y156" s="294">
        <f>IF(X156="NE","",Référentiel!G149)</f>
        <v>0</v>
      </c>
      <c r="Z156" s="295" t="str">
        <f>IF(Y187="NON","",IF(X156=F9,Y156,IF(X156=F10,(Y156/2),IF(X156=F11,0,IF(X156=F12,"",)))))</f>
        <v/>
      </c>
      <c r="AA156" s="286"/>
      <c r="AB156" s="286" t="str">
        <f t="shared" si="41"/>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8"/>
        <v/>
      </c>
      <c r="E157" s="292"/>
      <c r="F157" s="293">
        <v>2</v>
      </c>
      <c r="G157" s="294">
        <f>IF(F157="NE","",Référentiel!G150)</f>
        <v>0</v>
      </c>
      <c r="H157" s="295" t="str">
        <f>IF(G187="NON","",IF(F157=F9,G157,IF(F157=F10,(G157/2),IF(F157=F11,0,IF(F157=F12,"",)))))</f>
        <v/>
      </c>
      <c r="I157" s="286"/>
      <c r="J157" s="286" t="str">
        <f t="shared" si="43"/>
        <v/>
      </c>
      <c r="K157" s="292"/>
      <c r="L157" s="293">
        <v>2</v>
      </c>
      <c r="M157" s="294">
        <f>IF(L157="NE","",Référentiel!G150)</f>
        <v>0</v>
      </c>
      <c r="N157" s="295" t="str">
        <f>IF(M187="NON","",IF(L157=F9,M157,IF(L157=F10,(M157/2),IF(L157=F11,0,IF(L157=F12,"",)))))</f>
        <v/>
      </c>
      <c r="O157" s="286"/>
      <c r="P157" s="286" t="str">
        <f t="shared" si="39"/>
        <v/>
      </c>
      <c r="Q157" s="292"/>
      <c r="R157" s="293">
        <v>2</v>
      </c>
      <c r="S157" s="294">
        <f>IF(R157="NE","",Référentiel!G150)</f>
        <v>0</v>
      </c>
      <c r="T157" s="295" t="str">
        <f>IF(S187="NON","",IF(R157=F9,S157,IF(R157=F10,(S157/2),IF(R157=F11,0,IF(R157=F12,"",)))))</f>
        <v/>
      </c>
      <c r="U157" s="296"/>
      <c r="V157" s="286" t="str">
        <f t="shared" si="40"/>
        <v/>
      </c>
      <c r="W157" s="292"/>
      <c r="X157" s="293">
        <v>2</v>
      </c>
      <c r="Y157" s="294">
        <f>IF(X157="NE","",Référentiel!G150)</f>
        <v>0</v>
      </c>
      <c r="Z157" s="295" t="str">
        <f>IF(Y187="NON","",IF(X157=F9,Y157,IF(X157=F10,(Y157/2),IF(X157=F11,0,IF(X157=F12,"",)))))</f>
        <v/>
      </c>
      <c r="AA157" s="286"/>
      <c r="AB157" s="286" t="str">
        <f t="shared" si="41"/>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8"/>
        <v/>
      </c>
      <c r="E158" s="292"/>
      <c r="F158" s="293">
        <v>2</v>
      </c>
      <c r="G158" s="294">
        <f>IF(F158="NE","",Référentiel!G151)</f>
        <v>0</v>
      </c>
      <c r="H158" s="295" t="str">
        <f>IF(G187="NON","",IF(F158=F9,G158,IF(F158=F10,(G158/2),IF(F158=F11,0,IF(F158=F12,"",)))))</f>
        <v/>
      </c>
      <c r="I158" s="286"/>
      <c r="J158" s="286" t="str">
        <f t="shared" si="43"/>
        <v/>
      </c>
      <c r="K158" s="292"/>
      <c r="L158" s="293">
        <v>2</v>
      </c>
      <c r="M158" s="294">
        <f>IF(L158="NE","",Référentiel!G151)</f>
        <v>0</v>
      </c>
      <c r="N158" s="295" t="str">
        <f>IF(M187="NON","",IF(L158=F9,M158,IF(L158=F10,(M158/2),IF(L158=F11,0,IF(L158=F12,"",)))))</f>
        <v/>
      </c>
      <c r="O158" s="286"/>
      <c r="P158" s="286" t="str">
        <f t="shared" si="39"/>
        <v/>
      </c>
      <c r="Q158" s="292"/>
      <c r="R158" s="293">
        <v>2</v>
      </c>
      <c r="S158" s="294">
        <f>IF(R158="NE","",Référentiel!G151)</f>
        <v>0</v>
      </c>
      <c r="T158" s="295" t="str">
        <f>IF(S187="NON","",IF(R158=F9,S158,IF(R158=F10,(S158/2),IF(R158=F11,0,IF(R158=F12,"",)))))</f>
        <v/>
      </c>
      <c r="U158" s="296"/>
      <c r="V158" s="286" t="str">
        <f t="shared" si="40"/>
        <v/>
      </c>
      <c r="W158" s="292"/>
      <c r="X158" s="293">
        <v>2</v>
      </c>
      <c r="Y158" s="294">
        <f>IF(X158="NE","",Référentiel!G151)</f>
        <v>0</v>
      </c>
      <c r="Z158" s="295" t="str">
        <f>IF(Y187="NON","",IF(X158=F9,Y158,IF(X158=F10,(Y158/2),IF(X158=F11,0,IF(X158=F12,"",)))))</f>
        <v/>
      </c>
      <c r="AA158" s="286"/>
      <c r="AB158" s="286" t="str">
        <f t="shared" si="41"/>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8"/>
        <v/>
      </c>
      <c r="E159" s="292"/>
      <c r="F159" s="293">
        <v>2</v>
      </c>
      <c r="G159" s="294">
        <f>IF(F159="NE","",Référentiel!G152)</f>
        <v>0</v>
      </c>
      <c r="H159" s="295" t="str">
        <f>IF(G187="NON","",IF(F159=F9,G159,IF(F159=F10,(G159/2),IF(F159=F11,0,IF(F159=F12,"",)))))</f>
        <v/>
      </c>
      <c r="I159" s="286"/>
      <c r="J159" s="286" t="str">
        <f t="shared" si="43"/>
        <v/>
      </c>
      <c r="K159" s="292"/>
      <c r="L159" s="293">
        <v>2</v>
      </c>
      <c r="M159" s="294">
        <f>IF(L159="NE","",Référentiel!G152)</f>
        <v>0</v>
      </c>
      <c r="N159" s="295" t="str">
        <f>IF(M187="NON","",IF(L159=F9,M159,IF(L159=F10,(M159/2),IF(L159=F11,0,IF(L159=F12,"",)))))</f>
        <v/>
      </c>
      <c r="O159" s="286"/>
      <c r="P159" s="286" t="str">
        <f t="shared" si="39"/>
        <v/>
      </c>
      <c r="Q159" s="292"/>
      <c r="R159" s="293">
        <v>2</v>
      </c>
      <c r="S159" s="294">
        <f>IF(R159="NE","",Référentiel!G152)</f>
        <v>0</v>
      </c>
      <c r="T159" s="295" t="str">
        <f>IF(S187="NON","",IF(R159=F9,S159,IF(R159=F10,(S159/2),IF(R159=F11,0,IF(R159=F12,"",)))))</f>
        <v/>
      </c>
      <c r="U159" s="296"/>
      <c r="V159" s="286" t="str">
        <f t="shared" si="40"/>
        <v/>
      </c>
      <c r="W159" s="292"/>
      <c r="X159" s="293">
        <v>2</v>
      </c>
      <c r="Y159" s="294">
        <f>IF(X159="NE","",Référentiel!G152)</f>
        <v>0</v>
      </c>
      <c r="Z159" s="295" t="str">
        <f>IF(Y187="NON","",IF(X159=F9,Y159,IF(X159=F10,(Y159/2),IF(X159=F11,0,IF(X159=F12,"",)))))</f>
        <v/>
      </c>
      <c r="AA159" s="286"/>
      <c r="AB159" s="286" t="str">
        <f t="shared" si="41"/>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8"/>
        <v/>
      </c>
      <c r="E160" s="292"/>
      <c r="F160" s="293">
        <v>2</v>
      </c>
      <c r="G160" s="294">
        <f>IF(F160="NE","",Référentiel!G153)</f>
        <v>0</v>
      </c>
      <c r="H160" s="295" t="str">
        <f>IF(G187="NON","",IF(F160=F9,G160,IF(F160=F10,(G160/2),IF(F160=F11,0,IF(F160=F12,"",)))))</f>
        <v/>
      </c>
      <c r="I160" s="286"/>
      <c r="J160" s="286" t="str">
        <f t="shared" si="43"/>
        <v/>
      </c>
      <c r="K160" s="292"/>
      <c r="L160" s="293">
        <v>2</v>
      </c>
      <c r="M160" s="294">
        <f>IF(L160="NE","",Référentiel!G153)</f>
        <v>0</v>
      </c>
      <c r="N160" s="295" t="str">
        <f>IF(M187="NON","",IF(L160=F9,M160,IF(L160=F10,(M160/2),IF(L160=F11,0,IF(L160=F12,"",)))))</f>
        <v/>
      </c>
      <c r="O160" s="286"/>
      <c r="P160" s="286" t="str">
        <f t="shared" si="39"/>
        <v/>
      </c>
      <c r="Q160" s="292"/>
      <c r="R160" s="293">
        <v>2</v>
      </c>
      <c r="S160" s="294">
        <f>IF(R160="NE","",Référentiel!G153)</f>
        <v>0</v>
      </c>
      <c r="T160" s="295" t="str">
        <f>IF(S187="NON","",IF(R160=F9,S160,IF(R160=F10,(S160/2),IF(R160=F11,0,IF(R160=F12,"",)))))</f>
        <v/>
      </c>
      <c r="U160" s="296"/>
      <c r="V160" s="286" t="str">
        <f t="shared" si="40"/>
        <v/>
      </c>
      <c r="W160" s="292"/>
      <c r="X160" s="293">
        <v>2</v>
      </c>
      <c r="Y160" s="294">
        <f>IF(X160="NE","",Référentiel!G153)</f>
        <v>0</v>
      </c>
      <c r="Z160" s="295" t="str">
        <f>IF(Y187="NON","",IF(X160=F9,Y160,IF(X160=F10,(Y160/2),IF(X160=F11,0,IF(X160=F12,"",)))))</f>
        <v/>
      </c>
      <c r="AA160" s="286"/>
      <c r="AB160" s="286" t="str">
        <f t="shared" si="41"/>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8"/>
        <v/>
      </c>
      <c r="E161" s="292"/>
      <c r="F161" s="293">
        <v>2</v>
      </c>
      <c r="G161" s="294">
        <f>IF(F161="NE","",Référentiel!G154)</f>
        <v>0</v>
      </c>
      <c r="H161" s="295" t="str">
        <f>IF(G187="NON","",IF(F161=F9,G161,IF(F161=F10,(G161/2),IF(F161=F11,0,IF(F161=F12,"",)))))</f>
        <v/>
      </c>
      <c r="I161" s="286"/>
      <c r="J161" s="286" t="str">
        <f t="shared" si="43"/>
        <v/>
      </c>
      <c r="K161" s="292"/>
      <c r="L161" s="293">
        <v>2</v>
      </c>
      <c r="M161" s="294">
        <f>IF(L161="NE","",Référentiel!G154)</f>
        <v>0</v>
      </c>
      <c r="N161" s="295" t="str">
        <f>IF(M187="NON","",IF(L161=F9,M161,IF(L161=F10,(M161/2),IF(L161=F11,0,IF(L161=F12,"",)))))</f>
        <v/>
      </c>
      <c r="O161" s="286"/>
      <c r="P161" s="286" t="str">
        <f t="shared" si="39"/>
        <v/>
      </c>
      <c r="Q161" s="292"/>
      <c r="R161" s="293">
        <v>2</v>
      </c>
      <c r="S161" s="294">
        <f>IF(R161="NE","",Référentiel!G154)</f>
        <v>0</v>
      </c>
      <c r="T161" s="295" t="str">
        <f>IF(S187="NON","",IF(R161=F9,S161,IF(R161=F10,(S161/2),IF(R161=F11,0,IF(R161=F12,"",)))))</f>
        <v/>
      </c>
      <c r="U161" s="296"/>
      <c r="V161" s="286" t="str">
        <f t="shared" si="40"/>
        <v/>
      </c>
      <c r="W161" s="292"/>
      <c r="X161" s="293">
        <v>2</v>
      </c>
      <c r="Y161" s="294">
        <f>IF(X161="NE","",Référentiel!G154)</f>
        <v>0</v>
      </c>
      <c r="Z161" s="295" t="str">
        <f>IF(Y187="NON","",IF(X161=F9,Y161,IF(X161=F10,(Y161/2),IF(X161=F11,0,IF(X161=F12,"",)))))</f>
        <v/>
      </c>
      <c r="AA161" s="286"/>
      <c r="AB161" s="286" t="str">
        <f t="shared" si="41"/>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8"/>
        <v/>
      </c>
      <c r="E162" s="292"/>
      <c r="F162" s="293">
        <v>2</v>
      </c>
      <c r="G162" s="294">
        <f>IF(F162="NE","",Référentiel!G155)</f>
        <v>0</v>
      </c>
      <c r="H162" s="295" t="str">
        <f>IF(G187="NON","",IF(F162=F9,G162,IF(F162=F10,(G162/2),IF(F162=F11,0,IF(F162=F12,"",)))))</f>
        <v/>
      </c>
      <c r="I162" s="286"/>
      <c r="J162" s="286" t="str">
        <f t="shared" si="43"/>
        <v/>
      </c>
      <c r="K162" s="292"/>
      <c r="L162" s="293">
        <v>2</v>
      </c>
      <c r="M162" s="294">
        <f>IF(L162="NE","",Référentiel!G155)</f>
        <v>0</v>
      </c>
      <c r="N162" s="295" t="str">
        <f>IF(M187="NON","",IF(L162=F9,M162,IF(L162=F10,(M162/2),IF(L162=F11,0,IF(L162=F12,"",)))))</f>
        <v/>
      </c>
      <c r="O162" s="286"/>
      <c r="P162" s="286" t="str">
        <f t="shared" si="39"/>
        <v/>
      </c>
      <c r="Q162" s="292"/>
      <c r="R162" s="293">
        <v>2</v>
      </c>
      <c r="S162" s="294">
        <f>IF(R162="NE","",Référentiel!G155)</f>
        <v>0</v>
      </c>
      <c r="T162" s="295" t="str">
        <f>IF(S187="NON","",IF(R162=F9,S162,IF(R162=F10,(S162/2),IF(R162=F11,0,IF(R162=F12,"",)))))</f>
        <v/>
      </c>
      <c r="U162" s="296"/>
      <c r="V162" s="286" t="str">
        <f t="shared" si="40"/>
        <v/>
      </c>
      <c r="W162" s="292"/>
      <c r="X162" s="293">
        <v>2</v>
      </c>
      <c r="Y162" s="294">
        <f>IF(X162="NE","",Référentiel!G155)</f>
        <v>0</v>
      </c>
      <c r="Z162" s="295" t="str">
        <f>IF(Y187="NON","",IF(X162=F9,Y162,IF(X162=F10,(Y162/2),IF(X162=F11,0,IF(X162=F12,"",)))))</f>
        <v/>
      </c>
      <c r="AA162" s="286"/>
      <c r="AB162" s="286" t="str">
        <f t="shared" si="41"/>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8"/>
        <v/>
      </c>
      <c r="E163" s="292"/>
      <c r="F163" s="293">
        <v>2</v>
      </c>
      <c r="G163" s="294">
        <f>IF(F163="NE","",Référentiel!G156)</f>
        <v>0</v>
      </c>
      <c r="H163" s="295" t="str">
        <f>IF(G187="NON","",IF(F163=F9,G163,IF(F163=F10,(G163/2),IF(F163=F11,0,IF(F163=F12,"",)))))</f>
        <v/>
      </c>
      <c r="I163" s="286"/>
      <c r="J163" s="286" t="str">
        <f t="shared" si="43"/>
        <v/>
      </c>
      <c r="K163" s="292"/>
      <c r="L163" s="293">
        <v>2</v>
      </c>
      <c r="M163" s="294">
        <f>IF(L163="NE","",Référentiel!G156)</f>
        <v>0</v>
      </c>
      <c r="N163" s="295" t="str">
        <f>IF(M187="NON","",IF(L163=F9,M163,IF(L163=F10,(M163/2),IF(L163=F11,0,IF(L163=F12,"",)))))</f>
        <v/>
      </c>
      <c r="O163" s="286"/>
      <c r="P163" s="286" t="str">
        <f t="shared" si="39"/>
        <v/>
      </c>
      <c r="Q163" s="292"/>
      <c r="R163" s="293">
        <v>2</v>
      </c>
      <c r="S163" s="294">
        <f>IF(R163="NE","",Référentiel!G156)</f>
        <v>0</v>
      </c>
      <c r="T163" s="295" t="str">
        <f>IF(S187="NON","",IF(R163=F9,S163,IF(R163=F10,(S163/2),IF(R163=F11,0,IF(R163=F12,"",)))))</f>
        <v/>
      </c>
      <c r="U163" s="296"/>
      <c r="V163" s="286" t="str">
        <f t="shared" si="40"/>
        <v/>
      </c>
      <c r="W163" s="292"/>
      <c r="X163" s="293">
        <v>2</v>
      </c>
      <c r="Y163" s="294">
        <f>IF(X163="NE","",Référentiel!G156)</f>
        <v>0</v>
      </c>
      <c r="Z163" s="295" t="str">
        <f>IF(Y187="NON","",IF(X163=F9,Y163,IF(X163=F10,(Y163/2),IF(X163=F11,0,IF(X163=F12,"",)))))</f>
        <v/>
      </c>
      <c r="AA163" s="286"/>
      <c r="AB163" s="286" t="str">
        <f t="shared" si="41"/>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8"/>
        <v/>
      </c>
      <c r="E164" s="292"/>
      <c r="F164" s="293">
        <v>2</v>
      </c>
      <c r="G164" s="294">
        <f>IF(F164="NE","",Référentiel!G157)</f>
        <v>0</v>
      </c>
      <c r="H164" s="295" t="str">
        <f>IF(G187="NON","",IF(F164=F9,G164,IF(F164=F10,(G164/2),IF(F164=F11,0,IF(F164=F12,"",)))))</f>
        <v/>
      </c>
      <c r="I164" s="286"/>
      <c r="J164" s="286" t="str">
        <f t="shared" si="43"/>
        <v/>
      </c>
      <c r="K164" s="292"/>
      <c r="L164" s="293">
        <v>2</v>
      </c>
      <c r="M164" s="294">
        <f>IF(L164="NE","",Référentiel!G157)</f>
        <v>0</v>
      </c>
      <c r="N164" s="295" t="str">
        <f>IF(M187="NON","",IF(L164=F9,M164,IF(L164=F10,(M164/2),IF(L164=F11,0,IF(L164=F12,"",)))))</f>
        <v/>
      </c>
      <c r="O164" s="286"/>
      <c r="P164" s="286" t="str">
        <f t="shared" si="39"/>
        <v/>
      </c>
      <c r="Q164" s="292"/>
      <c r="R164" s="293">
        <v>2</v>
      </c>
      <c r="S164" s="294">
        <f>IF(R164="NE","",Référentiel!G157)</f>
        <v>0</v>
      </c>
      <c r="T164" s="295" t="str">
        <f>IF(S187="NON","",IF(R164=F9,S164,IF(R164=F10,(S164/2),IF(R164=F11,0,IF(R164=F12,"",)))))</f>
        <v/>
      </c>
      <c r="U164" s="296"/>
      <c r="V164" s="286" t="str">
        <f t="shared" si="40"/>
        <v/>
      </c>
      <c r="W164" s="292"/>
      <c r="X164" s="293">
        <v>2</v>
      </c>
      <c r="Y164" s="294">
        <f>IF(X164="NE","",Référentiel!G157)</f>
        <v>0</v>
      </c>
      <c r="Z164" s="295" t="str">
        <f>IF(Y187="NON","",IF(X164=F9,Y164,IF(X164=F10,(Y164/2),IF(X164=F11,0,IF(X164=F12,"",)))))</f>
        <v/>
      </c>
      <c r="AA164" s="286"/>
      <c r="AB164" s="286" t="str">
        <f t="shared" si="41"/>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8"/>
        <v/>
      </c>
      <c r="E165" s="292"/>
      <c r="F165" s="293">
        <v>2</v>
      </c>
      <c r="G165" s="294">
        <f>IF(F165="NE","",Référentiel!G158)</f>
        <v>0</v>
      </c>
      <c r="H165" s="295" t="str">
        <f>IF(G187="NON","",IF(F165=F9,G165,IF(F165=F10,(G165/2),IF(F165=F11,0,IF(F165=F12,"",)))))</f>
        <v/>
      </c>
      <c r="I165" s="286"/>
      <c r="J165" s="286" t="str">
        <f t="shared" si="43"/>
        <v/>
      </c>
      <c r="K165" s="292"/>
      <c r="L165" s="293">
        <v>2</v>
      </c>
      <c r="M165" s="294">
        <f>IF(L165="NE","",Référentiel!G158)</f>
        <v>0</v>
      </c>
      <c r="N165" s="295" t="str">
        <f>IF(M187="NON","",IF(L165=F9,M165,IF(L165=F10,(M165/2),IF(L165=F11,0,IF(L165=F12,"",)))))</f>
        <v/>
      </c>
      <c r="O165" s="286"/>
      <c r="P165" s="286" t="str">
        <f t="shared" si="39"/>
        <v/>
      </c>
      <c r="Q165" s="292"/>
      <c r="R165" s="293">
        <v>2</v>
      </c>
      <c r="S165" s="294">
        <f>IF(R165="NE","",Référentiel!G158)</f>
        <v>0</v>
      </c>
      <c r="T165" s="295" t="str">
        <f>IF(S187="NON","",IF(R165=F9,S165,IF(R165=F10,(S165/2),IF(R165=F11,0,IF(R165=F12,"",)))))</f>
        <v/>
      </c>
      <c r="U165" s="296"/>
      <c r="V165" s="286" t="str">
        <f t="shared" si="40"/>
        <v/>
      </c>
      <c r="W165" s="292"/>
      <c r="X165" s="293">
        <v>2</v>
      </c>
      <c r="Y165" s="294">
        <f>IF(X165="NE","",Référentiel!G158)</f>
        <v>0</v>
      </c>
      <c r="Z165" s="295" t="str">
        <f>IF(Y187="NON","",IF(X165=F9,Y165,IF(X165=F10,(Y165/2),IF(X165=F11,0,IF(X165=F12,"",)))))</f>
        <v/>
      </c>
      <c r="AA165" s="286"/>
      <c r="AB165" s="286" t="str">
        <f t="shared" si="41"/>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8"/>
        <v/>
      </c>
      <c r="E166" s="292"/>
      <c r="F166" s="293">
        <v>2</v>
      </c>
      <c r="G166" s="294">
        <f>IF(F166="NE","",Référentiel!G159)</f>
        <v>0</v>
      </c>
      <c r="H166" s="295" t="str">
        <f>IF(G187="NON","",IF(F166=F9,G166,IF(F166=F10,(G166/2),IF(F166=F11,0,IF(F166=F12,"",)))))</f>
        <v/>
      </c>
      <c r="I166" s="286"/>
      <c r="J166" s="286" t="str">
        <f t="shared" si="43"/>
        <v/>
      </c>
      <c r="K166" s="292"/>
      <c r="L166" s="293">
        <v>2</v>
      </c>
      <c r="M166" s="294">
        <f>IF(L166="NE","",Référentiel!G159)</f>
        <v>0</v>
      </c>
      <c r="N166" s="295" t="str">
        <f>IF(M187="NON","",IF(L166=F9,M166,IF(L166=F10,(M166/2),IF(L166=F11,0,IF(L166=F12,"",)))))</f>
        <v/>
      </c>
      <c r="O166" s="286"/>
      <c r="P166" s="286" t="str">
        <f t="shared" si="39"/>
        <v/>
      </c>
      <c r="Q166" s="292"/>
      <c r="R166" s="293">
        <v>2</v>
      </c>
      <c r="S166" s="294">
        <f>IF(R166="NE","",Référentiel!G159)</f>
        <v>0</v>
      </c>
      <c r="T166" s="295" t="str">
        <f>IF(S187="NON","",IF(R166=F9,S166,IF(R166=F10,(S166/2),IF(R166=F11,0,IF(R166=F12,"",)))))</f>
        <v/>
      </c>
      <c r="U166" s="296"/>
      <c r="V166" s="286" t="str">
        <f t="shared" si="40"/>
        <v/>
      </c>
      <c r="W166" s="292"/>
      <c r="X166" s="293">
        <v>2</v>
      </c>
      <c r="Y166" s="294">
        <f>IF(X166="NE","",Référentiel!G159)</f>
        <v>0</v>
      </c>
      <c r="Z166" s="295" t="str">
        <f>IF(Y187="NON","",IF(X166=F9,Y166,IF(X166=F10,(Y166/2),IF(X166=F11,0,IF(X166=F12,"",)))))</f>
        <v/>
      </c>
      <c r="AA166" s="286"/>
      <c r="AB166" s="286" t="str">
        <f t="shared" si="41"/>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8"/>
        <v/>
      </c>
      <c r="E167" s="292"/>
      <c r="F167" s="293">
        <v>2</v>
      </c>
      <c r="G167" s="294">
        <f>IF(F167="NE","",Référentiel!G160)</f>
        <v>0</v>
      </c>
      <c r="H167" s="295" t="str">
        <f>IF(G187="NON","",IF(F167=F9,G167,IF(F167=F10,(G167/2),IF(F167=F11,0,IF(F167=F12,"",)))))</f>
        <v/>
      </c>
      <c r="I167" s="286"/>
      <c r="J167" s="286" t="str">
        <f t="shared" si="43"/>
        <v/>
      </c>
      <c r="K167" s="292"/>
      <c r="L167" s="293">
        <v>2</v>
      </c>
      <c r="M167" s="294">
        <f>IF(L167="NE","",Référentiel!G160)</f>
        <v>0</v>
      </c>
      <c r="N167" s="295" t="str">
        <f>IF(M187="NON","",IF(L167=F9,M167,IF(L167=F10,(M167/2),IF(L167=F11,0,IF(L167=F12,"",)))))</f>
        <v/>
      </c>
      <c r="O167" s="286"/>
      <c r="P167" s="286" t="str">
        <f t="shared" si="39"/>
        <v/>
      </c>
      <c r="Q167" s="292"/>
      <c r="R167" s="293">
        <v>2</v>
      </c>
      <c r="S167" s="294">
        <f>IF(R167="NE","",Référentiel!G160)</f>
        <v>0</v>
      </c>
      <c r="T167" s="295" t="str">
        <f>IF(S187="NON","",IF(R167=F9,S167,IF(R167=F10,(S167/2),IF(R167=F11,0,IF(R167=F12,"",)))))</f>
        <v/>
      </c>
      <c r="U167" s="296"/>
      <c r="V167" s="286" t="str">
        <f t="shared" si="40"/>
        <v/>
      </c>
      <c r="W167" s="292"/>
      <c r="X167" s="293">
        <v>2</v>
      </c>
      <c r="Y167" s="294">
        <f>IF(X167="NE","",Référentiel!G160)</f>
        <v>0</v>
      </c>
      <c r="Z167" s="295" t="str">
        <f>IF(Y187="NON","",IF(X167=F9,Y167,IF(X167=F10,(Y167/2),IF(X167=F11,0,IF(X167=F12,"",)))))</f>
        <v/>
      </c>
      <c r="AA167" s="286"/>
      <c r="AB167" s="286" t="str">
        <f t="shared" si="41"/>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8"/>
        <v/>
      </c>
      <c r="E168" s="315"/>
      <c r="F168" s="316"/>
      <c r="G168" s="318"/>
      <c r="H168" s="318"/>
      <c r="I168" s="286"/>
      <c r="J168" s="286" t="str">
        <f t="shared" si="43"/>
        <v/>
      </c>
      <c r="K168" s="315"/>
      <c r="L168" s="316"/>
      <c r="M168" s="318"/>
      <c r="N168" s="318"/>
      <c r="O168" s="286"/>
      <c r="P168" s="286" t="str">
        <f t="shared" si="39"/>
        <v/>
      </c>
      <c r="Q168" s="315"/>
      <c r="R168" s="316"/>
      <c r="S168" s="318"/>
      <c r="T168" s="318"/>
      <c r="U168" s="296"/>
      <c r="V168" s="286" t="str">
        <f t="shared" si="40"/>
        <v/>
      </c>
      <c r="W168" s="315"/>
      <c r="X168" s="316"/>
      <c r="Y168" s="318"/>
      <c r="Z168" s="318"/>
      <c r="AA168" s="286"/>
      <c r="AB168" s="286" t="str">
        <f t="shared" si="41"/>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8"/>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39"/>
        <v/>
      </c>
      <c r="Q170" s="292"/>
      <c r="R170" s="293">
        <v>2</v>
      </c>
      <c r="S170" s="294">
        <f>IF(R170="NE","",Référentiel!G163)</f>
        <v>0</v>
      </c>
      <c r="T170" s="295" t="str">
        <f>IF(S187="NON","",IF(R170=F9,S170,IF(R170=F10,(S170/2),IF(R170=F11,0,IF(R170=F12,"",)))))</f>
        <v/>
      </c>
      <c r="U170" s="296"/>
      <c r="V170" s="286" t="str">
        <f t="shared" si="40"/>
        <v/>
      </c>
      <c r="W170" s="292"/>
      <c r="X170" s="293">
        <v>2</v>
      </c>
      <c r="Y170" s="294">
        <f>IF(X170="NE","",Référentiel!G163)</f>
        <v>0</v>
      </c>
      <c r="Z170" s="295" t="str">
        <f>IF(Y187="NON","",IF(X170=F9,Y170,IF(X170=F10,(Y170/2),IF(X170=F11,0,IF(X170=F12,"",)))))</f>
        <v/>
      </c>
      <c r="AA170" s="286"/>
      <c r="AB170" s="286" t="str">
        <f t="shared" si="41"/>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8"/>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39"/>
        <v/>
      </c>
      <c r="Q171" s="292"/>
      <c r="R171" s="293">
        <v>2</v>
      </c>
      <c r="S171" s="294">
        <f>IF(R171="NE","",Référentiel!G164)</f>
        <v>0</v>
      </c>
      <c r="T171" s="295" t="str">
        <f>IF(S187="NON","",IF(R171=F9,S171,IF(R171=F10,(S171/2),IF(R171=F11,0,IF(R171=F12,"",)))))</f>
        <v/>
      </c>
      <c r="U171" s="296"/>
      <c r="V171" s="286" t="str">
        <f t="shared" si="40"/>
        <v/>
      </c>
      <c r="W171" s="292"/>
      <c r="X171" s="293">
        <v>2</v>
      </c>
      <c r="Y171" s="294">
        <f>IF(X171="NE","",Référentiel!G164)</f>
        <v>0</v>
      </c>
      <c r="Z171" s="295" t="str">
        <f>IF(Y187="NON","",IF(X171=F9,Y171,IF(X171=F10,(Y171/2),IF(X171=F11,0,IF(X171=F12,"",)))))</f>
        <v/>
      </c>
      <c r="AA171" s="286"/>
      <c r="AB171" s="286" t="str">
        <f t="shared" si="41"/>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8"/>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39"/>
        <v/>
      </c>
      <c r="Q172" s="292"/>
      <c r="R172" s="293">
        <v>2</v>
      </c>
      <c r="S172" s="294">
        <f>IF(R172="NE","",Référentiel!G165)</f>
        <v>0</v>
      </c>
      <c r="T172" s="295" t="str">
        <f>IF(S187="NON","",IF(R172=F9,S172,IF(R172=F10,(S172/2),IF(R172=F11,0,IF(R172=F12,"",)))))</f>
        <v/>
      </c>
      <c r="U172" s="296"/>
      <c r="V172" s="286" t="str">
        <f t="shared" si="40"/>
        <v/>
      </c>
      <c r="W172" s="292"/>
      <c r="X172" s="293">
        <v>2</v>
      </c>
      <c r="Y172" s="294">
        <f>IF(X172="NE","",Référentiel!G165)</f>
        <v>0</v>
      </c>
      <c r="Z172" s="295" t="str">
        <f>IF(Y187="NON","",IF(X172=F9,Y172,IF(X172=F10,(Y172/2),IF(X172=F11,0,IF(X172=F12,"",)))))</f>
        <v/>
      </c>
      <c r="AA172" s="286"/>
      <c r="AB172" s="286" t="str">
        <f t="shared" si="41"/>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8"/>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39"/>
        <v/>
      </c>
      <c r="Q173" s="292"/>
      <c r="R173" s="293">
        <v>2</v>
      </c>
      <c r="S173" s="294">
        <f>IF(R173="NE","",Référentiel!G166)</f>
        <v>0</v>
      </c>
      <c r="T173" s="295" t="str">
        <f>IF(S187="NON","",IF(R173=F9,S173,IF(R173=F10,(S173/2),IF(R173=F11,0,IF(R173=F12,"",)))))</f>
        <v/>
      </c>
      <c r="U173" s="296"/>
      <c r="V173" s="286" t="str">
        <f t="shared" si="40"/>
        <v/>
      </c>
      <c r="W173" s="292"/>
      <c r="X173" s="293">
        <v>2</v>
      </c>
      <c r="Y173" s="294">
        <f>IF(X173="NE","",Référentiel!G166)</f>
        <v>0</v>
      </c>
      <c r="Z173" s="295" t="str">
        <f>IF(Y187="NON","",IF(X173=F9,Y173,IF(X173=F10,(Y173/2),IF(X173=F11,0,IF(X173=F12,"",)))))</f>
        <v/>
      </c>
      <c r="AA173" s="286"/>
      <c r="AB173" s="286" t="str">
        <f t="shared" si="41"/>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8"/>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39"/>
        <v/>
      </c>
      <c r="Q174" s="292"/>
      <c r="R174" s="293">
        <v>2</v>
      </c>
      <c r="S174" s="294">
        <f>IF(R174="NE","",Référentiel!G167)</f>
        <v>0</v>
      </c>
      <c r="T174" s="295" t="str">
        <f>IF(S187="NON","",IF(R174=F9,S174,IF(R174=F10,(S174/2),IF(R174=F11,0,IF(R174=F12,"",)))))</f>
        <v/>
      </c>
      <c r="U174" s="296"/>
      <c r="V174" s="286" t="str">
        <f t="shared" si="40"/>
        <v/>
      </c>
      <c r="W174" s="292"/>
      <c r="X174" s="293">
        <v>2</v>
      </c>
      <c r="Y174" s="294">
        <f>IF(X174="NE","",Référentiel!G167)</f>
        <v>0</v>
      </c>
      <c r="Z174" s="295" t="str">
        <f>IF(Y187="NON","",IF(X174=F9,Y174,IF(X174=F10,(Y174/2),IF(X174=F11,0,IF(X174=F12,"",)))))</f>
        <v/>
      </c>
      <c r="AA174" s="286"/>
      <c r="AB174" s="286" t="str">
        <f t="shared" si="41"/>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8"/>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39"/>
        <v/>
      </c>
      <c r="Q175" s="292"/>
      <c r="R175" s="293">
        <v>2</v>
      </c>
      <c r="S175" s="294">
        <f>IF(R175="NE","",Référentiel!G168)</f>
        <v>0</v>
      </c>
      <c r="T175" s="295" t="str">
        <f>IF(S187="NON","",IF(R175=F9,S175,IF(R175=F10,(S175/2),IF(R175=F11,0,IF(R175=F12,"",)))))</f>
        <v/>
      </c>
      <c r="U175" s="296"/>
      <c r="V175" s="286" t="str">
        <f t="shared" si="40"/>
        <v/>
      </c>
      <c r="W175" s="292"/>
      <c r="X175" s="293">
        <v>2</v>
      </c>
      <c r="Y175" s="294">
        <f>IF(X175="NE","",Référentiel!G168)</f>
        <v>0</v>
      </c>
      <c r="Z175" s="295" t="str">
        <f>IF(Y187="NON","",IF(X175=F9,Y175,IF(X175=F10,(Y175/2),IF(X175=F11,0,IF(X175=F12,"",)))))</f>
        <v/>
      </c>
      <c r="AA175" s="286"/>
      <c r="AB175" s="286" t="str">
        <f t="shared" si="41"/>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8"/>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39"/>
        <v/>
      </c>
      <c r="Q176" s="292"/>
      <c r="R176" s="293">
        <v>2</v>
      </c>
      <c r="S176" s="294">
        <f>IF(R176="NE","",Référentiel!G169)</f>
        <v>0</v>
      </c>
      <c r="T176" s="295" t="str">
        <f>IF(S187="NON","",IF(R176=F9,S176,IF(R176=F10,(S176/2),IF(R176=F11,0,IF(R176=F12,"",)))))</f>
        <v/>
      </c>
      <c r="U176" s="296"/>
      <c r="V176" s="286" t="str">
        <f t="shared" si="40"/>
        <v/>
      </c>
      <c r="W176" s="292"/>
      <c r="X176" s="293">
        <v>2</v>
      </c>
      <c r="Y176" s="294">
        <f>IF(X176="NE","",Référentiel!G169)</f>
        <v>0</v>
      </c>
      <c r="Z176" s="295" t="str">
        <f>IF(Y187="NON","",IF(X176=F9,Y176,IF(X176=F10,(Y176/2),IF(X176=F11,0,IF(X176=F12,"",)))))</f>
        <v/>
      </c>
      <c r="AA176" s="286"/>
      <c r="AB176" s="286" t="str">
        <f t="shared" si="41"/>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8"/>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39"/>
        <v/>
      </c>
      <c r="Q177" s="292"/>
      <c r="R177" s="293">
        <v>2</v>
      </c>
      <c r="S177" s="294">
        <f>IF(R177="NE","",Référentiel!G170)</f>
        <v>0</v>
      </c>
      <c r="T177" s="295" t="str">
        <f>IF(S187="NON","",IF(R177=F9,S177,IF(R177=F10,(S177/2),IF(R177=F11,0,IF(R177=F12,"",)))))</f>
        <v/>
      </c>
      <c r="U177" s="296"/>
      <c r="V177" s="286" t="str">
        <f t="shared" si="40"/>
        <v/>
      </c>
      <c r="W177" s="292"/>
      <c r="X177" s="293">
        <v>2</v>
      </c>
      <c r="Y177" s="294">
        <f>IF(X177="NE","",Référentiel!G170)</f>
        <v>0</v>
      </c>
      <c r="Z177" s="295" t="str">
        <f>IF(Y187="NON","",IF(X177=F9,Y177,IF(X177=F10,(Y177/2),IF(X177=F11,0,IF(X177=F12,"",)))))</f>
        <v/>
      </c>
      <c r="AA177" s="286"/>
      <c r="AB177" s="286" t="str">
        <f t="shared" si="41"/>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8"/>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39"/>
        <v/>
      </c>
      <c r="Q178" s="292"/>
      <c r="R178" s="293">
        <v>2</v>
      </c>
      <c r="S178" s="294">
        <f>IF(R178="NE","",Référentiel!G171)</f>
        <v>0</v>
      </c>
      <c r="T178" s="295" t="str">
        <f>IF(S187="NON","",IF(R178=F9,S178,IF(R178=F10,(S178/2),IF(R178=F11,0,IF(R178=F12,"",)))))</f>
        <v/>
      </c>
      <c r="U178" s="296"/>
      <c r="V178" s="286" t="str">
        <f t="shared" si="40"/>
        <v/>
      </c>
      <c r="W178" s="292"/>
      <c r="X178" s="293">
        <v>2</v>
      </c>
      <c r="Y178" s="294">
        <f>IF(X178="NE","",Référentiel!G171)</f>
        <v>0</v>
      </c>
      <c r="Z178" s="295" t="str">
        <f>IF(Y187="NON","",IF(X178=F9,Y178,IF(X178=F10,(Y178/2),IF(X178=F11,0,IF(X178=F12,"",)))))</f>
        <v/>
      </c>
      <c r="AA178" s="286"/>
      <c r="AB178" s="286" t="str">
        <f t="shared" si="41"/>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8"/>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39"/>
        <v/>
      </c>
      <c r="Q179" s="292"/>
      <c r="R179" s="293">
        <v>2</v>
      </c>
      <c r="S179" s="294">
        <f>IF(R179="NE","",Référentiel!G172)</f>
        <v>0</v>
      </c>
      <c r="T179" s="295" t="str">
        <f>IF(S187="NON","",IF(R179=F9,S179,IF(R179=F10,(S179/2),IF(R179=F11,0,IF(R179=F12,"",)))))</f>
        <v/>
      </c>
      <c r="U179" s="296"/>
      <c r="V179" s="286" t="str">
        <f t="shared" si="40"/>
        <v/>
      </c>
      <c r="W179" s="292"/>
      <c r="X179" s="293">
        <v>2</v>
      </c>
      <c r="Y179" s="294">
        <f>IF(X179="NE","",Référentiel!G172)</f>
        <v>0</v>
      </c>
      <c r="Z179" s="295" t="str">
        <f>IF(Y187="NON","",IF(X179=F9,Y179,IF(X179=F10,(Y179/2),IF(X179=F11,0,IF(X179=F12,"",)))))</f>
        <v/>
      </c>
      <c r="AA179" s="286"/>
      <c r="AB179" s="286" t="str">
        <f t="shared" si="41"/>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8"/>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39"/>
        <v/>
      </c>
      <c r="Q180" s="292"/>
      <c r="R180" s="293">
        <v>2</v>
      </c>
      <c r="S180" s="294">
        <f>IF(R180="NE","",Référentiel!G173)</f>
        <v>0</v>
      </c>
      <c r="T180" s="295" t="str">
        <f>IF(S187="NON","",IF(R180=F9,S180,IF(R180=F10,(S180/2),IF(R180=F11,0,IF(R180=F12,"",)))))</f>
        <v/>
      </c>
      <c r="U180" s="296"/>
      <c r="V180" s="286" t="str">
        <f t="shared" si="40"/>
        <v/>
      </c>
      <c r="W180" s="292"/>
      <c r="X180" s="293">
        <v>2</v>
      </c>
      <c r="Y180" s="294">
        <f>IF(X180="NE","",Référentiel!G173)</f>
        <v>0</v>
      </c>
      <c r="Z180" s="295" t="str">
        <f>IF(Y187="NON","",IF(X180=F9,Y180,IF(X180=F10,(Y180/2),IF(X180=F11,0,IF(X180=F12,"",)))))</f>
        <v/>
      </c>
      <c r="AA180" s="286"/>
      <c r="AB180" s="286" t="str">
        <f t="shared" si="41"/>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8"/>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39"/>
        <v/>
      </c>
      <c r="Q181" s="292"/>
      <c r="R181" s="293">
        <v>2</v>
      </c>
      <c r="S181" s="294">
        <f>IF(R181="NE","",Référentiel!G174)</f>
        <v>0</v>
      </c>
      <c r="T181" s="295" t="str">
        <f>IF(S187="NON","",IF(R181=F9,S181,IF(R181=F10,(S181/2),IF(R181=F11,0,IF(R181=F12,"",)))))</f>
        <v/>
      </c>
      <c r="U181" s="296"/>
      <c r="V181" s="286" t="str">
        <f t="shared" si="40"/>
        <v/>
      </c>
      <c r="W181" s="292"/>
      <c r="X181" s="293">
        <v>2</v>
      </c>
      <c r="Y181" s="294">
        <f>IF(X181="NE","",Référentiel!G174)</f>
        <v>0</v>
      </c>
      <c r="Z181" s="295" t="str">
        <f>IF(Y187="NON","",IF(X181=F9,Y181,IF(X181=F10,(Y181/2),IF(X181=F11,0,IF(X181=F12,"",)))))</f>
        <v/>
      </c>
      <c r="AA181" s="286"/>
      <c r="AB181" s="286" t="str">
        <f t="shared" si="41"/>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8"/>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39"/>
        <v/>
      </c>
      <c r="Q182" s="292"/>
      <c r="R182" s="293">
        <v>2</v>
      </c>
      <c r="S182" s="294">
        <f>IF(R182="NE","",Référentiel!G175)</f>
        <v>0</v>
      </c>
      <c r="T182" s="295" t="str">
        <f>IF(S187="NON","",IF(R182=F9,S182,IF(R182=F10,(S182/2),IF(R182=F11,0,IF(R182=F12,"",)))))</f>
        <v/>
      </c>
      <c r="U182" s="296"/>
      <c r="V182" s="286" t="str">
        <f t="shared" si="40"/>
        <v/>
      </c>
      <c r="W182" s="292"/>
      <c r="X182" s="293">
        <v>2</v>
      </c>
      <c r="Y182" s="294">
        <f>IF(X182="NE","",Référentiel!G175)</f>
        <v>0</v>
      </c>
      <c r="Z182" s="295" t="str">
        <f>IF(Y187="NON","",IF(X182=F9,Y182,IF(X182=F10,(Y182/2),IF(X182=F11,0,IF(X182=F12,"",)))))</f>
        <v/>
      </c>
      <c r="AA182" s="286"/>
      <c r="AB182" s="286" t="str">
        <f t="shared" si="41"/>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8"/>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39"/>
        <v/>
      </c>
      <c r="Q183" s="292"/>
      <c r="R183" s="293">
        <v>2</v>
      </c>
      <c r="S183" s="294">
        <f>IF(R183="NE","",Référentiel!G176)</f>
        <v>0</v>
      </c>
      <c r="T183" s="295" t="str">
        <f>IF(S187="NON","",IF(R183=F9,S183,IF(R183=F10,(S183/2),IF(R183=F11,0,IF(R183=F12,"",)))))</f>
        <v/>
      </c>
      <c r="U183" s="296"/>
      <c r="V183" s="286" t="str">
        <f t="shared" si="40"/>
        <v/>
      </c>
      <c r="W183" s="292"/>
      <c r="X183" s="293">
        <v>2</v>
      </c>
      <c r="Y183" s="294">
        <f>IF(X183="NE","",Référentiel!G176)</f>
        <v>0</v>
      </c>
      <c r="Z183" s="295" t="str">
        <f>IF(Y187="NON","",IF(X183=F9,Y183,IF(X183=F10,(Y183/2),IF(X183=F11,0,IF(X183=F12,"",)))))</f>
        <v/>
      </c>
      <c r="AA183" s="286"/>
      <c r="AB183" s="286" t="str">
        <f t="shared" si="41"/>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8"/>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39"/>
        <v/>
      </c>
      <c r="Q184" s="292"/>
      <c r="R184" s="293">
        <v>2</v>
      </c>
      <c r="S184" s="294">
        <f>IF(R184="NE","",Référentiel!G177)</f>
        <v>0</v>
      </c>
      <c r="T184" s="295" t="str">
        <f>IF(S187="NON","",IF(R184=F9,S184,IF(R184=F10,(S184/2),IF(R184=F11,0,IF(R184=F12,"",)))))</f>
        <v/>
      </c>
      <c r="U184" s="296"/>
      <c r="V184" s="286" t="str">
        <f t="shared" si="40"/>
        <v/>
      </c>
      <c r="W184" s="292"/>
      <c r="X184" s="293">
        <v>2</v>
      </c>
      <c r="Y184" s="294">
        <f>IF(X184="NE","",Référentiel!G177)</f>
        <v>0</v>
      </c>
      <c r="Z184" s="295" t="str">
        <f>IF(Y187="NON","",IF(X184=F9,Y184,IF(X184=F10,(Y184/2),IF(X184=F11,0,IF(X184=F12,"",)))))</f>
        <v/>
      </c>
      <c r="AA184" s="286"/>
      <c r="AB184" s="286" t="str">
        <f t="shared" si="41"/>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8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81"/>
      <c r="C200" s="562"/>
      <c r="D200" s="563"/>
      <c r="E200" s="563"/>
      <c r="F200" s="563"/>
      <c r="G200" s="564"/>
      <c r="H200" s="238"/>
      <c r="I200" s="448"/>
      <c r="J200" s="238"/>
      <c r="K200" s="238"/>
      <c r="L200" s="537"/>
      <c r="M200" s="538"/>
      <c r="N200" s="537"/>
      <c r="O200" s="546"/>
      <c r="P200" s="546"/>
      <c r="Q200" s="546"/>
      <c r="R200" s="538"/>
      <c r="S200" s="537"/>
      <c r="T200" s="538"/>
      <c r="U200" s="379"/>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383" t="s">
        <v>16</v>
      </c>
      <c r="O206" s="384"/>
      <c r="P206" s="384"/>
      <c r="Q206" s="384"/>
      <c r="R206" s="384"/>
      <c r="S206" s="384"/>
      <c r="T206" s="385"/>
      <c r="U206" s="382"/>
      <c r="V206" s="382"/>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2"/>
      <c r="V208" s="382"/>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2"/>
      <c r="V210" s="382"/>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Z10:AD10"/>
    <mergeCell ref="Z12:AD12"/>
    <mergeCell ref="Z13:AD13"/>
    <mergeCell ref="T9:X9"/>
    <mergeCell ref="T10:X10"/>
    <mergeCell ref="T11:X11"/>
    <mergeCell ref="T12:X12"/>
    <mergeCell ref="T13:X13"/>
    <mergeCell ref="G12:H12"/>
    <mergeCell ref="G13:H13"/>
    <mergeCell ref="M10:N10"/>
    <mergeCell ref="M12:N12"/>
    <mergeCell ref="M13:N13"/>
    <mergeCell ref="M11:N11"/>
    <mergeCell ref="G10:H10"/>
    <mergeCell ref="G11:H11"/>
    <mergeCell ref="AE17:AF17"/>
    <mergeCell ref="AD18:AF18"/>
    <mergeCell ref="Y17:Z17"/>
    <mergeCell ref="X18:Z18"/>
    <mergeCell ref="F18:H18"/>
    <mergeCell ref="AH185:AI186"/>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AH20:AI20"/>
    <mergeCell ref="AH18:AI19"/>
    <mergeCell ref="G196:O196"/>
    <mergeCell ref="G197:O197"/>
    <mergeCell ref="L199:M199"/>
    <mergeCell ref="Z199:AD199"/>
    <mergeCell ref="Z200:AD200"/>
    <mergeCell ref="C199:G199"/>
    <mergeCell ref="C200:G200"/>
    <mergeCell ref="S199:T199"/>
    <mergeCell ref="S200:T200"/>
    <mergeCell ref="W199:Y199"/>
    <mergeCell ref="W200:Y200"/>
    <mergeCell ref="AH187:AI187"/>
    <mergeCell ref="B196:F196"/>
    <mergeCell ref="B197:F197"/>
    <mergeCell ref="L18:N18"/>
    <mergeCell ref="R18:T18"/>
    <mergeCell ref="B203:C203"/>
    <mergeCell ref="B204:C204"/>
    <mergeCell ref="N203:V203"/>
    <mergeCell ref="N204:V204"/>
    <mergeCell ref="N205:V205"/>
    <mergeCell ref="L200:M200"/>
    <mergeCell ref="S197:AJ197"/>
    <mergeCell ref="S196:AJ196"/>
    <mergeCell ref="N199:R199"/>
    <mergeCell ref="N200:R200"/>
    <mergeCell ref="F203:M203"/>
    <mergeCell ref="F204:M204"/>
    <mergeCell ref="F205:M205"/>
    <mergeCell ref="F206:M206"/>
    <mergeCell ref="B211:C211"/>
    <mergeCell ref="B208:C208"/>
    <mergeCell ref="B210:C210"/>
    <mergeCell ref="B207:C207"/>
    <mergeCell ref="B209:C209"/>
    <mergeCell ref="F207:M207"/>
    <mergeCell ref="B205:C205"/>
    <mergeCell ref="W208:AC208"/>
    <mergeCell ref="W209:AC209"/>
    <mergeCell ref="W210:AC210"/>
    <mergeCell ref="W211:AC211"/>
    <mergeCell ref="AD208:AJ208"/>
    <mergeCell ref="AD209:AJ209"/>
    <mergeCell ref="AD210:AJ210"/>
    <mergeCell ref="AD211:AJ211"/>
    <mergeCell ref="B206:C206"/>
    <mergeCell ref="AD203:AJ203"/>
    <mergeCell ref="AD204:AJ204"/>
    <mergeCell ref="AD205:AJ205"/>
    <mergeCell ref="AD206:AJ206"/>
    <mergeCell ref="AD207:AJ207"/>
    <mergeCell ref="W203:AC203"/>
    <mergeCell ref="W204:AC204"/>
    <mergeCell ref="W205:AC205"/>
    <mergeCell ref="W206:AC206"/>
    <mergeCell ref="W207:AC207"/>
    <mergeCell ref="N207:V207"/>
    <mergeCell ref="F210:M210"/>
    <mergeCell ref="N210:T210"/>
    <mergeCell ref="F211:M211"/>
    <mergeCell ref="N211:V211"/>
    <mergeCell ref="F208:M208"/>
    <mergeCell ref="F209:M209"/>
    <mergeCell ref="N208:T208"/>
    <mergeCell ref="N209:V209"/>
  </mergeCells>
  <conditionalFormatting sqref="AH37 Q138:Q150 Q153:Q167 Q170:Q185 E22:E37 A37:B37 F37:H37">
    <cfRule type="cellIs" dxfId="6799" priority="288" stopIfTrue="1" operator="lessThan">
      <formula>#REF!</formula>
    </cfRule>
  </conditionalFormatting>
  <conditionalFormatting sqref="L37:M37">
    <cfRule type="cellIs" dxfId="6798" priority="287" stopIfTrue="1" operator="lessThan">
      <formula>#REF!</formula>
    </cfRule>
  </conditionalFormatting>
  <conditionalFormatting sqref="R37:S37 AG21:AG53 AG88:AG102 AG136:AG150 AG153:AG167 AG170:AG185 AG120:AG133 AG105:AG117 AG72:AG85 AG56:AG69">
    <cfRule type="cellIs" dxfId="6797" priority="286"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796" priority="285" stopIfTrue="1" operator="lessThan">
      <formula>#REF!</formula>
    </cfRule>
  </conditionalFormatting>
  <conditionalFormatting sqref="E88:E102">
    <cfRule type="cellIs" dxfId="6795" priority="282" stopIfTrue="1" operator="lessThan">
      <formula>#REF!</formula>
    </cfRule>
  </conditionalFormatting>
  <conditionalFormatting sqref="E147">
    <cfRule type="cellIs" dxfId="6794" priority="279" stopIfTrue="1" operator="lessThan">
      <formula>#REF!</formula>
    </cfRule>
  </conditionalFormatting>
  <conditionalFormatting sqref="E148">
    <cfRule type="cellIs" dxfId="6793" priority="278" stopIfTrue="1" operator="lessThan">
      <formula>#REF!</formula>
    </cfRule>
  </conditionalFormatting>
  <conditionalFormatting sqref="E149">
    <cfRule type="cellIs" dxfId="6792" priority="277" stopIfTrue="1" operator="lessThan">
      <formula>#REF!</formula>
    </cfRule>
  </conditionalFormatting>
  <conditionalFormatting sqref="E150">
    <cfRule type="cellIs" dxfId="6791" priority="276" stopIfTrue="1" operator="lessThan">
      <formula>#REF!</formula>
    </cfRule>
  </conditionalFormatting>
  <conditionalFormatting sqref="E153">
    <cfRule type="cellIs" dxfId="6790" priority="275" stopIfTrue="1" operator="lessThan">
      <formula>#REF!</formula>
    </cfRule>
  </conditionalFormatting>
  <conditionalFormatting sqref="E154">
    <cfRule type="cellIs" dxfId="6789" priority="274" stopIfTrue="1" operator="lessThan">
      <formula>#REF!</formula>
    </cfRule>
  </conditionalFormatting>
  <conditionalFormatting sqref="E155">
    <cfRule type="cellIs" dxfId="6788" priority="273" stopIfTrue="1" operator="lessThan">
      <formula>#REF!</formula>
    </cfRule>
  </conditionalFormatting>
  <conditionalFormatting sqref="E156">
    <cfRule type="cellIs" dxfId="6787" priority="272" stopIfTrue="1" operator="lessThan">
      <formula>#REF!</formula>
    </cfRule>
  </conditionalFormatting>
  <conditionalFormatting sqref="E157">
    <cfRule type="cellIs" dxfId="6786" priority="271" stopIfTrue="1" operator="lessThan">
      <formula>#REF!</formula>
    </cfRule>
  </conditionalFormatting>
  <conditionalFormatting sqref="E158">
    <cfRule type="cellIs" dxfId="6785" priority="270" stopIfTrue="1" operator="lessThan">
      <formula>#REF!</formula>
    </cfRule>
  </conditionalFormatting>
  <conditionalFormatting sqref="E159">
    <cfRule type="cellIs" dxfId="6784" priority="269" stopIfTrue="1" operator="lessThan">
      <formula>#REF!</formula>
    </cfRule>
  </conditionalFormatting>
  <conditionalFormatting sqref="E160">
    <cfRule type="cellIs" dxfId="6783" priority="268" stopIfTrue="1" operator="lessThan">
      <formula>#REF!</formula>
    </cfRule>
  </conditionalFormatting>
  <conditionalFormatting sqref="E161">
    <cfRule type="cellIs" dxfId="6782" priority="267" stopIfTrue="1" operator="lessThan">
      <formula>#REF!</formula>
    </cfRule>
  </conditionalFormatting>
  <conditionalFormatting sqref="E162">
    <cfRule type="cellIs" dxfId="6781" priority="266" stopIfTrue="1" operator="lessThan">
      <formula>#REF!</formula>
    </cfRule>
  </conditionalFormatting>
  <conditionalFormatting sqref="E163">
    <cfRule type="cellIs" dxfId="6780" priority="265" stopIfTrue="1" operator="lessThan">
      <formula>#REF!</formula>
    </cfRule>
  </conditionalFormatting>
  <conditionalFormatting sqref="E164">
    <cfRule type="cellIs" dxfId="6779" priority="264" stopIfTrue="1" operator="lessThan">
      <formula>#REF!</formula>
    </cfRule>
  </conditionalFormatting>
  <conditionalFormatting sqref="E165">
    <cfRule type="cellIs" dxfId="6778" priority="263" stopIfTrue="1" operator="lessThan">
      <formula>#REF!</formula>
    </cfRule>
  </conditionalFormatting>
  <conditionalFormatting sqref="E166">
    <cfRule type="cellIs" dxfId="6777" priority="262" stopIfTrue="1" operator="lessThan">
      <formula>#REF!</formula>
    </cfRule>
  </conditionalFormatting>
  <conditionalFormatting sqref="E167">
    <cfRule type="cellIs" dxfId="6776" priority="261" stopIfTrue="1" operator="lessThan">
      <formula>#REF!</formula>
    </cfRule>
  </conditionalFormatting>
  <conditionalFormatting sqref="E170">
    <cfRule type="cellIs" dxfId="6775" priority="260" stopIfTrue="1" operator="lessThan">
      <formula>#REF!</formula>
    </cfRule>
  </conditionalFormatting>
  <conditionalFormatting sqref="E171">
    <cfRule type="cellIs" dxfId="6774" priority="259" stopIfTrue="1" operator="lessThan">
      <formula>#REF!</formula>
    </cfRule>
  </conditionalFormatting>
  <conditionalFormatting sqref="E172">
    <cfRule type="cellIs" dxfId="6773" priority="258" stopIfTrue="1" operator="lessThan">
      <formula>#REF!</formula>
    </cfRule>
  </conditionalFormatting>
  <conditionalFormatting sqref="E173">
    <cfRule type="cellIs" dxfId="6772" priority="257" stopIfTrue="1" operator="lessThan">
      <formula>#REF!</formula>
    </cfRule>
  </conditionalFormatting>
  <conditionalFormatting sqref="E174">
    <cfRule type="cellIs" dxfId="6771" priority="256" stopIfTrue="1" operator="lessThan">
      <formula>#REF!</formula>
    </cfRule>
  </conditionalFormatting>
  <conditionalFormatting sqref="E175">
    <cfRule type="cellIs" dxfId="6770" priority="255" stopIfTrue="1" operator="lessThan">
      <formula>#REF!</formula>
    </cfRule>
  </conditionalFormatting>
  <conditionalFormatting sqref="E176">
    <cfRule type="cellIs" dxfId="6769" priority="254" stopIfTrue="1" operator="lessThan">
      <formula>#REF!</formula>
    </cfRule>
  </conditionalFormatting>
  <conditionalFormatting sqref="E177">
    <cfRule type="cellIs" dxfId="6768" priority="253" stopIfTrue="1" operator="lessThan">
      <formula>#REF!</formula>
    </cfRule>
  </conditionalFormatting>
  <conditionalFormatting sqref="E178">
    <cfRule type="cellIs" dxfId="6767" priority="252" stopIfTrue="1" operator="lessThan">
      <formula>#REF!</formula>
    </cfRule>
  </conditionalFormatting>
  <conditionalFormatting sqref="E179">
    <cfRule type="cellIs" dxfId="6766" priority="251" stopIfTrue="1" operator="lessThan">
      <formula>#REF!</formula>
    </cfRule>
  </conditionalFormatting>
  <conditionalFormatting sqref="E180">
    <cfRule type="cellIs" dxfId="6765" priority="250" stopIfTrue="1" operator="lessThan">
      <formula>#REF!</formula>
    </cfRule>
  </conditionalFormatting>
  <conditionalFormatting sqref="E181">
    <cfRule type="cellIs" dxfId="6764" priority="249" stopIfTrue="1" operator="lessThan">
      <formula>#REF!</formula>
    </cfRule>
  </conditionalFormatting>
  <conditionalFormatting sqref="E182">
    <cfRule type="cellIs" dxfId="6763" priority="248" stopIfTrue="1" operator="lessThan">
      <formula>#REF!</formula>
    </cfRule>
  </conditionalFormatting>
  <conditionalFormatting sqref="E183">
    <cfRule type="cellIs" dxfId="6762" priority="247" stopIfTrue="1" operator="lessThan">
      <formula>#REF!</formula>
    </cfRule>
  </conditionalFormatting>
  <conditionalFormatting sqref="E184:E185">
    <cfRule type="cellIs" dxfId="6761" priority="246" stopIfTrue="1" operator="lessThan">
      <formula>#REF!</formula>
    </cfRule>
  </conditionalFormatting>
  <conditionalFormatting sqref="K22:K37">
    <cfRule type="cellIs" dxfId="6760" priority="245" stopIfTrue="1" operator="lessThan">
      <formula>#REF!</formula>
    </cfRule>
  </conditionalFormatting>
  <conditionalFormatting sqref="K39:K53">
    <cfRule type="cellIs" dxfId="6759" priority="244" stopIfTrue="1" operator="lessThan">
      <formula>#REF!</formula>
    </cfRule>
  </conditionalFormatting>
  <conditionalFormatting sqref="K88:K102">
    <cfRule type="cellIs" dxfId="6758" priority="241" stopIfTrue="1" operator="lessThan">
      <formula>#REF!</formula>
    </cfRule>
  </conditionalFormatting>
  <conditionalFormatting sqref="K147">
    <cfRule type="cellIs" dxfId="6757" priority="238" stopIfTrue="1" operator="lessThan">
      <formula>#REF!</formula>
    </cfRule>
  </conditionalFormatting>
  <conditionalFormatting sqref="K148">
    <cfRule type="cellIs" dxfId="6756" priority="237" stopIfTrue="1" operator="lessThan">
      <formula>#REF!</formula>
    </cfRule>
  </conditionalFormatting>
  <conditionalFormatting sqref="K149">
    <cfRule type="cellIs" dxfId="6755" priority="236" stopIfTrue="1" operator="lessThan">
      <formula>#REF!</formula>
    </cfRule>
  </conditionalFormatting>
  <conditionalFormatting sqref="K150">
    <cfRule type="cellIs" dxfId="6754" priority="235" stopIfTrue="1" operator="lessThan">
      <formula>#REF!</formula>
    </cfRule>
  </conditionalFormatting>
  <conditionalFormatting sqref="K153">
    <cfRule type="cellIs" dxfId="6753" priority="234" stopIfTrue="1" operator="lessThan">
      <formula>#REF!</formula>
    </cfRule>
  </conditionalFormatting>
  <conditionalFormatting sqref="K154">
    <cfRule type="cellIs" dxfId="6752" priority="233" stopIfTrue="1" operator="lessThan">
      <formula>#REF!</formula>
    </cfRule>
  </conditionalFormatting>
  <conditionalFormatting sqref="K155">
    <cfRule type="cellIs" dxfId="6751" priority="232" stopIfTrue="1" operator="lessThan">
      <formula>#REF!</formula>
    </cfRule>
  </conditionalFormatting>
  <conditionalFormatting sqref="K156">
    <cfRule type="cellIs" dxfId="6750" priority="231" stopIfTrue="1" operator="lessThan">
      <formula>#REF!</formula>
    </cfRule>
  </conditionalFormatting>
  <conditionalFormatting sqref="K157">
    <cfRule type="cellIs" dxfId="6749" priority="230" stopIfTrue="1" operator="lessThan">
      <formula>#REF!</formula>
    </cfRule>
  </conditionalFormatting>
  <conditionalFormatting sqref="K158">
    <cfRule type="cellIs" dxfId="6748" priority="229" stopIfTrue="1" operator="lessThan">
      <formula>#REF!</formula>
    </cfRule>
  </conditionalFormatting>
  <conditionalFormatting sqref="K159">
    <cfRule type="cellIs" dxfId="6747" priority="228" stopIfTrue="1" operator="lessThan">
      <formula>#REF!</formula>
    </cfRule>
  </conditionalFormatting>
  <conditionalFormatting sqref="K160">
    <cfRule type="cellIs" dxfId="6746" priority="227" stopIfTrue="1" operator="lessThan">
      <formula>#REF!</formula>
    </cfRule>
  </conditionalFormatting>
  <conditionalFormatting sqref="K161">
    <cfRule type="cellIs" dxfId="6745" priority="226" stopIfTrue="1" operator="lessThan">
      <formula>#REF!</formula>
    </cfRule>
  </conditionalFormatting>
  <conditionalFormatting sqref="K162">
    <cfRule type="cellIs" dxfId="6744" priority="225" stopIfTrue="1" operator="lessThan">
      <formula>#REF!</formula>
    </cfRule>
  </conditionalFormatting>
  <conditionalFormatting sqref="K163">
    <cfRule type="cellIs" dxfId="6743" priority="224" stopIfTrue="1" operator="lessThan">
      <formula>#REF!</formula>
    </cfRule>
  </conditionalFormatting>
  <conditionalFormatting sqref="K164">
    <cfRule type="cellIs" dxfId="6742" priority="223" stopIfTrue="1" operator="lessThan">
      <formula>#REF!</formula>
    </cfRule>
  </conditionalFormatting>
  <conditionalFormatting sqref="K165">
    <cfRule type="cellIs" dxfId="6741" priority="222" stopIfTrue="1" operator="lessThan">
      <formula>#REF!</formula>
    </cfRule>
  </conditionalFormatting>
  <conditionalFormatting sqref="K166">
    <cfRule type="cellIs" dxfId="6740" priority="221" stopIfTrue="1" operator="lessThan">
      <formula>#REF!</formula>
    </cfRule>
  </conditionalFormatting>
  <conditionalFormatting sqref="K167">
    <cfRule type="cellIs" dxfId="6739" priority="220" stopIfTrue="1" operator="lessThan">
      <formula>#REF!</formula>
    </cfRule>
  </conditionalFormatting>
  <conditionalFormatting sqref="K170">
    <cfRule type="cellIs" dxfId="6738" priority="219" stopIfTrue="1" operator="lessThan">
      <formula>#REF!</formula>
    </cfRule>
  </conditionalFormatting>
  <conditionalFormatting sqref="K171">
    <cfRule type="cellIs" dxfId="6737" priority="218" stopIfTrue="1" operator="lessThan">
      <formula>#REF!</formula>
    </cfRule>
  </conditionalFormatting>
  <conditionalFormatting sqref="K172">
    <cfRule type="cellIs" dxfId="6736" priority="217" stopIfTrue="1" operator="lessThan">
      <formula>#REF!</formula>
    </cfRule>
  </conditionalFormatting>
  <conditionalFormatting sqref="K173">
    <cfRule type="cellIs" dxfId="6735" priority="216" stopIfTrue="1" operator="lessThan">
      <formula>#REF!</formula>
    </cfRule>
  </conditionalFormatting>
  <conditionalFormatting sqref="K174">
    <cfRule type="cellIs" dxfId="6734" priority="215" stopIfTrue="1" operator="lessThan">
      <formula>#REF!</formula>
    </cfRule>
  </conditionalFormatting>
  <conditionalFormatting sqref="K175">
    <cfRule type="cellIs" dxfId="6733" priority="214" stopIfTrue="1" operator="lessThan">
      <formula>#REF!</formula>
    </cfRule>
  </conditionalFormatting>
  <conditionalFormatting sqref="K176">
    <cfRule type="cellIs" dxfId="6732" priority="213" stopIfTrue="1" operator="lessThan">
      <formula>#REF!</formula>
    </cfRule>
  </conditionalFormatting>
  <conditionalFormatting sqref="K177">
    <cfRule type="cellIs" dxfId="6731" priority="212" stopIfTrue="1" operator="lessThan">
      <formula>#REF!</formula>
    </cfRule>
  </conditionalFormatting>
  <conditionalFormatting sqref="K178">
    <cfRule type="cellIs" dxfId="6730" priority="211" stopIfTrue="1" operator="lessThan">
      <formula>#REF!</formula>
    </cfRule>
  </conditionalFormatting>
  <conditionalFormatting sqref="K179">
    <cfRule type="cellIs" dxfId="6729" priority="210" stopIfTrue="1" operator="lessThan">
      <formula>#REF!</formula>
    </cfRule>
  </conditionalFormatting>
  <conditionalFormatting sqref="K180">
    <cfRule type="cellIs" dxfId="6728" priority="209" stopIfTrue="1" operator="lessThan">
      <formula>#REF!</formula>
    </cfRule>
  </conditionalFormatting>
  <conditionalFormatting sqref="K181">
    <cfRule type="cellIs" dxfId="6727" priority="208" stopIfTrue="1" operator="lessThan">
      <formula>#REF!</formula>
    </cfRule>
  </conditionalFormatting>
  <conditionalFormatting sqref="K182">
    <cfRule type="cellIs" dxfId="6726" priority="207" stopIfTrue="1" operator="lessThan">
      <formula>#REF!</formula>
    </cfRule>
  </conditionalFormatting>
  <conditionalFormatting sqref="K183">
    <cfRule type="cellIs" dxfId="6725" priority="206" stopIfTrue="1" operator="lessThan">
      <formula>#REF!</formula>
    </cfRule>
  </conditionalFormatting>
  <conditionalFormatting sqref="K184:K185">
    <cfRule type="cellIs" dxfId="6724" priority="205" stopIfTrue="1" operator="lessThan">
      <formula>#REF!</formula>
    </cfRule>
  </conditionalFormatting>
  <conditionalFormatting sqref="Q22:Q37">
    <cfRule type="cellIs" dxfId="6723" priority="203" stopIfTrue="1" operator="lessThan">
      <formula>#REF!</formula>
    </cfRule>
  </conditionalFormatting>
  <conditionalFormatting sqref="Q39:Q53">
    <cfRule type="cellIs" dxfId="6722" priority="202" stopIfTrue="1" operator="lessThan">
      <formula>#REF!</formula>
    </cfRule>
  </conditionalFormatting>
  <conditionalFormatting sqref="Q88:Q102">
    <cfRule type="cellIs" dxfId="6721" priority="199" stopIfTrue="1" operator="lessThan">
      <formula>#REF!</formula>
    </cfRule>
  </conditionalFormatting>
  <conditionalFormatting sqref="P185">
    <cfRule type="cellIs" dxfId="6720" priority="115" stopIfTrue="1" operator="lessThan">
      <formula>#REF!</formula>
    </cfRule>
  </conditionalFormatting>
  <conditionalFormatting sqref="X37:Y37">
    <cfRule type="cellIs" dxfId="6719" priority="114" stopIfTrue="1" operator="lessThan">
      <formula>#REF!</formula>
    </cfRule>
  </conditionalFormatting>
  <conditionalFormatting sqref="AD37:AE37">
    <cfRule type="cellIs" dxfId="6718" priority="113" stopIfTrue="1" operator="lessThan">
      <formula>#REF!</formula>
    </cfRule>
  </conditionalFormatting>
  <conditionalFormatting sqref="W183">
    <cfRule type="cellIs" dxfId="6717" priority="73" stopIfTrue="1" operator="lessThan">
      <formula>#REF!</formula>
    </cfRule>
  </conditionalFormatting>
  <conditionalFormatting sqref="W22:W37">
    <cfRule type="cellIs" dxfId="6716" priority="112" stopIfTrue="1" operator="lessThan">
      <formula>#REF!</formula>
    </cfRule>
  </conditionalFormatting>
  <conditionalFormatting sqref="W39:W53 W136:W146">
    <cfRule type="cellIs" dxfId="6715" priority="111" stopIfTrue="1" operator="lessThan">
      <formula>#REF!</formula>
    </cfRule>
  </conditionalFormatting>
  <conditionalFormatting sqref="W88:W102">
    <cfRule type="cellIs" dxfId="6714" priority="108" stopIfTrue="1" operator="lessThan">
      <formula>#REF!</formula>
    </cfRule>
  </conditionalFormatting>
  <conditionalFormatting sqref="W147">
    <cfRule type="cellIs" dxfId="6713" priority="105" stopIfTrue="1" operator="lessThan">
      <formula>#REF!</formula>
    </cfRule>
  </conditionalFormatting>
  <conditionalFormatting sqref="W148">
    <cfRule type="cellIs" dxfId="6712" priority="104" stopIfTrue="1" operator="lessThan">
      <formula>#REF!</formula>
    </cfRule>
  </conditionalFormatting>
  <conditionalFormatting sqref="W149">
    <cfRule type="cellIs" dxfId="6711" priority="103" stopIfTrue="1" operator="lessThan">
      <formula>#REF!</formula>
    </cfRule>
  </conditionalFormatting>
  <conditionalFormatting sqref="W150">
    <cfRule type="cellIs" dxfId="6710" priority="102" stopIfTrue="1" operator="lessThan">
      <formula>#REF!</formula>
    </cfRule>
  </conditionalFormatting>
  <conditionalFormatting sqref="W153">
    <cfRule type="cellIs" dxfId="6709" priority="101" stopIfTrue="1" operator="lessThan">
      <formula>#REF!</formula>
    </cfRule>
  </conditionalFormatting>
  <conditionalFormatting sqref="W154">
    <cfRule type="cellIs" dxfId="6708" priority="100" stopIfTrue="1" operator="lessThan">
      <formula>#REF!</formula>
    </cfRule>
  </conditionalFormatting>
  <conditionalFormatting sqref="W155">
    <cfRule type="cellIs" dxfId="6707" priority="99" stopIfTrue="1" operator="lessThan">
      <formula>#REF!</formula>
    </cfRule>
  </conditionalFormatting>
  <conditionalFormatting sqref="W156">
    <cfRule type="cellIs" dxfId="6706" priority="98" stopIfTrue="1" operator="lessThan">
      <formula>#REF!</formula>
    </cfRule>
  </conditionalFormatting>
  <conditionalFormatting sqref="W157">
    <cfRule type="cellIs" dxfId="6705" priority="97" stopIfTrue="1" operator="lessThan">
      <formula>#REF!</formula>
    </cfRule>
  </conditionalFormatting>
  <conditionalFormatting sqref="W158">
    <cfRule type="cellIs" dxfId="6704" priority="96" stopIfTrue="1" operator="lessThan">
      <formula>#REF!</formula>
    </cfRule>
  </conditionalFormatting>
  <conditionalFormatting sqref="W159">
    <cfRule type="cellIs" dxfId="6703" priority="95" stopIfTrue="1" operator="lessThan">
      <formula>#REF!</formula>
    </cfRule>
  </conditionalFormatting>
  <conditionalFormatting sqref="W160">
    <cfRule type="cellIs" dxfId="6702" priority="94" stopIfTrue="1" operator="lessThan">
      <formula>#REF!</formula>
    </cfRule>
  </conditionalFormatting>
  <conditionalFormatting sqref="W161">
    <cfRule type="cellIs" dxfId="6701" priority="93" stopIfTrue="1" operator="lessThan">
      <formula>#REF!</formula>
    </cfRule>
  </conditionalFormatting>
  <conditionalFormatting sqref="W162">
    <cfRule type="cellIs" dxfId="6700" priority="92" stopIfTrue="1" operator="lessThan">
      <formula>#REF!</formula>
    </cfRule>
  </conditionalFormatting>
  <conditionalFormatting sqref="W163">
    <cfRule type="cellIs" dxfId="6699" priority="91" stopIfTrue="1" operator="lessThan">
      <formula>#REF!</formula>
    </cfRule>
  </conditionalFormatting>
  <conditionalFormatting sqref="W164">
    <cfRule type="cellIs" dxfId="6698" priority="90" stopIfTrue="1" operator="lessThan">
      <formula>#REF!</formula>
    </cfRule>
  </conditionalFormatting>
  <conditionalFormatting sqref="W165">
    <cfRule type="cellIs" dxfId="6697" priority="89" stopIfTrue="1" operator="lessThan">
      <formula>#REF!</formula>
    </cfRule>
  </conditionalFormatting>
  <conditionalFormatting sqref="W166">
    <cfRule type="cellIs" dxfId="6696" priority="88" stopIfTrue="1" operator="lessThan">
      <formula>#REF!</formula>
    </cfRule>
  </conditionalFormatting>
  <conditionalFormatting sqref="W167">
    <cfRule type="cellIs" dxfId="6695" priority="87" stopIfTrue="1" operator="lessThan">
      <formula>#REF!</formula>
    </cfRule>
  </conditionalFormatting>
  <conditionalFormatting sqref="W170">
    <cfRule type="cellIs" dxfId="6694" priority="86" stopIfTrue="1" operator="lessThan">
      <formula>#REF!</formula>
    </cfRule>
  </conditionalFormatting>
  <conditionalFormatting sqref="W171">
    <cfRule type="cellIs" dxfId="6693" priority="85" stopIfTrue="1" operator="lessThan">
      <formula>#REF!</formula>
    </cfRule>
  </conditionalFormatting>
  <conditionalFormatting sqref="W172">
    <cfRule type="cellIs" dxfId="6692" priority="84" stopIfTrue="1" operator="lessThan">
      <formula>#REF!</formula>
    </cfRule>
  </conditionalFormatting>
  <conditionalFormatting sqref="W173">
    <cfRule type="cellIs" dxfId="6691" priority="83" stopIfTrue="1" operator="lessThan">
      <formula>#REF!</formula>
    </cfRule>
  </conditionalFormatting>
  <conditionalFormatting sqref="W174">
    <cfRule type="cellIs" dxfId="6690" priority="82" stopIfTrue="1" operator="lessThan">
      <formula>#REF!</formula>
    </cfRule>
  </conditionalFormatting>
  <conditionalFormatting sqref="W175">
    <cfRule type="cellIs" dxfId="6689" priority="81" stopIfTrue="1" operator="lessThan">
      <formula>#REF!</formula>
    </cfRule>
  </conditionalFormatting>
  <conditionalFormatting sqref="W176">
    <cfRule type="cellIs" dxfId="6688" priority="80" stopIfTrue="1" operator="lessThan">
      <formula>#REF!</formula>
    </cfRule>
  </conditionalFormatting>
  <conditionalFormatting sqref="W177">
    <cfRule type="cellIs" dxfId="6687" priority="79" stopIfTrue="1" operator="lessThan">
      <formula>#REF!</formula>
    </cfRule>
  </conditionalFormatting>
  <conditionalFormatting sqref="W178">
    <cfRule type="cellIs" dxfId="6686" priority="78" stopIfTrue="1" operator="lessThan">
      <formula>#REF!</formula>
    </cfRule>
  </conditionalFormatting>
  <conditionalFormatting sqref="W179">
    <cfRule type="cellIs" dxfId="6685" priority="77" stopIfTrue="1" operator="lessThan">
      <formula>#REF!</formula>
    </cfRule>
  </conditionalFormatting>
  <conditionalFormatting sqref="W180">
    <cfRule type="cellIs" dxfId="6684" priority="76" stopIfTrue="1" operator="lessThan">
      <formula>#REF!</formula>
    </cfRule>
  </conditionalFormatting>
  <conditionalFormatting sqref="W181">
    <cfRule type="cellIs" dxfId="6683" priority="75" stopIfTrue="1" operator="lessThan">
      <formula>#REF!</formula>
    </cfRule>
  </conditionalFormatting>
  <conditionalFormatting sqref="W182">
    <cfRule type="cellIs" dxfId="6682" priority="74" stopIfTrue="1" operator="lessThan">
      <formula>#REF!</formula>
    </cfRule>
  </conditionalFormatting>
  <conditionalFormatting sqref="W184:W185">
    <cfRule type="cellIs" dxfId="6681" priority="72" stopIfTrue="1" operator="lessThan">
      <formula>#REF!</formula>
    </cfRule>
  </conditionalFormatting>
  <conditionalFormatting sqref="AC183">
    <cfRule type="cellIs" dxfId="6680" priority="32" stopIfTrue="1" operator="lessThan">
      <formula>#REF!</formula>
    </cfRule>
  </conditionalFormatting>
  <conditionalFormatting sqref="AC22:AC37">
    <cfRule type="cellIs" dxfId="6679" priority="71" stopIfTrue="1" operator="lessThan">
      <formula>#REF!</formula>
    </cfRule>
  </conditionalFormatting>
  <conditionalFormatting sqref="AC39:AC53 AC136:AC146">
    <cfRule type="cellIs" dxfId="6678" priority="70" stopIfTrue="1" operator="lessThan">
      <formula>#REF!</formula>
    </cfRule>
  </conditionalFormatting>
  <conditionalFormatting sqref="AC88:AC102">
    <cfRule type="cellIs" dxfId="6677" priority="67" stopIfTrue="1" operator="lessThan">
      <formula>#REF!</formula>
    </cfRule>
  </conditionalFormatting>
  <conditionalFormatting sqref="AC147">
    <cfRule type="cellIs" dxfId="6676" priority="64" stopIfTrue="1" operator="lessThan">
      <formula>#REF!</formula>
    </cfRule>
  </conditionalFormatting>
  <conditionalFormatting sqref="AC148">
    <cfRule type="cellIs" dxfId="6675" priority="63" stopIfTrue="1" operator="lessThan">
      <formula>#REF!</formula>
    </cfRule>
  </conditionalFormatting>
  <conditionalFormatting sqref="AC149">
    <cfRule type="cellIs" dxfId="6674" priority="62" stopIfTrue="1" operator="lessThan">
      <formula>#REF!</formula>
    </cfRule>
  </conditionalFormatting>
  <conditionalFormatting sqref="AC150">
    <cfRule type="cellIs" dxfId="6673" priority="61" stopIfTrue="1" operator="lessThan">
      <formula>#REF!</formula>
    </cfRule>
  </conditionalFormatting>
  <conditionalFormatting sqref="AC153">
    <cfRule type="cellIs" dxfId="6672" priority="60" stopIfTrue="1" operator="lessThan">
      <formula>#REF!</formula>
    </cfRule>
  </conditionalFormatting>
  <conditionalFormatting sqref="AC154">
    <cfRule type="cellIs" dxfId="6671" priority="59" stopIfTrue="1" operator="lessThan">
      <formula>#REF!</formula>
    </cfRule>
  </conditionalFormatting>
  <conditionalFormatting sqref="AC155">
    <cfRule type="cellIs" dxfId="6670" priority="58" stopIfTrue="1" operator="lessThan">
      <formula>#REF!</formula>
    </cfRule>
  </conditionalFormatting>
  <conditionalFormatting sqref="AC156">
    <cfRule type="cellIs" dxfId="6669" priority="57" stopIfTrue="1" operator="lessThan">
      <formula>#REF!</formula>
    </cfRule>
  </conditionalFormatting>
  <conditionalFormatting sqref="AC157">
    <cfRule type="cellIs" dxfId="6668" priority="56" stopIfTrue="1" operator="lessThan">
      <formula>#REF!</formula>
    </cfRule>
  </conditionalFormatting>
  <conditionalFormatting sqref="AC158">
    <cfRule type="cellIs" dxfId="6667" priority="55" stopIfTrue="1" operator="lessThan">
      <formula>#REF!</formula>
    </cfRule>
  </conditionalFormatting>
  <conditionalFormatting sqref="AC159">
    <cfRule type="cellIs" dxfId="6666" priority="54" stopIfTrue="1" operator="lessThan">
      <formula>#REF!</formula>
    </cfRule>
  </conditionalFormatting>
  <conditionalFormatting sqref="AC160">
    <cfRule type="cellIs" dxfId="6665" priority="53" stopIfTrue="1" operator="lessThan">
      <formula>#REF!</formula>
    </cfRule>
  </conditionalFormatting>
  <conditionalFormatting sqref="AC161">
    <cfRule type="cellIs" dxfId="6664" priority="52" stopIfTrue="1" operator="lessThan">
      <formula>#REF!</formula>
    </cfRule>
  </conditionalFormatting>
  <conditionalFormatting sqref="AC162">
    <cfRule type="cellIs" dxfId="6663" priority="51" stopIfTrue="1" operator="lessThan">
      <formula>#REF!</formula>
    </cfRule>
  </conditionalFormatting>
  <conditionalFormatting sqref="AC163">
    <cfRule type="cellIs" dxfId="6662" priority="50" stopIfTrue="1" operator="lessThan">
      <formula>#REF!</formula>
    </cfRule>
  </conditionalFormatting>
  <conditionalFormatting sqref="AC164">
    <cfRule type="cellIs" dxfId="6661" priority="49" stopIfTrue="1" operator="lessThan">
      <formula>#REF!</formula>
    </cfRule>
  </conditionalFormatting>
  <conditionalFormatting sqref="AC165">
    <cfRule type="cellIs" dxfId="6660" priority="48" stopIfTrue="1" operator="lessThan">
      <formula>#REF!</formula>
    </cfRule>
  </conditionalFormatting>
  <conditionalFormatting sqref="AC166">
    <cfRule type="cellIs" dxfId="6659" priority="47" stopIfTrue="1" operator="lessThan">
      <formula>#REF!</formula>
    </cfRule>
  </conditionalFormatting>
  <conditionalFormatting sqref="AC167">
    <cfRule type="cellIs" dxfId="6658" priority="46" stopIfTrue="1" operator="lessThan">
      <formula>#REF!</formula>
    </cfRule>
  </conditionalFormatting>
  <conditionalFormatting sqref="AC170">
    <cfRule type="cellIs" dxfId="6657" priority="45" stopIfTrue="1" operator="lessThan">
      <formula>#REF!</formula>
    </cfRule>
  </conditionalFormatting>
  <conditionalFormatting sqref="AC171">
    <cfRule type="cellIs" dxfId="6656" priority="44" stopIfTrue="1" operator="lessThan">
      <formula>#REF!</formula>
    </cfRule>
  </conditionalFormatting>
  <conditionalFormatting sqref="AC172">
    <cfRule type="cellIs" dxfId="6655" priority="43" stopIfTrue="1" operator="lessThan">
      <formula>#REF!</formula>
    </cfRule>
  </conditionalFormatting>
  <conditionalFormatting sqref="AC173">
    <cfRule type="cellIs" dxfId="6654" priority="42" stopIfTrue="1" operator="lessThan">
      <formula>#REF!</formula>
    </cfRule>
  </conditionalFormatting>
  <conditionalFormatting sqref="AC174">
    <cfRule type="cellIs" dxfId="6653" priority="41" stopIfTrue="1" operator="lessThan">
      <formula>#REF!</formula>
    </cfRule>
  </conditionalFormatting>
  <conditionalFormatting sqref="AC175">
    <cfRule type="cellIs" dxfId="6652" priority="40" stopIfTrue="1" operator="lessThan">
      <formula>#REF!</formula>
    </cfRule>
  </conditionalFormatting>
  <conditionalFormatting sqref="AC176">
    <cfRule type="cellIs" dxfId="6651" priority="39" stopIfTrue="1" operator="lessThan">
      <formula>#REF!</formula>
    </cfRule>
  </conditionalFormatting>
  <conditionalFormatting sqref="AC177">
    <cfRule type="cellIs" dxfId="6650" priority="38" stopIfTrue="1" operator="lessThan">
      <formula>#REF!</formula>
    </cfRule>
  </conditionalFormatting>
  <conditionalFormatting sqref="AC178">
    <cfRule type="cellIs" dxfId="6649" priority="37" stopIfTrue="1" operator="lessThan">
      <formula>#REF!</formula>
    </cfRule>
  </conditionalFormatting>
  <conditionalFormatting sqref="AC179">
    <cfRule type="cellIs" dxfId="6648" priority="36" stopIfTrue="1" operator="lessThan">
      <formula>#REF!</formula>
    </cfRule>
  </conditionalFormatting>
  <conditionalFormatting sqref="AC180">
    <cfRule type="cellIs" dxfId="6647" priority="35" stopIfTrue="1" operator="lessThan">
      <formula>#REF!</formula>
    </cfRule>
  </conditionalFormatting>
  <conditionalFormatting sqref="AC181">
    <cfRule type="cellIs" dxfId="6646" priority="34" stopIfTrue="1" operator="lessThan">
      <formula>#REF!</formula>
    </cfRule>
  </conditionalFormatting>
  <conditionalFormatting sqref="AC182">
    <cfRule type="cellIs" dxfId="6645" priority="33" stopIfTrue="1" operator="lessThan">
      <formula>#REF!</formula>
    </cfRule>
  </conditionalFormatting>
  <conditionalFormatting sqref="AC184:AC185">
    <cfRule type="cellIs" dxfId="6644" priority="31" stopIfTrue="1" operator="lessThan">
      <formula>#REF!</formula>
    </cfRule>
  </conditionalFormatting>
  <conditionalFormatting sqref="V185">
    <cfRule type="cellIs" dxfId="6643" priority="30" stopIfTrue="1" operator="lessThan">
      <formula>#REF!</formula>
    </cfRule>
  </conditionalFormatting>
  <conditionalFormatting sqref="AB185">
    <cfRule type="cellIs" dxfId="6642" priority="29" stopIfTrue="1" operator="lessThan">
      <formula>#REF!</formula>
    </cfRule>
  </conditionalFormatting>
  <conditionalFormatting sqref="N37">
    <cfRule type="cellIs" dxfId="6641" priority="28" stopIfTrue="1" operator="lessThan">
      <formula>#REF!</formula>
    </cfRule>
  </conditionalFormatting>
  <conditionalFormatting sqref="T37">
    <cfRule type="cellIs" dxfId="6640" priority="27" stopIfTrue="1" operator="lessThan">
      <formula>#REF!</formula>
    </cfRule>
  </conditionalFormatting>
  <conditionalFormatting sqref="Z37">
    <cfRule type="cellIs" dxfId="6639" priority="26" stopIfTrue="1" operator="lessThan">
      <formula>#REF!</formula>
    </cfRule>
  </conditionalFormatting>
  <conditionalFormatting sqref="AF37">
    <cfRule type="cellIs" dxfId="6638" priority="25" stopIfTrue="1" operator="lessThan">
      <formula>#REF!</formula>
    </cfRule>
  </conditionalFormatting>
  <conditionalFormatting sqref="AG55">
    <cfRule type="cellIs" dxfId="6637" priority="24" stopIfTrue="1" operator="lessThan">
      <formula>#REF!</formula>
    </cfRule>
  </conditionalFormatting>
  <conditionalFormatting sqref="AG71">
    <cfRule type="cellIs" dxfId="6636" priority="21" stopIfTrue="1" operator="lessThan">
      <formula>#REF!</formula>
    </cfRule>
  </conditionalFormatting>
  <conditionalFormatting sqref="AG87">
    <cfRule type="cellIs" dxfId="6635" priority="18" stopIfTrue="1" operator="lessThan">
      <formula>#REF!</formula>
    </cfRule>
  </conditionalFormatting>
  <conditionalFormatting sqref="AG104">
    <cfRule type="cellIs" dxfId="6634" priority="15" stopIfTrue="1" operator="lessThan">
      <formula>#REF!</formula>
    </cfRule>
  </conditionalFormatting>
  <conditionalFormatting sqref="AG119">
    <cfRule type="cellIs" dxfId="6633" priority="12" stopIfTrue="1" operator="lessThan">
      <formula>#REF!</formula>
    </cfRule>
  </conditionalFormatting>
  <conditionalFormatting sqref="AG135">
    <cfRule type="cellIs" dxfId="6632" priority="9" stopIfTrue="1" operator="lessThan">
      <formula>#REF!</formula>
    </cfRule>
  </conditionalFormatting>
  <conditionalFormatting sqref="AG152">
    <cfRule type="cellIs" dxfId="6631" priority="6" stopIfTrue="1" operator="lessThan">
      <formula>#REF!</formula>
    </cfRule>
  </conditionalFormatting>
  <conditionalFormatting sqref="AG169">
    <cfRule type="cellIs" dxfId="6630" priority="3" stopIfTrue="1" operator="lessThan">
      <formula>#REF!</formula>
    </cfRule>
  </conditionalFormatting>
  <dataValidations count="8">
    <dataValidation type="list" allowBlank="1" showInputMessage="1" showErrorMessage="1" sqref="C13:D14 I13:J13" xr:uid="{00000000-0002-0000-0500-000000000000}">
      <formula1>$K$11:$K$15</formula1>
    </dataValidation>
    <dataValidation type="list" allowBlank="1" showInputMessage="1" showErrorMessage="1" sqref="I11:J11 C11:D11" xr:uid="{00000000-0002-0000-0500-000001000000}">
      <formula1>$D$12:$D$41</formula1>
    </dataValidation>
    <dataValidation type="list" allowBlank="1" showInputMessage="1" showErrorMessage="1" sqref="C15:D15" xr:uid="{00000000-0002-0000-05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500-000003000000}">
      <formula1>$F$9:$F$12</formula1>
    </dataValidation>
    <dataValidation type="list" allowBlank="1" showInputMessage="1" showErrorMessage="1" sqref="F185 L185 R185 X185 AD185" xr:uid="{00000000-0002-0000-0500-000004000000}">
      <formula1>$F$13:$F$14</formula1>
    </dataValidation>
    <dataValidation type="list" allowBlank="1" showInputMessage="1" showErrorMessage="1" sqref="I12:J12 C12:D12" xr:uid="{00000000-0002-0000-0500-000005000000}">
      <formula1>$B$10:$B$28</formula1>
    </dataValidation>
    <dataValidation type="list" allowBlank="1" showInputMessage="1" showErrorMessage="1" sqref="T9:T13" xr:uid="{00000000-0002-0000-0500-000006000000}">
      <formula1>$I$14:$I$17</formula1>
    </dataValidation>
    <dataValidation type="list" allowBlank="1" showInputMessage="1" showErrorMessage="1" sqref="Y187 AE187 M187 S187" xr:uid="{00000000-0002-0000-05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B000000}">
          <x14:formula1>
            <xm:f>Données!$G$14:$G$17</xm:f>
          </x14:formula1>
          <xm:sqref>Z9:Z13</xm:sqref>
        </x14:dataValidation>
        <x14:dataValidation type="list" allowBlank="1" showInputMessage="1" showErrorMessage="1" xr:uid="{00000000-0002-0000-0500-00000C000000}">
          <x14:formula1>
            <xm:f>Données!$I$14:$I$17</xm:f>
          </x14:formula1>
          <xm:sqref>K17</xm:sqref>
        </x14:dataValidation>
        <x14:dataValidation type="list" allowBlank="1" showInputMessage="1" showErrorMessage="1" xr:uid="{00000000-0002-0000-0500-00000D000000}">
          <x14:formula1>
            <xm:f>Données!$Q$8:$Q$9</xm:f>
          </x14:formula1>
          <xm:sqref>G187</xm:sqref>
        </x14:dataValidation>
        <x14:dataValidation type="list" allowBlank="1" showInputMessage="1" showErrorMessage="1" xr:uid="{00000000-0002-0000-0500-00000E000000}">
          <x14:formula1>
            <xm:f>Données!$K$14:$K$43</xm:f>
          </x14:formula1>
          <xm:sqref>L9:L13</xm:sqref>
        </x14:dataValidation>
        <x14:dataValidation type="list" allowBlank="1" showInputMessage="1" showErrorMessage="1" xr:uid="{00000000-0002-0000-0500-00000F000000}">
          <x14:formula1>
            <xm:f>Données!$E$14:$E$53</xm:f>
          </x14:formula1>
          <xm:sqref>B11</xm:sqref>
        </x14:dataValidation>
        <x14:dataValidation type="list" allowBlank="1" showInputMessage="1" showErrorMessage="1" xr:uid="{00000000-0002-0000-0500-000010000000}">
          <x14:formula1>
            <xm:f>Données!$Q$19:$Q$20</xm:f>
          </x14:formula1>
          <xm:sqref>R9:R13</xm:sqref>
        </x14:dataValidation>
        <x14:dataValidation type="list" allowBlank="1" showInputMessage="1" showErrorMessage="1" xr:uid="{00000000-0002-0000-0500-000011000000}">
          <x14:formula1>
            <xm:f>Données!$B$14:$B$43</xm:f>
          </x14:formula1>
          <xm:sqref>AE17:AF17 M17:N17 S17:T17 Y17:Z17 G17:H17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217"/>
  <sheetViews>
    <sheetView showGridLines="0" topLeftCell="B70"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143553470</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629" priority="170" stopIfTrue="1" operator="lessThan">
      <formula>#REF!</formula>
    </cfRule>
  </conditionalFormatting>
  <conditionalFormatting sqref="L37:M37">
    <cfRule type="cellIs" dxfId="6628" priority="169" stopIfTrue="1" operator="lessThan">
      <formula>#REF!</formula>
    </cfRule>
  </conditionalFormatting>
  <conditionalFormatting sqref="R37:S37 AG21:AG53 AG88:AG102 AG136:AG150 AG153:AG167 AG170:AG185 AG120:AG133 AG105:AG117 AG72:AG85 AG56:AG69">
    <cfRule type="cellIs" dxfId="662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626" priority="167" stopIfTrue="1" operator="lessThan">
      <formula>#REF!</formula>
    </cfRule>
  </conditionalFormatting>
  <conditionalFormatting sqref="E88:E102">
    <cfRule type="cellIs" dxfId="6625" priority="166" stopIfTrue="1" operator="lessThan">
      <formula>#REF!</formula>
    </cfRule>
  </conditionalFormatting>
  <conditionalFormatting sqref="E147">
    <cfRule type="cellIs" dxfId="6624" priority="165" stopIfTrue="1" operator="lessThan">
      <formula>#REF!</formula>
    </cfRule>
  </conditionalFormatting>
  <conditionalFormatting sqref="E148">
    <cfRule type="cellIs" dxfId="6623" priority="164" stopIfTrue="1" operator="lessThan">
      <formula>#REF!</formula>
    </cfRule>
  </conditionalFormatting>
  <conditionalFormatting sqref="E149">
    <cfRule type="cellIs" dxfId="6622" priority="163" stopIfTrue="1" operator="lessThan">
      <formula>#REF!</formula>
    </cfRule>
  </conditionalFormatting>
  <conditionalFormatting sqref="E150">
    <cfRule type="cellIs" dxfId="6621" priority="162" stopIfTrue="1" operator="lessThan">
      <formula>#REF!</formula>
    </cfRule>
  </conditionalFormatting>
  <conditionalFormatting sqref="E153">
    <cfRule type="cellIs" dxfId="6620" priority="161" stopIfTrue="1" operator="lessThan">
      <formula>#REF!</formula>
    </cfRule>
  </conditionalFormatting>
  <conditionalFormatting sqref="E154">
    <cfRule type="cellIs" dxfId="6619" priority="160" stopIfTrue="1" operator="lessThan">
      <formula>#REF!</formula>
    </cfRule>
  </conditionalFormatting>
  <conditionalFormatting sqref="E155">
    <cfRule type="cellIs" dxfId="6618" priority="159" stopIfTrue="1" operator="lessThan">
      <formula>#REF!</formula>
    </cfRule>
  </conditionalFormatting>
  <conditionalFormatting sqref="E156">
    <cfRule type="cellIs" dxfId="6617" priority="158" stopIfTrue="1" operator="lessThan">
      <formula>#REF!</formula>
    </cfRule>
  </conditionalFormatting>
  <conditionalFormatting sqref="E157">
    <cfRule type="cellIs" dxfId="6616" priority="157" stopIfTrue="1" operator="lessThan">
      <formula>#REF!</formula>
    </cfRule>
  </conditionalFormatting>
  <conditionalFormatting sqref="E158">
    <cfRule type="cellIs" dxfId="6615" priority="156" stopIfTrue="1" operator="lessThan">
      <formula>#REF!</formula>
    </cfRule>
  </conditionalFormatting>
  <conditionalFormatting sqref="E159">
    <cfRule type="cellIs" dxfId="6614" priority="155" stopIfTrue="1" operator="lessThan">
      <formula>#REF!</formula>
    </cfRule>
  </conditionalFormatting>
  <conditionalFormatting sqref="E160">
    <cfRule type="cellIs" dxfId="6613" priority="154" stopIfTrue="1" operator="lessThan">
      <formula>#REF!</formula>
    </cfRule>
  </conditionalFormatting>
  <conditionalFormatting sqref="E161">
    <cfRule type="cellIs" dxfId="6612" priority="153" stopIfTrue="1" operator="lessThan">
      <formula>#REF!</formula>
    </cfRule>
  </conditionalFormatting>
  <conditionalFormatting sqref="E162">
    <cfRule type="cellIs" dxfId="6611" priority="152" stopIfTrue="1" operator="lessThan">
      <formula>#REF!</formula>
    </cfRule>
  </conditionalFormatting>
  <conditionalFormatting sqref="E163">
    <cfRule type="cellIs" dxfId="6610" priority="151" stopIfTrue="1" operator="lessThan">
      <formula>#REF!</formula>
    </cfRule>
  </conditionalFormatting>
  <conditionalFormatting sqref="E164">
    <cfRule type="cellIs" dxfId="6609" priority="150" stopIfTrue="1" operator="lessThan">
      <formula>#REF!</formula>
    </cfRule>
  </conditionalFormatting>
  <conditionalFormatting sqref="E165">
    <cfRule type="cellIs" dxfId="6608" priority="149" stopIfTrue="1" operator="lessThan">
      <formula>#REF!</formula>
    </cfRule>
  </conditionalFormatting>
  <conditionalFormatting sqref="E166">
    <cfRule type="cellIs" dxfId="6607" priority="148" stopIfTrue="1" operator="lessThan">
      <formula>#REF!</formula>
    </cfRule>
  </conditionalFormatting>
  <conditionalFormatting sqref="E167">
    <cfRule type="cellIs" dxfId="6606" priority="147" stopIfTrue="1" operator="lessThan">
      <formula>#REF!</formula>
    </cfRule>
  </conditionalFormatting>
  <conditionalFormatting sqref="E170">
    <cfRule type="cellIs" dxfId="6605" priority="146" stopIfTrue="1" operator="lessThan">
      <formula>#REF!</formula>
    </cfRule>
  </conditionalFormatting>
  <conditionalFormatting sqref="E171">
    <cfRule type="cellIs" dxfId="6604" priority="145" stopIfTrue="1" operator="lessThan">
      <formula>#REF!</formula>
    </cfRule>
  </conditionalFormatting>
  <conditionalFormatting sqref="E172">
    <cfRule type="cellIs" dxfId="6603" priority="144" stopIfTrue="1" operator="lessThan">
      <formula>#REF!</formula>
    </cfRule>
  </conditionalFormatting>
  <conditionalFormatting sqref="E173">
    <cfRule type="cellIs" dxfId="6602" priority="143" stopIfTrue="1" operator="lessThan">
      <formula>#REF!</formula>
    </cfRule>
  </conditionalFormatting>
  <conditionalFormatting sqref="E174">
    <cfRule type="cellIs" dxfId="6601" priority="142" stopIfTrue="1" operator="lessThan">
      <formula>#REF!</formula>
    </cfRule>
  </conditionalFormatting>
  <conditionalFormatting sqref="E175">
    <cfRule type="cellIs" dxfId="6600" priority="141" stopIfTrue="1" operator="lessThan">
      <formula>#REF!</formula>
    </cfRule>
  </conditionalFormatting>
  <conditionalFormatting sqref="E176">
    <cfRule type="cellIs" dxfId="6599" priority="140" stopIfTrue="1" operator="lessThan">
      <formula>#REF!</formula>
    </cfRule>
  </conditionalFormatting>
  <conditionalFormatting sqref="E177">
    <cfRule type="cellIs" dxfId="6598" priority="139" stopIfTrue="1" operator="lessThan">
      <formula>#REF!</formula>
    </cfRule>
  </conditionalFormatting>
  <conditionalFormatting sqref="E178">
    <cfRule type="cellIs" dxfId="6597" priority="138" stopIfTrue="1" operator="lessThan">
      <formula>#REF!</formula>
    </cfRule>
  </conditionalFormatting>
  <conditionalFormatting sqref="E179">
    <cfRule type="cellIs" dxfId="6596" priority="137" stopIfTrue="1" operator="lessThan">
      <formula>#REF!</formula>
    </cfRule>
  </conditionalFormatting>
  <conditionalFormatting sqref="E180">
    <cfRule type="cellIs" dxfId="6595" priority="136" stopIfTrue="1" operator="lessThan">
      <formula>#REF!</formula>
    </cfRule>
  </conditionalFormatting>
  <conditionalFormatting sqref="E181">
    <cfRule type="cellIs" dxfId="6594" priority="135" stopIfTrue="1" operator="lessThan">
      <formula>#REF!</formula>
    </cfRule>
  </conditionalFormatting>
  <conditionalFormatting sqref="E182">
    <cfRule type="cellIs" dxfId="6593" priority="134" stopIfTrue="1" operator="lessThan">
      <formula>#REF!</formula>
    </cfRule>
  </conditionalFormatting>
  <conditionalFormatting sqref="E183">
    <cfRule type="cellIs" dxfId="6592" priority="133" stopIfTrue="1" operator="lessThan">
      <formula>#REF!</formula>
    </cfRule>
  </conditionalFormatting>
  <conditionalFormatting sqref="E184:E185">
    <cfRule type="cellIs" dxfId="6591" priority="132" stopIfTrue="1" operator="lessThan">
      <formula>#REF!</formula>
    </cfRule>
  </conditionalFormatting>
  <conditionalFormatting sqref="K22:K37">
    <cfRule type="cellIs" dxfId="6590" priority="131" stopIfTrue="1" operator="lessThan">
      <formula>#REF!</formula>
    </cfRule>
  </conditionalFormatting>
  <conditionalFormatting sqref="K39:K53">
    <cfRule type="cellIs" dxfId="6589" priority="130" stopIfTrue="1" operator="lessThan">
      <formula>#REF!</formula>
    </cfRule>
  </conditionalFormatting>
  <conditionalFormatting sqref="K88:K102">
    <cfRule type="cellIs" dxfId="6588" priority="129" stopIfTrue="1" operator="lessThan">
      <formula>#REF!</formula>
    </cfRule>
  </conditionalFormatting>
  <conditionalFormatting sqref="K147">
    <cfRule type="cellIs" dxfId="6587" priority="128" stopIfTrue="1" operator="lessThan">
      <formula>#REF!</formula>
    </cfRule>
  </conditionalFormatting>
  <conditionalFormatting sqref="K148">
    <cfRule type="cellIs" dxfId="6586" priority="127" stopIfTrue="1" operator="lessThan">
      <formula>#REF!</formula>
    </cfRule>
  </conditionalFormatting>
  <conditionalFormatting sqref="K149">
    <cfRule type="cellIs" dxfId="6585" priority="126" stopIfTrue="1" operator="lessThan">
      <formula>#REF!</formula>
    </cfRule>
  </conditionalFormatting>
  <conditionalFormatting sqref="K150">
    <cfRule type="cellIs" dxfId="6584" priority="125" stopIfTrue="1" operator="lessThan">
      <formula>#REF!</formula>
    </cfRule>
  </conditionalFormatting>
  <conditionalFormatting sqref="K153">
    <cfRule type="cellIs" dxfId="6583" priority="124" stopIfTrue="1" operator="lessThan">
      <formula>#REF!</formula>
    </cfRule>
  </conditionalFormatting>
  <conditionalFormatting sqref="K154">
    <cfRule type="cellIs" dxfId="6582" priority="123" stopIfTrue="1" operator="lessThan">
      <formula>#REF!</formula>
    </cfRule>
  </conditionalFormatting>
  <conditionalFormatting sqref="K155">
    <cfRule type="cellIs" dxfId="6581" priority="122" stopIfTrue="1" operator="lessThan">
      <formula>#REF!</formula>
    </cfRule>
  </conditionalFormatting>
  <conditionalFormatting sqref="K156">
    <cfRule type="cellIs" dxfId="6580" priority="121" stopIfTrue="1" operator="lessThan">
      <formula>#REF!</formula>
    </cfRule>
  </conditionalFormatting>
  <conditionalFormatting sqref="K157">
    <cfRule type="cellIs" dxfId="6579" priority="120" stopIfTrue="1" operator="lessThan">
      <formula>#REF!</formula>
    </cfRule>
  </conditionalFormatting>
  <conditionalFormatting sqref="K158">
    <cfRule type="cellIs" dxfId="6578" priority="119" stopIfTrue="1" operator="lessThan">
      <formula>#REF!</formula>
    </cfRule>
  </conditionalFormatting>
  <conditionalFormatting sqref="K159">
    <cfRule type="cellIs" dxfId="6577" priority="118" stopIfTrue="1" operator="lessThan">
      <formula>#REF!</formula>
    </cfRule>
  </conditionalFormatting>
  <conditionalFormatting sqref="K160">
    <cfRule type="cellIs" dxfId="6576" priority="117" stopIfTrue="1" operator="lessThan">
      <formula>#REF!</formula>
    </cfRule>
  </conditionalFormatting>
  <conditionalFormatting sqref="K161">
    <cfRule type="cellIs" dxfId="6575" priority="116" stopIfTrue="1" operator="lessThan">
      <formula>#REF!</formula>
    </cfRule>
  </conditionalFormatting>
  <conditionalFormatting sqref="K162">
    <cfRule type="cellIs" dxfId="6574" priority="115" stopIfTrue="1" operator="lessThan">
      <formula>#REF!</formula>
    </cfRule>
  </conditionalFormatting>
  <conditionalFormatting sqref="K163">
    <cfRule type="cellIs" dxfId="6573" priority="114" stopIfTrue="1" operator="lessThan">
      <formula>#REF!</formula>
    </cfRule>
  </conditionalFormatting>
  <conditionalFormatting sqref="K164">
    <cfRule type="cellIs" dxfId="6572" priority="113" stopIfTrue="1" operator="lessThan">
      <formula>#REF!</formula>
    </cfRule>
  </conditionalFormatting>
  <conditionalFormatting sqref="K165">
    <cfRule type="cellIs" dxfId="6571" priority="112" stopIfTrue="1" operator="lessThan">
      <formula>#REF!</formula>
    </cfRule>
  </conditionalFormatting>
  <conditionalFormatting sqref="K166">
    <cfRule type="cellIs" dxfId="6570" priority="111" stopIfTrue="1" operator="lessThan">
      <formula>#REF!</formula>
    </cfRule>
  </conditionalFormatting>
  <conditionalFormatting sqref="K167">
    <cfRule type="cellIs" dxfId="6569" priority="110" stopIfTrue="1" operator="lessThan">
      <formula>#REF!</formula>
    </cfRule>
  </conditionalFormatting>
  <conditionalFormatting sqref="K170">
    <cfRule type="cellIs" dxfId="6568" priority="109" stopIfTrue="1" operator="lessThan">
      <formula>#REF!</formula>
    </cfRule>
  </conditionalFormatting>
  <conditionalFormatting sqref="K171">
    <cfRule type="cellIs" dxfId="6567" priority="108" stopIfTrue="1" operator="lessThan">
      <formula>#REF!</formula>
    </cfRule>
  </conditionalFormatting>
  <conditionalFormatting sqref="K172">
    <cfRule type="cellIs" dxfId="6566" priority="107" stopIfTrue="1" operator="lessThan">
      <formula>#REF!</formula>
    </cfRule>
  </conditionalFormatting>
  <conditionalFormatting sqref="K173">
    <cfRule type="cellIs" dxfId="6565" priority="106" stopIfTrue="1" operator="lessThan">
      <formula>#REF!</formula>
    </cfRule>
  </conditionalFormatting>
  <conditionalFormatting sqref="K174">
    <cfRule type="cellIs" dxfId="6564" priority="105" stopIfTrue="1" operator="lessThan">
      <formula>#REF!</formula>
    </cfRule>
  </conditionalFormatting>
  <conditionalFormatting sqref="K175">
    <cfRule type="cellIs" dxfId="6563" priority="104" stopIfTrue="1" operator="lessThan">
      <formula>#REF!</formula>
    </cfRule>
  </conditionalFormatting>
  <conditionalFormatting sqref="K176">
    <cfRule type="cellIs" dxfId="6562" priority="103" stopIfTrue="1" operator="lessThan">
      <formula>#REF!</formula>
    </cfRule>
  </conditionalFormatting>
  <conditionalFormatting sqref="K177">
    <cfRule type="cellIs" dxfId="6561" priority="102" stopIfTrue="1" operator="lessThan">
      <formula>#REF!</formula>
    </cfRule>
  </conditionalFormatting>
  <conditionalFormatting sqref="K178">
    <cfRule type="cellIs" dxfId="6560" priority="101" stopIfTrue="1" operator="lessThan">
      <formula>#REF!</formula>
    </cfRule>
  </conditionalFormatting>
  <conditionalFormatting sqref="K179">
    <cfRule type="cellIs" dxfId="6559" priority="100" stopIfTrue="1" operator="lessThan">
      <formula>#REF!</formula>
    </cfRule>
  </conditionalFormatting>
  <conditionalFormatting sqref="K180">
    <cfRule type="cellIs" dxfId="6558" priority="99" stopIfTrue="1" operator="lessThan">
      <formula>#REF!</formula>
    </cfRule>
  </conditionalFormatting>
  <conditionalFormatting sqref="K181">
    <cfRule type="cellIs" dxfId="6557" priority="98" stopIfTrue="1" operator="lessThan">
      <formula>#REF!</formula>
    </cfRule>
  </conditionalFormatting>
  <conditionalFormatting sqref="K182">
    <cfRule type="cellIs" dxfId="6556" priority="97" stopIfTrue="1" operator="lessThan">
      <formula>#REF!</formula>
    </cfRule>
  </conditionalFormatting>
  <conditionalFormatting sqref="K183">
    <cfRule type="cellIs" dxfId="6555" priority="96" stopIfTrue="1" operator="lessThan">
      <formula>#REF!</formula>
    </cfRule>
  </conditionalFormatting>
  <conditionalFormatting sqref="K184:K185">
    <cfRule type="cellIs" dxfId="6554" priority="95" stopIfTrue="1" operator="lessThan">
      <formula>#REF!</formula>
    </cfRule>
  </conditionalFormatting>
  <conditionalFormatting sqref="Q22:Q37">
    <cfRule type="cellIs" dxfId="6553" priority="94" stopIfTrue="1" operator="lessThan">
      <formula>#REF!</formula>
    </cfRule>
  </conditionalFormatting>
  <conditionalFormatting sqref="Q39:Q53">
    <cfRule type="cellIs" dxfId="6552" priority="93" stopIfTrue="1" operator="lessThan">
      <formula>#REF!</formula>
    </cfRule>
  </conditionalFormatting>
  <conditionalFormatting sqref="Q88:Q102">
    <cfRule type="cellIs" dxfId="6551" priority="92" stopIfTrue="1" operator="lessThan">
      <formula>#REF!</formula>
    </cfRule>
  </conditionalFormatting>
  <conditionalFormatting sqref="P185">
    <cfRule type="cellIs" dxfId="6550" priority="91" stopIfTrue="1" operator="lessThan">
      <formula>#REF!</formula>
    </cfRule>
  </conditionalFormatting>
  <conditionalFormatting sqref="X37:Y37">
    <cfRule type="cellIs" dxfId="6549" priority="90" stopIfTrue="1" operator="lessThan">
      <formula>#REF!</formula>
    </cfRule>
  </conditionalFormatting>
  <conditionalFormatting sqref="AD37:AE37">
    <cfRule type="cellIs" dxfId="6548" priority="89" stopIfTrue="1" operator="lessThan">
      <formula>#REF!</formula>
    </cfRule>
  </conditionalFormatting>
  <conditionalFormatting sqref="W183">
    <cfRule type="cellIs" dxfId="6547" priority="53" stopIfTrue="1" operator="lessThan">
      <formula>#REF!</formula>
    </cfRule>
  </conditionalFormatting>
  <conditionalFormatting sqref="W22:W37">
    <cfRule type="cellIs" dxfId="6546" priority="88" stopIfTrue="1" operator="lessThan">
      <formula>#REF!</formula>
    </cfRule>
  </conditionalFormatting>
  <conditionalFormatting sqref="W39:W53 W136:W146">
    <cfRule type="cellIs" dxfId="6545" priority="87" stopIfTrue="1" operator="lessThan">
      <formula>#REF!</formula>
    </cfRule>
  </conditionalFormatting>
  <conditionalFormatting sqref="W88:W102">
    <cfRule type="cellIs" dxfId="6544" priority="86" stopIfTrue="1" operator="lessThan">
      <formula>#REF!</formula>
    </cfRule>
  </conditionalFormatting>
  <conditionalFormatting sqref="W147">
    <cfRule type="cellIs" dxfId="6543" priority="85" stopIfTrue="1" operator="lessThan">
      <formula>#REF!</formula>
    </cfRule>
  </conditionalFormatting>
  <conditionalFormatting sqref="W148">
    <cfRule type="cellIs" dxfId="6542" priority="84" stopIfTrue="1" operator="lessThan">
      <formula>#REF!</formula>
    </cfRule>
  </conditionalFormatting>
  <conditionalFormatting sqref="W149">
    <cfRule type="cellIs" dxfId="6541" priority="83" stopIfTrue="1" operator="lessThan">
      <formula>#REF!</formula>
    </cfRule>
  </conditionalFormatting>
  <conditionalFormatting sqref="W150">
    <cfRule type="cellIs" dxfId="6540" priority="82" stopIfTrue="1" operator="lessThan">
      <formula>#REF!</formula>
    </cfRule>
  </conditionalFormatting>
  <conditionalFormatting sqref="W153">
    <cfRule type="cellIs" dxfId="6539" priority="81" stopIfTrue="1" operator="lessThan">
      <formula>#REF!</formula>
    </cfRule>
  </conditionalFormatting>
  <conditionalFormatting sqref="W154">
    <cfRule type="cellIs" dxfId="6538" priority="80" stopIfTrue="1" operator="lessThan">
      <formula>#REF!</formula>
    </cfRule>
  </conditionalFormatting>
  <conditionalFormatting sqref="W155">
    <cfRule type="cellIs" dxfId="6537" priority="79" stopIfTrue="1" operator="lessThan">
      <formula>#REF!</formula>
    </cfRule>
  </conditionalFormatting>
  <conditionalFormatting sqref="W156">
    <cfRule type="cellIs" dxfId="6536" priority="78" stopIfTrue="1" operator="lessThan">
      <formula>#REF!</formula>
    </cfRule>
  </conditionalFormatting>
  <conditionalFormatting sqref="W157">
    <cfRule type="cellIs" dxfId="6535" priority="77" stopIfTrue="1" operator="lessThan">
      <formula>#REF!</formula>
    </cfRule>
  </conditionalFormatting>
  <conditionalFormatting sqref="W158">
    <cfRule type="cellIs" dxfId="6534" priority="76" stopIfTrue="1" operator="lessThan">
      <formula>#REF!</formula>
    </cfRule>
  </conditionalFormatting>
  <conditionalFormatting sqref="W159">
    <cfRule type="cellIs" dxfId="6533" priority="75" stopIfTrue="1" operator="lessThan">
      <formula>#REF!</formula>
    </cfRule>
  </conditionalFormatting>
  <conditionalFormatting sqref="W160">
    <cfRule type="cellIs" dxfId="6532" priority="74" stopIfTrue="1" operator="lessThan">
      <formula>#REF!</formula>
    </cfRule>
  </conditionalFormatting>
  <conditionalFormatting sqref="W161">
    <cfRule type="cellIs" dxfId="6531" priority="73" stopIfTrue="1" operator="lessThan">
      <formula>#REF!</formula>
    </cfRule>
  </conditionalFormatting>
  <conditionalFormatting sqref="W162">
    <cfRule type="cellIs" dxfId="6530" priority="72" stopIfTrue="1" operator="lessThan">
      <formula>#REF!</formula>
    </cfRule>
  </conditionalFormatting>
  <conditionalFormatting sqref="W163">
    <cfRule type="cellIs" dxfId="6529" priority="71" stopIfTrue="1" operator="lessThan">
      <formula>#REF!</formula>
    </cfRule>
  </conditionalFormatting>
  <conditionalFormatting sqref="W164">
    <cfRule type="cellIs" dxfId="6528" priority="70" stopIfTrue="1" operator="lessThan">
      <formula>#REF!</formula>
    </cfRule>
  </conditionalFormatting>
  <conditionalFormatting sqref="W165">
    <cfRule type="cellIs" dxfId="6527" priority="69" stopIfTrue="1" operator="lessThan">
      <formula>#REF!</formula>
    </cfRule>
  </conditionalFormatting>
  <conditionalFormatting sqref="W166">
    <cfRule type="cellIs" dxfId="6526" priority="68" stopIfTrue="1" operator="lessThan">
      <formula>#REF!</formula>
    </cfRule>
  </conditionalFormatting>
  <conditionalFormatting sqref="W167">
    <cfRule type="cellIs" dxfId="6525" priority="67" stopIfTrue="1" operator="lessThan">
      <formula>#REF!</formula>
    </cfRule>
  </conditionalFormatting>
  <conditionalFormatting sqref="W170">
    <cfRule type="cellIs" dxfId="6524" priority="66" stopIfTrue="1" operator="lessThan">
      <formula>#REF!</formula>
    </cfRule>
  </conditionalFormatting>
  <conditionalFormatting sqref="W171">
    <cfRule type="cellIs" dxfId="6523" priority="65" stopIfTrue="1" operator="lessThan">
      <formula>#REF!</formula>
    </cfRule>
  </conditionalFormatting>
  <conditionalFormatting sqref="W172">
    <cfRule type="cellIs" dxfId="6522" priority="64" stopIfTrue="1" operator="lessThan">
      <formula>#REF!</formula>
    </cfRule>
  </conditionalFormatting>
  <conditionalFormatting sqref="W173">
    <cfRule type="cellIs" dxfId="6521" priority="63" stopIfTrue="1" operator="lessThan">
      <formula>#REF!</formula>
    </cfRule>
  </conditionalFormatting>
  <conditionalFormatting sqref="W174">
    <cfRule type="cellIs" dxfId="6520" priority="62" stopIfTrue="1" operator="lessThan">
      <formula>#REF!</formula>
    </cfRule>
  </conditionalFormatting>
  <conditionalFormatting sqref="W175">
    <cfRule type="cellIs" dxfId="6519" priority="61" stopIfTrue="1" operator="lessThan">
      <formula>#REF!</formula>
    </cfRule>
  </conditionalFormatting>
  <conditionalFormatting sqref="W176">
    <cfRule type="cellIs" dxfId="6518" priority="60" stopIfTrue="1" operator="lessThan">
      <formula>#REF!</formula>
    </cfRule>
  </conditionalFormatting>
  <conditionalFormatting sqref="W177">
    <cfRule type="cellIs" dxfId="6517" priority="59" stopIfTrue="1" operator="lessThan">
      <formula>#REF!</formula>
    </cfRule>
  </conditionalFormatting>
  <conditionalFormatting sqref="W178">
    <cfRule type="cellIs" dxfId="6516" priority="58" stopIfTrue="1" operator="lessThan">
      <formula>#REF!</formula>
    </cfRule>
  </conditionalFormatting>
  <conditionalFormatting sqref="W179">
    <cfRule type="cellIs" dxfId="6515" priority="57" stopIfTrue="1" operator="lessThan">
      <formula>#REF!</formula>
    </cfRule>
  </conditionalFormatting>
  <conditionalFormatting sqref="W180">
    <cfRule type="cellIs" dxfId="6514" priority="56" stopIfTrue="1" operator="lessThan">
      <formula>#REF!</formula>
    </cfRule>
  </conditionalFormatting>
  <conditionalFormatting sqref="W181">
    <cfRule type="cellIs" dxfId="6513" priority="55" stopIfTrue="1" operator="lessThan">
      <formula>#REF!</formula>
    </cfRule>
  </conditionalFormatting>
  <conditionalFormatting sqref="W182">
    <cfRule type="cellIs" dxfId="6512" priority="54" stopIfTrue="1" operator="lessThan">
      <formula>#REF!</formula>
    </cfRule>
  </conditionalFormatting>
  <conditionalFormatting sqref="W184:W185">
    <cfRule type="cellIs" dxfId="6511" priority="52" stopIfTrue="1" operator="lessThan">
      <formula>#REF!</formula>
    </cfRule>
  </conditionalFormatting>
  <conditionalFormatting sqref="AC183">
    <cfRule type="cellIs" dxfId="6510" priority="16" stopIfTrue="1" operator="lessThan">
      <formula>#REF!</formula>
    </cfRule>
  </conditionalFormatting>
  <conditionalFormatting sqref="AC22:AC37">
    <cfRule type="cellIs" dxfId="6509" priority="51" stopIfTrue="1" operator="lessThan">
      <formula>#REF!</formula>
    </cfRule>
  </conditionalFormatting>
  <conditionalFormatting sqref="AC39:AC53 AC136:AC146">
    <cfRule type="cellIs" dxfId="6508" priority="50" stopIfTrue="1" operator="lessThan">
      <formula>#REF!</formula>
    </cfRule>
  </conditionalFormatting>
  <conditionalFormatting sqref="AC88:AC102">
    <cfRule type="cellIs" dxfId="6507" priority="49" stopIfTrue="1" operator="lessThan">
      <formula>#REF!</formula>
    </cfRule>
  </conditionalFormatting>
  <conditionalFormatting sqref="AC147">
    <cfRule type="cellIs" dxfId="6506" priority="48" stopIfTrue="1" operator="lessThan">
      <formula>#REF!</formula>
    </cfRule>
  </conditionalFormatting>
  <conditionalFormatting sqref="AC148">
    <cfRule type="cellIs" dxfId="6505" priority="47" stopIfTrue="1" operator="lessThan">
      <formula>#REF!</formula>
    </cfRule>
  </conditionalFormatting>
  <conditionalFormatting sqref="AC149">
    <cfRule type="cellIs" dxfId="6504" priority="46" stopIfTrue="1" operator="lessThan">
      <formula>#REF!</formula>
    </cfRule>
  </conditionalFormatting>
  <conditionalFormatting sqref="AC150">
    <cfRule type="cellIs" dxfId="6503" priority="45" stopIfTrue="1" operator="lessThan">
      <formula>#REF!</formula>
    </cfRule>
  </conditionalFormatting>
  <conditionalFormatting sqref="AC153">
    <cfRule type="cellIs" dxfId="6502" priority="44" stopIfTrue="1" operator="lessThan">
      <formula>#REF!</formula>
    </cfRule>
  </conditionalFormatting>
  <conditionalFormatting sqref="AC154">
    <cfRule type="cellIs" dxfId="6501" priority="43" stopIfTrue="1" operator="lessThan">
      <formula>#REF!</formula>
    </cfRule>
  </conditionalFormatting>
  <conditionalFormatting sqref="AC155">
    <cfRule type="cellIs" dxfId="6500" priority="42" stopIfTrue="1" operator="lessThan">
      <formula>#REF!</formula>
    </cfRule>
  </conditionalFormatting>
  <conditionalFormatting sqref="AC156">
    <cfRule type="cellIs" dxfId="6499" priority="41" stopIfTrue="1" operator="lessThan">
      <formula>#REF!</formula>
    </cfRule>
  </conditionalFormatting>
  <conditionalFormatting sqref="AC157">
    <cfRule type="cellIs" dxfId="6498" priority="40" stopIfTrue="1" operator="lessThan">
      <formula>#REF!</formula>
    </cfRule>
  </conditionalFormatting>
  <conditionalFormatting sqref="AC158">
    <cfRule type="cellIs" dxfId="6497" priority="39" stopIfTrue="1" operator="lessThan">
      <formula>#REF!</formula>
    </cfRule>
  </conditionalFormatting>
  <conditionalFormatting sqref="AC159">
    <cfRule type="cellIs" dxfId="6496" priority="38" stopIfTrue="1" operator="lessThan">
      <formula>#REF!</formula>
    </cfRule>
  </conditionalFormatting>
  <conditionalFormatting sqref="AC160">
    <cfRule type="cellIs" dxfId="6495" priority="37" stopIfTrue="1" operator="lessThan">
      <formula>#REF!</formula>
    </cfRule>
  </conditionalFormatting>
  <conditionalFormatting sqref="AC161">
    <cfRule type="cellIs" dxfId="6494" priority="36" stopIfTrue="1" operator="lessThan">
      <formula>#REF!</formula>
    </cfRule>
  </conditionalFormatting>
  <conditionalFormatting sqref="AC162">
    <cfRule type="cellIs" dxfId="6493" priority="35" stopIfTrue="1" operator="lessThan">
      <formula>#REF!</formula>
    </cfRule>
  </conditionalFormatting>
  <conditionalFormatting sqref="AC163">
    <cfRule type="cellIs" dxfId="6492" priority="34" stopIfTrue="1" operator="lessThan">
      <formula>#REF!</formula>
    </cfRule>
  </conditionalFormatting>
  <conditionalFormatting sqref="AC164">
    <cfRule type="cellIs" dxfId="6491" priority="33" stopIfTrue="1" operator="lessThan">
      <formula>#REF!</formula>
    </cfRule>
  </conditionalFormatting>
  <conditionalFormatting sqref="AC165">
    <cfRule type="cellIs" dxfId="6490" priority="32" stopIfTrue="1" operator="lessThan">
      <formula>#REF!</formula>
    </cfRule>
  </conditionalFormatting>
  <conditionalFormatting sqref="AC166">
    <cfRule type="cellIs" dxfId="6489" priority="31" stopIfTrue="1" operator="lessThan">
      <formula>#REF!</formula>
    </cfRule>
  </conditionalFormatting>
  <conditionalFormatting sqref="AC167">
    <cfRule type="cellIs" dxfId="6488" priority="30" stopIfTrue="1" operator="lessThan">
      <formula>#REF!</formula>
    </cfRule>
  </conditionalFormatting>
  <conditionalFormatting sqref="AC170">
    <cfRule type="cellIs" dxfId="6487" priority="29" stopIfTrue="1" operator="lessThan">
      <formula>#REF!</formula>
    </cfRule>
  </conditionalFormatting>
  <conditionalFormatting sqref="AC171">
    <cfRule type="cellIs" dxfId="6486" priority="28" stopIfTrue="1" operator="lessThan">
      <formula>#REF!</formula>
    </cfRule>
  </conditionalFormatting>
  <conditionalFormatting sqref="AC172">
    <cfRule type="cellIs" dxfId="6485" priority="27" stopIfTrue="1" operator="lessThan">
      <formula>#REF!</formula>
    </cfRule>
  </conditionalFormatting>
  <conditionalFormatting sqref="AC173">
    <cfRule type="cellIs" dxfId="6484" priority="26" stopIfTrue="1" operator="lessThan">
      <formula>#REF!</formula>
    </cfRule>
  </conditionalFormatting>
  <conditionalFormatting sqref="AC174">
    <cfRule type="cellIs" dxfId="6483" priority="25" stopIfTrue="1" operator="lessThan">
      <formula>#REF!</formula>
    </cfRule>
  </conditionalFormatting>
  <conditionalFormatting sqref="AC175">
    <cfRule type="cellIs" dxfId="6482" priority="24" stopIfTrue="1" operator="lessThan">
      <formula>#REF!</formula>
    </cfRule>
  </conditionalFormatting>
  <conditionalFormatting sqref="AC176">
    <cfRule type="cellIs" dxfId="6481" priority="23" stopIfTrue="1" operator="lessThan">
      <formula>#REF!</formula>
    </cfRule>
  </conditionalFormatting>
  <conditionalFormatting sqref="AC177">
    <cfRule type="cellIs" dxfId="6480" priority="22" stopIfTrue="1" operator="lessThan">
      <formula>#REF!</formula>
    </cfRule>
  </conditionalFormatting>
  <conditionalFormatting sqref="AC178">
    <cfRule type="cellIs" dxfId="6479" priority="21" stopIfTrue="1" operator="lessThan">
      <formula>#REF!</formula>
    </cfRule>
  </conditionalFormatting>
  <conditionalFormatting sqref="AC179">
    <cfRule type="cellIs" dxfId="6478" priority="20" stopIfTrue="1" operator="lessThan">
      <formula>#REF!</formula>
    </cfRule>
  </conditionalFormatting>
  <conditionalFormatting sqref="AC180">
    <cfRule type="cellIs" dxfId="6477" priority="19" stopIfTrue="1" operator="lessThan">
      <formula>#REF!</formula>
    </cfRule>
  </conditionalFormatting>
  <conditionalFormatting sqref="AC181">
    <cfRule type="cellIs" dxfId="6476" priority="18" stopIfTrue="1" operator="lessThan">
      <formula>#REF!</formula>
    </cfRule>
  </conditionalFormatting>
  <conditionalFormatting sqref="AC182">
    <cfRule type="cellIs" dxfId="6475" priority="17" stopIfTrue="1" operator="lessThan">
      <formula>#REF!</formula>
    </cfRule>
  </conditionalFormatting>
  <conditionalFormatting sqref="AC184:AC185">
    <cfRule type="cellIs" dxfId="6474" priority="15" stopIfTrue="1" operator="lessThan">
      <formula>#REF!</formula>
    </cfRule>
  </conditionalFormatting>
  <conditionalFormatting sqref="V185">
    <cfRule type="cellIs" dxfId="6473" priority="14" stopIfTrue="1" operator="lessThan">
      <formula>#REF!</formula>
    </cfRule>
  </conditionalFormatting>
  <conditionalFormatting sqref="AB185">
    <cfRule type="cellIs" dxfId="6472" priority="13" stopIfTrue="1" operator="lessThan">
      <formula>#REF!</formula>
    </cfRule>
  </conditionalFormatting>
  <conditionalFormatting sqref="N37">
    <cfRule type="cellIs" dxfId="6471" priority="12" stopIfTrue="1" operator="lessThan">
      <formula>#REF!</formula>
    </cfRule>
  </conditionalFormatting>
  <conditionalFormatting sqref="T37">
    <cfRule type="cellIs" dxfId="6470" priority="11" stopIfTrue="1" operator="lessThan">
      <formula>#REF!</formula>
    </cfRule>
  </conditionalFormatting>
  <conditionalFormatting sqref="Z37">
    <cfRule type="cellIs" dxfId="6469" priority="10" stopIfTrue="1" operator="lessThan">
      <formula>#REF!</formula>
    </cfRule>
  </conditionalFormatting>
  <conditionalFormatting sqref="AF37">
    <cfRule type="cellIs" dxfId="6468" priority="9" stopIfTrue="1" operator="lessThan">
      <formula>#REF!</formula>
    </cfRule>
  </conditionalFormatting>
  <conditionalFormatting sqref="AG55">
    <cfRule type="cellIs" dxfId="6467" priority="8" stopIfTrue="1" operator="lessThan">
      <formula>#REF!</formula>
    </cfRule>
  </conditionalFormatting>
  <conditionalFormatting sqref="AG71">
    <cfRule type="cellIs" dxfId="6466" priority="7" stopIfTrue="1" operator="lessThan">
      <formula>#REF!</formula>
    </cfRule>
  </conditionalFormatting>
  <conditionalFormatting sqref="AG87">
    <cfRule type="cellIs" dxfId="6465" priority="6" stopIfTrue="1" operator="lessThan">
      <formula>#REF!</formula>
    </cfRule>
  </conditionalFormatting>
  <conditionalFormatting sqref="AG104">
    <cfRule type="cellIs" dxfId="6464" priority="5" stopIfTrue="1" operator="lessThan">
      <formula>#REF!</formula>
    </cfRule>
  </conditionalFormatting>
  <conditionalFormatting sqref="AG119">
    <cfRule type="cellIs" dxfId="6463" priority="4" stopIfTrue="1" operator="lessThan">
      <formula>#REF!</formula>
    </cfRule>
  </conditionalFormatting>
  <conditionalFormatting sqref="AG135">
    <cfRule type="cellIs" dxfId="6462" priority="3" stopIfTrue="1" operator="lessThan">
      <formula>#REF!</formula>
    </cfRule>
  </conditionalFormatting>
  <conditionalFormatting sqref="AG152">
    <cfRule type="cellIs" dxfId="6461" priority="2" stopIfTrue="1" operator="lessThan">
      <formula>#REF!</formula>
    </cfRule>
  </conditionalFormatting>
  <conditionalFormatting sqref="AG169">
    <cfRule type="cellIs" dxfId="6460" priority="1" stopIfTrue="1" operator="lessThan">
      <formula>#REF!</formula>
    </cfRule>
  </conditionalFormatting>
  <dataValidations count="8">
    <dataValidation type="list" allowBlank="1" showInputMessage="1" showErrorMessage="1" sqref="I12:J12 C12:D12" xr:uid="{00000000-0002-0000-0600-000000000000}">
      <formula1>$B$10:$B$28</formula1>
    </dataValidation>
    <dataValidation type="list" allowBlank="1" showInputMessage="1" showErrorMessage="1" sqref="F185 L185 R185 X185 AD185" xr:uid="{00000000-0002-0000-06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600-000002000000}">
      <formula1>$F$9:$F$12</formula1>
    </dataValidation>
    <dataValidation type="list" allowBlank="1" showInputMessage="1" showErrorMessage="1" sqref="C15:D15" xr:uid="{00000000-0002-0000-0600-000003000000}">
      <formula1>$F$13:$F$15</formula1>
    </dataValidation>
    <dataValidation type="list" allowBlank="1" showInputMessage="1" showErrorMessage="1" sqref="I11:J11 C11:D11" xr:uid="{00000000-0002-0000-0600-000004000000}">
      <formula1>$D$12:$D$41</formula1>
    </dataValidation>
    <dataValidation type="list" allowBlank="1" showInputMessage="1" showErrorMessage="1" sqref="C13:D14 I13:J13" xr:uid="{00000000-0002-0000-0600-000005000000}">
      <formula1>$K$11:$K$15</formula1>
    </dataValidation>
    <dataValidation type="list" allowBlank="1" showInputMessage="1" showErrorMessage="1" sqref="Y187 AE187 M187 S187" xr:uid="{00000000-0002-0000-0600-000006000000}">
      <formula1>$Q$8:$Q$9</formula1>
    </dataValidation>
    <dataValidation type="list" allowBlank="1" showInputMessage="1" showErrorMessage="1" sqref="T9:T13" xr:uid="{00000000-0002-0000-06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B000000}">
          <x14:formula1>
            <xm:f>Données!$B$14:$B$43</xm:f>
          </x14:formula1>
          <xm:sqref>AE17:AF17 M17:N17 S17:T17 Y17:Z17 G17:H17</xm:sqref>
        </x14:dataValidation>
        <x14:dataValidation type="list" allowBlank="1" showInputMessage="1" showErrorMessage="1" xr:uid="{00000000-0002-0000-0600-00000C000000}">
          <x14:formula1>
            <xm:f>Données!$Q$19:$Q$20</xm:f>
          </x14:formula1>
          <xm:sqref>R9:R13</xm:sqref>
        </x14:dataValidation>
        <x14:dataValidation type="list" allowBlank="1" showInputMessage="1" showErrorMessage="1" xr:uid="{00000000-0002-0000-0600-00000D000000}">
          <x14:formula1>
            <xm:f>Données!$E$14:$E$53</xm:f>
          </x14:formula1>
          <xm:sqref>B11</xm:sqref>
        </x14:dataValidation>
        <x14:dataValidation type="list" allowBlank="1" showInputMessage="1" showErrorMessage="1" xr:uid="{00000000-0002-0000-0600-00000E000000}">
          <x14:formula1>
            <xm:f>Données!$K$14:$K$43</xm:f>
          </x14:formula1>
          <xm:sqref>L9:L13</xm:sqref>
        </x14:dataValidation>
        <x14:dataValidation type="list" allowBlank="1" showInputMessage="1" showErrorMessage="1" xr:uid="{00000000-0002-0000-0600-00000F000000}">
          <x14:formula1>
            <xm:f>Données!$Q$8:$Q$9</xm:f>
          </x14:formula1>
          <xm:sqref>G187</xm:sqref>
        </x14:dataValidation>
        <x14:dataValidation type="list" allowBlank="1" showInputMessage="1" showErrorMessage="1" xr:uid="{00000000-0002-0000-0600-000010000000}">
          <x14:formula1>
            <xm:f>Données!$I$14:$I$17</xm:f>
          </x14:formula1>
          <xm:sqref>K17</xm:sqref>
        </x14:dataValidation>
        <x14:dataValidation type="list" allowBlank="1" showInputMessage="1" showErrorMessage="1" xr:uid="{00000000-0002-0000-0600-000011000000}">
          <x14:formula1>
            <xm:f>Données!$G$14:$G$17</xm:f>
          </x14:formula1>
          <xm:sqref>Z9:Z13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217"/>
  <sheetViews>
    <sheetView showGridLines="0" topLeftCell="B70"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143703590</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459" priority="170" stopIfTrue="1" operator="lessThan">
      <formula>#REF!</formula>
    </cfRule>
  </conditionalFormatting>
  <conditionalFormatting sqref="L37:M37">
    <cfRule type="cellIs" dxfId="6458" priority="169" stopIfTrue="1" operator="lessThan">
      <formula>#REF!</formula>
    </cfRule>
  </conditionalFormatting>
  <conditionalFormatting sqref="R37:S37 AG21:AG53 AG88:AG102 AG136:AG150 AG153:AG167 AG170:AG185 AG120:AG133 AG105:AG117 AG72:AG85 AG56:AG69">
    <cfRule type="cellIs" dxfId="645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456" priority="167" stopIfTrue="1" operator="lessThan">
      <formula>#REF!</formula>
    </cfRule>
  </conditionalFormatting>
  <conditionalFormatting sqref="E88:E102">
    <cfRule type="cellIs" dxfId="6455" priority="166" stopIfTrue="1" operator="lessThan">
      <formula>#REF!</formula>
    </cfRule>
  </conditionalFormatting>
  <conditionalFormatting sqref="E147">
    <cfRule type="cellIs" dxfId="6454" priority="165" stopIfTrue="1" operator="lessThan">
      <formula>#REF!</formula>
    </cfRule>
  </conditionalFormatting>
  <conditionalFormatting sqref="E148">
    <cfRule type="cellIs" dxfId="6453" priority="164" stopIfTrue="1" operator="lessThan">
      <formula>#REF!</formula>
    </cfRule>
  </conditionalFormatting>
  <conditionalFormatting sqref="E149">
    <cfRule type="cellIs" dxfId="6452" priority="163" stopIfTrue="1" operator="lessThan">
      <formula>#REF!</formula>
    </cfRule>
  </conditionalFormatting>
  <conditionalFormatting sqref="E150">
    <cfRule type="cellIs" dxfId="6451" priority="162" stopIfTrue="1" operator="lessThan">
      <formula>#REF!</formula>
    </cfRule>
  </conditionalFormatting>
  <conditionalFormatting sqref="E153">
    <cfRule type="cellIs" dxfId="6450" priority="161" stopIfTrue="1" operator="lessThan">
      <formula>#REF!</formula>
    </cfRule>
  </conditionalFormatting>
  <conditionalFormatting sqref="E154">
    <cfRule type="cellIs" dxfId="6449" priority="160" stopIfTrue="1" operator="lessThan">
      <formula>#REF!</formula>
    </cfRule>
  </conditionalFormatting>
  <conditionalFormatting sqref="E155">
    <cfRule type="cellIs" dxfId="6448" priority="159" stopIfTrue="1" operator="lessThan">
      <formula>#REF!</formula>
    </cfRule>
  </conditionalFormatting>
  <conditionalFormatting sqref="E156">
    <cfRule type="cellIs" dxfId="6447" priority="158" stopIfTrue="1" operator="lessThan">
      <formula>#REF!</formula>
    </cfRule>
  </conditionalFormatting>
  <conditionalFormatting sqref="E157">
    <cfRule type="cellIs" dxfId="6446" priority="157" stopIfTrue="1" operator="lessThan">
      <formula>#REF!</formula>
    </cfRule>
  </conditionalFormatting>
  <conditionalFormatting sqref="E158">
    <cfRule type="cellIs" dxfId="6445" priority="156" stopIfTrue="1" operator="lessThan">
      <formula>#REF!</formula>
    </cfRule>
  </conditionalFormatting>
  <conditionalFormatting sqref="E159">
    <cfRule type="cellIs" dxfId="6444" priority="155" stopIfTrue="1" operator="lessThan">
      <formula>#REF!</formula>
    </cfRule>
  </conditionalFormatting>
  <conditionalFormatting sqref="E160">
    <cfRule type="cellIs" dxfId="6443" priority="154" stopIfTrue="1" operator="lessThan">
      <formula>#REF!</formula>
    </cfRule>
  </conditionalFormatting>
  <conditionalFormatting sqref="E161">
    <cfRule type="cellIs" dxfId="6442" priority="153" stopIfTrue="1" operator="lessThan">
      <formula>#REF!</formula>
    </cfRule>
  </conditionalFormatting>
  <conditionalFormatting sqref="E162">
    <cfRule type="cellIs" dxfId="6441" priority="152" stopIfTrue="1" operator="lessThan">
      <formula>#REF!</formula>
    </cfRule>
  </conditionalFormatting>
  <conditionalFormatting sqref="E163">
    <cfRule type="cellIs" dxfId="6440" priority="151" stopIfTrue="1" operator="lessThan">
      <formula>#REF!</formula>
    </cfRule>
  </conditionalFormatting>
  <conditionalFormatting sqref="E164">
    <cfRule type="cellIs" dxfId="6439" priority="150" stopIfTrue="1" operator="lessThan">
      <formula>#REF!</formula>
    </cfRule>
  </conditionalFormatting>
  <conditionalFormatting sqref="E165">
    <cfRule type="cellIs" dxfId="6438" priority="149" stopIfTrue="1" operator="lessThan">
      <formula>#REF!</formula>
    </cfRule>
  </conditionalFormatting>
  <conditionalFormatting sqref="E166">
    <cfRule type="cellIs" dxfId="6437" priority="148" stopIfTrue="1" operator="lessThan">
      <formula>#REF!</formula>
    </cfRule>
  </conditionalFormatting>
  <conditionalFormatting sqref="E167">
    <cfRule type="cellIs" dxfId="6436" priority="147" stopIfTrue="1" operator="lessThan">
      <formula>#REF!</formula>
    </cfRule>
  </conditionalFormatting>
  <conditionalFormatting sqref="E170">
    <cfRule type="cellIs" dxfId="6435" priority="146" stopIfTrue="1" operator="lessThan">
      <formula>#REF!</formula>
    </cfRule>
  </conditionalFormatting>
  <conditionalFormatting sqref="E171">
    <cfRule type="cellIs" dxfId="6434" priority="145" stopIfTrue="1" operator="lessThan">
      <formula>#REF!</formula>
    </cfRule>
  </conditionalFormatting>
  <conditionalFormatting sqref="E172">
    <cfRule type="cellIs" dxfId="6433" priority="144" stopIfTrue="1" operator="lessThan">
      <formula>#REF!</formula>
    </cfRule>
  </conditionalFormatting>
  <conditionalFormatting sqref="E173">
    <cfRule type="cellIs" dxfId="6432" priority="143" stopIfTrue="1" operator="lessThan">
      <formula>#REF!</formula>
    </cfRule>
  </conditionalFormatting>
  <conditionalFormatting sqref="E174">
    <cfRule type="cellIs" dxfId="6431" priority="142" stopIfTrue="1" operator="lessThan">
      <formula>#REF!</formula>
    </cfRule>
  </conditionalFormatting>
  <conditionalFormatting sqref="E175">
    <cfRule type="cellIs" dxfId="6430" priority="141" stopIfTrue="1" operator="lessThan">
      <formula>#REF!</formula>
    </cfRule>
  </conditionalFormatting>
  <conditionalFormatting sqref="E176">
    <cfRule type="cellIs" dxfId="6429" priority="140" stopIfTrue="1" operator="lessThan">
      <formula>#REF!</formula>
    </cfRule>
  </conditionalFormatting>
  <conditionalFormatting sqref="E177">
    <cfRule type="cellIs" dxfId="6428" priority="139" stopIfTrue="1" operator="lessThan">
      <formula>#REF!</formula>
    </cfRule>
  </conditionalFormatting>
  <conditionalFormatting sqref="E178">
    <cfRule type="cellIs" dxfId="6427" priority="138" stopIfTrue="1" operator="lessThan">
      <formula>#REF!</formula>
    </cfRule>
  </conditionalFormatting>
  <conditionalFormatting sqref="E179">
    <cfRule type="cellIs" dxfId="6426" priority="137" stopIfTrue="1" operator="lessThan">
      <formula>#REF!</formula>
    </cfRule>
  </conditionalFormatting>
  <conditionalFormatting sqref="E180">
    <cfRule type="cellIs" dxfId="6425" priority="136" stopIfTrue="1" operator="lessThan">
      <formula>#REF!</formula>
    </cfRule>
  </conditionalFormatting>
  <conditionalFormatting sqref="E181">
    <cfRule type="cellIs" dxfId="6424" priority="135" stopIfTrue="1" operator="lessThan">
      <formula>#REF!</formula>
    </cfRule>
  </conditionalFormatting>
  <conditionalFormatting sqref="E182">
    <cfRule type="cellIs" dxfId="6423" priority="134" stopIfTrue="1" operator="lessThan">
      <formula>#REF!</formula>
    </cfRule>
  </conditionalFormatting>
  <conditionalFormatting sqref="E183">
    <cfRule type="cellIs" dxfId="6422" priority="133" stopIfTrue="1" operator="lessThan">
      <formula>#REF!</formula>
    </cfRule>
  </conditionalFormatting>
  <conditionalFormatting sqref="E184:E185">
    <cfRule type="cellIs" dxfId="6421" priority="132" stopIfTrue="1" operator="lessThan">
      <formula>#REF!</formula>
    </cfRule>
  </conditionalFormatting>
  <conditionalFormatting sqref="K22:K37">
    <cfRule type="cellIs" dxfId="6420" priority="131" stopIfTrue="1" operator="lessThan">
      <formula>#REF!</formula>
    </cfRule>
  </conditionalFormatting>
  <conditionalFormatting sqref="K39:K53">
    <cfRule type="cellIs" dxfId="6419" priority="130" stopIfTrue="1" operator="lessThan">
      <formula>#REF!</formula>
    </cfRule>
  </conditionalFormatting>
  <conditionalFormatting sqref="K88:K102">
    <cfRule type="cellIs" dxfId="6418" priority="129" stopIfTrue="1" operator="lessThan">
      <formula>#REF!</formula>
    </cfRule>
  </conditionalFormatting>
  <conditionalFormatting sqref="K147">
    <cfRule type="cellIs" dxfId="6417" priority="128" stopIfTrue="1" operator="lessThan">
      <formula>#REF!</formula>
    </cfRule>
  </conditionalFormatting>
  <conditionalFormatting sqref="K148">
    <cfRule type="cellIs" dxfId="6416" priority="127" stopIfTrue="1" operator="lessThan">
      <formula>#REF!</formula>
    </cfRule>
  </conditionalFormatting>
  <conditionalFormatting sqref="K149">
    <cfRule type="cellIs" dxfId="6415" priority="126" stopIfTrue="1" operator="lessThan">
      <formula>#REF!</formula>
    </cfRule>
  </conditionalFormatting>
  <conditionalFormatting sqref="K150">
    <cfRule type="cellIs" dxfId="6414" priority="125" stopIfTrue="1" operator="lessThan">
      <formula>#REF!</formula>
    </cfRule>
  </conditionalFormatting>
  <conditionalFormatting sqref="K153">
    <cfRule type="cellIs" dxfId="6413" priority="124" stopIfTrue="1" operator="lessThan">
      <formula>#REF!</formula>
    </cfRule>
  </conditionalFormatting>
  <conditionalFormatting sqref="K154">
    <cfRule type="cellIs" dxfId="6412" priority="123" stopIfTrue="1" operator="lessThan">
      <formula>#REF!</formula>
    </cfRule>
  </conditionalFormatting>
  <conditionalFormatting sqref="K155">
    <cfRule type="cellIs" dxfId="6411" priority="122" stopIfTrue="1" operator="lessThan">
      <formula>#REF!</formula>
    </cfRule>
  </conditionalFormatting>
  <conditionalFormatting sqref="K156">
    <cfRule type="cellIs" dxfId="6410" priority="121" stopIfTrue="1" operator="lessThan">
      <formula>#REF!</formula>
    </cfRule>
  </conditionalFormatting>
  <conditionalFormatting sqref="K157">
    <cfRule type="cellIs" dxfId="6409" priority="120" stopIfTrue="1" operator="lessThan">
      <formula>#REF!</formula>
    </cfRule>
  </conditionalFormatting>
  <conditionalFormatting sqref="K158">
    <cfRule type="cellIs" dxfId="6408" priority="119" stopIfTrue="1" operator="lessThan">
      <formula>#REF!</formula>
    </cfRule>
  </conditionalFormatting>
  <conditionalFormatting sqref="K159">
    <cfRule type="cellIs" dxfId="6407" priority="118" stopIfTrue="1" operator="lessThan">
      <formula>#REF!</formula>
    </cfRule>
  </conditionalFormatting>
  <conditionalFormatting sqref="K160">
    <cfRule type="cellIs" dxfId="6406" priority="117" stopIfTrue="1" operator="lessThan">
      <formula>#REF!</formula>
    </cfRule>
  </conditionalFormatting>
  <conditionalFormatting sqref="K161">
    <cfRule type="cellIs" dxfId="6405" priority="116" stopIfTrue="1" operator="lessThan">
      <formula>#REF!</formula>
    </cfRule>
  </conditionalFormatting>
  <conditionalFormatting sqref="K162">
    <cfRule type="cellIs" dxfId="6404" priority="115" stopIfTrue="1" operator="lessThan">
      <formula>#REF!</formula>
    </cfRule>
  </conditionalFormatting>
  <conditionalFormatting sqref="K163">
    <cfRule type="cellIs" dxfId="6403" priority="114" stopIfTrue="1" operator="lessThan">
      <formula>#REF!</formula>
    </cfRule>
  </conditionalFormatting>
  <conditionalFormatting sqref="K164">
    <cfRule type="cellIs" dxfId="6402" priority="113" stopIfTrue="1" operator="lessThan">
      <formula>#REF!</formula>
    </cfRule>
  </conditionalFormatting>
  <conditionalFormatting sqref="K165">
    <cfRule type="cellIs" dxfId="6401" priority="112" stopIfTrue="1" operator="lessThan">
      <formula>#REF!</formula>
    </cfRule>
  </conditionalFormatting>
  <conditionalFormatting sqref="K166">
    <cfRule type="cellIs" dxfId="6400" priority="111" stopIfTrue="1" operator="lessThan">
      <formula>#REF!</formula>
    </cfRule>
  </conditionalFormatting>
  <conditionalFormatting sqref="K167">
    <cfRule type="cellIs" dxfId="6399" priority="110" stopIfTrue="1" operator="lessThan">
      <formula>#REF!</formula>
    </cfRule>
  </conditionalFormatting>
  <conditionalFormatting sqref="K170">
    <cfRule type="cellIs" dxfId="6398" priority="109" stopIfTrue="1" operator="lessThan">
      <formula>#REF!</formula>
    </cfRule>
  </conditionalFormatting>
  <conditionalFormatting sqref="K171">
    <cfRule type="cellIs" dxfId="6397" priority="108" stopIfTrue="1" operator="lessThan">
      <formula>#REF!</formula>
    </cfRule>
  </conditionalFormatting>
  <conditionalFormatting sqref="K172">
    <cfRule type="cellIs" dxfId="6396" priority="107" stopIfTrue="1" operator="lessThan">
      <formula>#REF!</formula>
    </cfRule>
  </conditionalFormatting>
  <conditionalFormatting sqref="K173">
    <cfRule type="cellIs" dxfId="6395" priority="106" stopIfTrue="1" operator="lessThan">
      <formula>#REF!</formula>
    </cfRule>
  </conditionalFormatting>
  <conditionalFormatting sqref="K174">
    <cfRule type="cellIs" dxfId="6394" priority="105" stopIfTrue="1" operator="lessThan">
      <formula>#REF!</formula>
    </cfRule>
  </conditionalFormatting>
  <conditionalFormatting sqref="K175">
    <cfRule type="cellIs" dxfId="6393" priority="104" stopIfTrue="1" operator="lessThan">
      <formula>#REF!</formula>
    </cfRule>
  </conditionalFormatting>
  <conditionalFormatting sqref="K176">
    <cfRule type="cellIs" dxfId="6392" priority="103" stopIfTrue="1" operator="lessThan">
      <formula>#REF!</formula>
    </cfRule>
  </conditionalFormatting>
  <conditionalFormatting sqref="K177">
    <cfRule type="cellIs" dxfId="6391" priority="102" stopIfTrue="1" operator="lessThan">
      <formula>#REF!</formula>
    </cfRule>
  </conditionalFormatting>
  <conditionalFormatting sqref="K178">
    <cfRule type="cellIs" dxfId="6390" priority="101" stopIfTrue="1" operator="lessThan">
      <formula>#REF!</formula>
    </cfRule>
  </conditionalFormatting>
  <conditionalFormatting sqref="K179">
    <cfRule type="cellIs" dxfId="6389" priority="100" stopIfTrue="1" operator="lessThan">
      <formula>#REF!</formula>
    </cfRule>
  </conditionalFormatting>
  <conditionalFormatting sqref="K180">
    <cfRule type="cellIs" dxfId="6388" priority="99" stopIfTrue="1" operator="lessThan">
      <formula>#REF!</formula>
    </cfRule>
  </conditionalFormatting>
  <conditionalFormatting sqref="K181">
    <cfRule type="cellIs" dxfId="6387" priority="98" stopIfTrue="1" operator="lessThan">
      <formula>#REF!</formula>
    </cfRule>
  </conditionalFormatting>
  <conditionalFormatting sqref="K182">
    <cfRule type="cellIs" dxfId="6386" priority="97" stopIfTrue="1" operator="lessThan">
      <formula>#REF!</formula>
    </cfRule>
  </conditionalFormatting>
  <conditionalFormatting sqref="K183">
    <cfRule type="cellIs" dxfId="6385" priority="96" stopIfTrue="1" operator="lessThan">
      <formula>#REF!</formula>
    </cfRule>
  </conditionalFormatting>
  <conditionalFormatting sqref="K184:K185">
    <cfRule type="cellIs" dxfId="6384" priority="95" stopIfTrue="1" operator="lessThan">
      <formula>#REF!</formula>
    </cfRule>
  </conditionalFormatting>
  <conditionalFormatting sqref="Q22:Q37">
    <cfRule type="cellIs" dxfId="6383" priority="94" stopIfTrue="1" operator="lessThan">
      <formula>#REF!</formula>
    </cfRule>
  </conditionalFormatting>
  <conditionalFormatting sqref="Q39:Q53">
    <cfRule type="cellIs" dxfId="6382" priority="93" stopIfTrue="1" operator="lessThan">
      <formula>#REF!</formula>
    </cfRule>
  </conditionalFormatting>
  <conditionalFormatting sqref="Q88:Q102">
    <cfRule type="cellIs" dxfId="6381" priority="92" stopIfTrue="1" operator="lessThan">
      <formula>#REF!</formula>
    </cfRule>
  </conditionalFormatting>
  <conditionalFormatting sqref="P185">
    <cfRule type="cellIs" dxfId="6380" priority="91" stopIfTrue="1" operator="lessThan">
      <formula>#REF!</formula>
    </cfRule>
  </conditionalFormatting>
  <conditionalFormatting sqref="X37:Y37">
    <cfRule type="cellIs" dxfId="6379" priority="90" stopIfTrue="1" operator="lessThan">
      <formula>#REF!</formula>
    </cfRule>
  </conditionalFormatting>
  <conditionalFormatting sqref="AD37:AE37">
    <cfRule type="cellIs" dxfId="6378" priority="89" stopIfTrue="1" operator="lessThan">
      <formula>#REF!</formula>
    </cfRule>
  </conditionalFormatting>
  <conditionalFormatting sqref="W183">
    <cfRule type="cellIs" dxfId="6377" priority="53" stopIfTrue="1" operator="lessThan">
      <formula>#REF!</formula>
    </cfRule>
  </conditionalFormatting>
  <conditionalFormatting sqref="W22:W37">
    <cfRule type="cellIs" dxfId="6376" priority="88" stopIfTrue="1" operator="lessThan">
      <formula>#REF!</formula>
    </cfRule>
  </conditionalFormatting>
  <conditionalFormatting sqref="W39:W53 W136:W146">
    <cfRule type="cellIs" dxfId="6375" priority="87" stopIfTrue="1" operator="lessThan">
      <formula>#REF!</formula>
    </cfRule>
  </conditionalFormatting>
  <conditionalFormatting sqref="W88:W102">
    <cfRule type="cellIs" dxfId="6374" priority="86" stopIfTrue="1" operator="lessThan">
      <formula>#REF!</formula>
    </cfRule>
  </conditionalFormatting>
  <conditionalFormatting sqref="W147">
    <cfRule type="cellIs" dxfId="6373" priority="85" stopIfTrue="1" operator="lessThan">
      <formula>#REF!</formula>
    </cfRule>
  </conditionalFormatting>
  <conditionalFormatting sqref="W148">
    <cfRule type="cellIs" dxfId="6372" priority="84" stopIfTrue="1" operator="lessThan">
      <formula>#REF!</formula>
    </cfRule>
  </conditionalFormatting>
  <conditionalFormatting sqref="W149">
    <cfRule type="cellIs" dxfId="6371" priority="83" stopIfTrue="1" operator="lessThan">
      <formula>#REF!</formula>
    </cfRule>
  </conditionalFormatting>
  <conditionalFormatting sqref="W150">
    <cfRule type="cellIs" dxfId="6370" priority="82" stopIfTrue="1" operator="lessThan">
      <formula>#REF!</formula>
    </cfRule>
  </conditionalFormatting>
  <conditionalFormatting sqref="W153">
    <cfRule type="cellIs" dxfId="6369" priority="81" stopIfTrue="1" operator="lessThan">
      <formula>#REF!</formula>
    </cfRule>
  </conditionalFormatting>
  <conditionalFormatting sqref="W154">
    <cfRule type="cellIs" dxfId="6368" priority="80" stopIfTrue="1" operator="lessThan">
      <formula>#REF!</formula>
    </cfRule>
  </conditionalFormatting>
  <conditionalFormatting sqref="W155">
    <cfRule type="cellIs" dxfId="6367" priority="79" stopIfTrue="1" operator="lessThan">
      <formula>#REF!</formula>
    </cfRule>
  </conditionalFormatting>
  <conditionalFormatting sqref="W156">
    <cfRule type="cellIs" dxfId="6366" priority="78" stopIfTrue="1" operator="lessThan">
      <formula>#REF!</formula>
    </cfRule>
  </conditionalFormatting>
  <conditionalFormatting sqref="W157">
    <cfRule type="cellIs" dxfId="6365" priority="77" stopIfTrue="1" operator="lessThan">
      <formula>#REF!</formula>
    </cfRule>
  </conditionalFormatting>
  <conditionalFormatting sqref="W158">
    <cfRule type="cellIs" dxfId="6364" priority="76" stopIfTrue="1" operator="lessThan">
      <formula>#REF!</formula>
    </cfRule>
  </conditionalFormatting>
  <conditionalFormatting sqref="W159">
    <cfRule type="cellIs" dxfId="6363" priority="75" stopIfTrue="1" operator="lessThan">
      <formula>#REF!</formula>
    </cfRule>
  </conditionalFormatting>
  <conditionalFormatting sqref="W160">
    <cfRule type="cellIs" dxfId="6362" priority="74" stopIfTrue="1" operator="lessThan">
      <formula>#REF!</formula>
    </cfRule>
  </conditionalFormatting>
  <conditionalFormatting sqref="W161">
    <cfRule type="cellIs" dxfId="6361" priority="73" stopIfTrue="1" operator="lessThan">
      <formula>#REF!</formula>
    </cfRule>
  </conditionalFormatting>
  <conditionalFormatting sqref="W162">
    <cfRule type="cellIs" dxfId="6360" priority="72" stopIfTrue="1" operator="lessThan">
      <formula>#REF!</formula>
    </cfRule>
  </conditionalFormatting>
  <conditionalFormatting sqref="W163">
    <cfRule type="cellIs" dxfId="6359" priority="71" stopIfTrue="1" operator="lessThan">
      <formula>#REF!</formula>
    </cfRule>
  </conditionalFormatting>
  <conditionalFormatting sqref="W164">
    <cfRule type="cellIs" dxfId="6358" priority="70" stopIfTrue="1" operator="lessThan">
      <formula>#REF!</formula>
    </cfRule>
  </conditionalFormatting>
  <conditionalFormatting sqref="W165">
    <cfRule type="cellIs" dxfId="6357" priority="69" stopIfTrue="1" operator="lessThan">
      <formula>#REF!</formula>
    </cfRule>
  </conditionalFormatting>
  <conditionalFormatting sqref="W166">
    <cfRule type="cellIs" dxfId="6356" priority="68" stopIfTrue="1" operator="lessThan">
      <formula>#REF!</formula>
    </cfRule>
  </conditionalFormatting>
  <conditionalFormatting sqref="W167">
    <cfRule type="cellIs" dxfId="6355" priority="67" stopIfTrue="1" operator="lessThan">
      <formula>#REF!</formula>
    </cfRule>
  </conditionalFormatting>
  <conditionalFormatting sqref="W170">
    <cfRule type="cellIs" dxfId="6354" priority="66" stopIfTrue="1" operator="lessThan">
      <formula>#REF!</formula>
    </cfRule>
  </conditionalFormatting>
  <conditionalFormatting sqref="W171">
    <cfRule type="cellIs" dxfId="6353" priority="65" stopIfTrue="1" operator="lessThan">
      <formula>#REF!</formula>
    </cfRule>
  </conditionalFormatting>
  <conditionalFormatting sqref="W172">
    <cfRule type="cellIs" dxfId="6352" priority="64" stopIfTrue="1" operator="lessThan">
      <formula>#REF!</formula>
    </cfRule>
  </conditionalFormatting>
  <conditionalFormatting sqref="W173">
    <cfRule type="cellIs" dxfId="6351" priority="63" stopIfTrue="1" operator="lessThan">
      <formula>#REF!</formula>
    </cfRule>
  </conditionalFormatting>
  <conditionalFormatting sqref="W174">
    <cfRule type="cellIs" dxfId="6350" priority="62" stopIfTrue="1" operator="lessThan">
      <formula>#REF!</formula>
    </cfRule>
  </conditionalFormatting>
  <conditionalFormatting sqref="W175">
    <cfRule type="cellIs" dxfId="6349" priority="61" stopIfTrue="1" operator="lessThan">
      <formula>#REF!</formula>
    </cfRule>
  </conditionalFormatting>
  <conditionalFormatting sqref="W176">
    <cfRule type="cellIs" dxfId="6348" priority="60" stopIfTrue="1" operator="lessThan">
      <formula>#REF!</formula>
    </cfRule>
  </conditionalFormatting>
  <conditionalFormatting sqref="W177">
    <cfRule type="cellIs" dxfId="6347" priority="59" stopIfTrue="1" operator="lessThan">
      <formula>#REF!</formula>
    </cfRule>
  </conditionalFormatting>
  <conditionalFormatting sqref="W178">
    <cfRule type="cellIs" dxfId="6346" priority="58" stopIfTrue="1" operator="lessThan">
      <formula>#REF!</formula>
    </cfRule>
  </conditionalFormatting>
  <conditionalFormatting sqref="W179">
    <cfRule type="cellIs" dxfId="6345" priority="57" stopIfTrue="1" operator="lessThan">
      <formula>#REF!</formula>
    </cfRule>
  </conditionalFormatting>
  <conditionalFormatting sqref="W180">
    <cfRule type="cellIs" dxfId="6344" priority="56" stopIfTrue="1" operator="lessThan">
      <formula>#REF!</formula>
    </cfRule>
  </conditionalFormatting>
  <conditionalFormatting sqref="W181">
    <cfRule type="cellIs" dxfId="6343" priority="55" stopIfTrue="1" operator="lessThan">
      <formula>#REF!</formula>
    </cfRule>
  </conditionalFormatting>
  <conditionalFormatting sqref="W182">
    <cfRule type="cellIs" dxfId="6342" priority="54" stopIfTrue="1" operator="lessThan">
      <formula>#REF!</formula>
    </cfRule>
  </conditionalFormatting>
  <conditionalFormatting sqref="W184:W185">
    <cfRule type="cellIs" dxfId="6341" priority="52" stopIfTrue="1" operator="lessThan">
      <formula>#REF!</formula>
    </cfRule>
  </conditionalFormatting>
  <conditionalFormatting sqref="AC183">
    <cfRule type="cellIs" dxfId="6340" priority="16" stopIfTrue="1" operator="lessThan">
      <formula>#REF!</formula>
    </cfRule>
  </conditionalFormatting>
  <conditionalFormatting sqref="AC22:AC37">
    <cfRule type="cellIs" dxfId="6339" priority="51" stopIfTrue="1" operator="lessThan">
      <formula>#REF!</formula>
    </cfRule>
  </conditionalFormatting>
  <conditionalFormatting sqref="AC39:AC53 AC136:AC146">
    <cfRule type="cellIs" dxfId="6338" priority="50" stopIfTrue="1" operator="lessThan">
      <formula>#REF!</formula>
    </cfRule>
  </conditionalFormatting>
  <conditionalFormatting sqref="AC88:AC102">
    <cfRule type="cellIs" dxfId="6337" priority="49" stopIfTrue="1" operator="lessThan">
      <formula>#REF!</formula>
    </cfRule>
  </conditionalFormatting>
  <conditionalFormatting sqref="AC147">
    <cfRule type="cellIs" dxfId="6336" priority="48" stopIfTrue="1" operator="lessThan">
      <formula>#REF!</formula>
    </cfRule>
  </conditionalFormatting>
  <conditionalFormatting sqref="AC148">
    <cfRule type="cellIs" dxfId="6335" priority="47" stopIfTrue="1" operator="lessThan">
      <formula>#REF!</formula>
    </cfRule>
  </conditionalFormatting>
  <conditionalFormatting sqref="AC149">
    <cfRule type="cellIs" dxfId="6334" priority="46" stopIfTrue="1" operator="lessThan">
      <formula>#REF!</formula>
    </cfRule>
  </conditionalFormatting>
  <conditionalFormatting sqref="AC150">
    <cfRule type="cellIs" dxfId="6333" priority="45" stopIfTrue="1" operator="lessThan">
      <formula>#REF!</formula>
    </cfRule>
  </conditionalFormatting>
  <conditionalFormatting sqref="AC153">
    <cfRule type="cellIs" dxfId="6332" priority="44" stopIfTrue="1" operator="lessThan">
      <formula>#REF!</formula>
    </cfRule>
  </conditionalFormatting>
  <conditionalFormatting sqref="AC154">
    <cfRule type="cellIs" dxfId="6331" priority="43" stopIfTrue="1" operator="lessThan">
      <formula>#REF!</formula>
    </cfRule>
  </conditionalFormatting>
  <conditionalFormatting sqref="AC155">
    <cfRule type="cellIs" dxfId="6330" priority="42" stopIfTrue="1" operator="lessThan">
      <formula>#REF!</formula>
    </cfRule>
  </conditionalFormatting>
  <conditionalFormatting sqref="AC156">
    <cfRule type="cellIs" dxfId="6329" priority="41" stopIfTrue="1" operator="lessThan">
      <formula>#REF!</formula>
    </cfRule>
  </conditionalFormatting>
  <conditionalFormatting sqref="AC157">
    <cfRule type="cellIs" dxfId="6328" priority="40" stopIfTrue="1" operator="lessThan">
      <formula>#REF!</formula>
    </cfRule>
  </conditionalFormatting>
  <conditionalFormatting sqref="AC158">
    <cfRule type="cellIs" dxfId="6327" priority="39" stopIfTrue="1" operator="lessThan">
      <formula>#REF!</formula>
    </cfRule>
  </conditionalFormatting>
  <conditionalFormatting sqref="AC159">
    <cfRule type="cellIs" dxfId="6326" priority="38" stopIfTrue="1" operator="lessThan">
      <formula>#REF!</formula>
    </cfRule>
  </conditionalFormatting>
  <conditionalFormatting sqref="AC160">
    <cfRule type="cellIs" dxfId="6325" priority="37" stopIfTrue="1" operator="lessThan">
      <formula>#REF!</formula>
    </cfRule>
  </conditionalFormatting>
  <conditionalFormatting sqref="AC161">
    <cfRule type="cellIs" dxfId="6324" priority="36" stopIfTrue="1" operator="lessThan">
      <formula>#REF!</formula>
    </cfRule>
  </conditionalFormatting>
  <conditionalFormatting sqref="AC162">
    <cfRule type="cellIs" dxfId="6323" priority="35" stopIfTrue="1" operator="lessThan">
      <formula>#REF!</formula>
    </cfRule>
  </conditionalFormatting>
  <conditionalFormatting sqref="AC163">
    <cfRule type="cellIs" dxfId="6322" priority="34" stopIfTrue="1" operator="lessThan">
      <formula>#REF!</formula>
    </cfRule>
  </conditionalFormatting>
  <conditionalFormatting sqref="AC164">
    <cfRule type="cellIs" dxfId="6321" priority="33" stopIfTrue="1" operator="lessThan">
      <formula>#REF!</formula>
    </cfRule>
  </conditionalFormatting>
  <conditionalFormatting sqref="AC165">
    <cfRule type="cellIs" dxfId="6320" priority="32" stopIfTrue="1" operator="lessThan">
      <formula>#REF!</formula>
    </cfRule>
  </conditionalFormatting>
  <conditionalFormatting sqref="AC166">
    <cfRule type="cellIs" dxfId="6319" priority="31" stopIfTrue="1" operator="lessThan">
      <formula>#REF!</formula>
    </cfRule>
  </conditionalFormatting>
  <conditionalFormatting sqref="AC167">
    <cfRule type="cellIs" dxfId="6318" priority="30" stopIfTrue="1" operator="lessThan">
      <formula>#REF!</formula>
    </cfRule>
  </conditionalFormatting>
  <conditionalFormatting sqref="AC170">
    <cfRule type="cellIs" dxfId="6317" priority="29" stopIfTrue="1" operator="lessThan">
      <formula>#REF!</formula>
    </cfRule>
  </conditionalFormatting>
  <conditionalFormatting sqref="AC171">
    <cfRule type="cellIs" dxfId="6316" priority="28" stopIfTrue="1" operator="lessThan">
      <formula>#REF!</formula>
    </cfRule>
  </conditionalFormatting>
  <conditionalFormatting sqref="AC172">
    <cfRule type="cellIs" dxfId="6315" priority="27" stopIfTrue="1" operator="lessThan">
      <formula>#REF!</formula>
    </cfRule>
  </conditionalFormatting>
  <conditionalFormatting sqref="AC173">
    <cfRule type="cellIs" dxfId="6314" priority="26" stopIfTrue="1" operator="lessThan">
      <formula>#REF!</formula>
    </cfRule>
  </conditionalFormatting>
  <conditionalFormatting sqref="AC174">
    <cfRule type="cellIs" dxfId="6313" priority="25" stopIfTrue="1" operator="lessThan">
      <formula>#REF!</formula>
    </cfRule>
  </conditionalFormatting>
  <conditionalFormatting sqref="AC175">
    <cfRule type="cellIs" dxfId="6312" priority="24" stopIfTrue="1" operator="lessThan">
      <formula>#REF!</formula>
    </cfRule>
  </conditionalFormatting>
  <conditionalFormatting sqref="AC176">
    <cfRule type="cellIs" dxfId="6311" priority="23" stopIfTrue="1" operator="lessThan">
      <formula>#REF!</formula>
    </cfRule>
  </conditionalFormatting>
  <conditionalFormatting sqref="AC177">
    <cfRule type="cellIs" dxfId="6310" priority="22" stopIfTrue="1" operator="lessThan">
      <formula>#REF!</formula>
    </cfRule>
  </conditionalFormatting>
  <conditionalFormatting sqref="AC178">
    <cfRule type="cellIs" dxfId="6309" priority="21" stopIfTrue="1" operator="lessThan">
      <formula>#REF!</formula>
    </cfRule>
  </conditionalFormatting>
  <conditionalFormatting sqref="AC179">
    <cfRule type="cellIs" dxfId="6308" priority="20" stopIfTrue="1" operator="lessThan">
      <formula>#REF!</formula>
    </cfRule>
  </conditionalFormatting>
  <conditionalFormatting sqref="AC180">
    <cfRule type="cellIs" dxfId="6307" priority="19" stopIfTrue="1" operator="lessThan">
      <formula>#REF!</formula>
    </cfRule>
  </conditionalFormatting>
  <conditionalFormatting sqref="AC181">
    <cfRule type="cellIs" dxfId="6306" priority="18" stopIfTrue="1" operator="lessThan">
      <formula>#REF!</formula>
    </cfRule>
  </conditionalFormatting>
  <conditionalFormatting sqref="AC182">
    <cfRule type="cellIs" dxfId="6305" priority="17" stopIfTrue="1" operator="lessThan">
      <formula>#REF!</formula>
    </cfRule>
  </conditionalFormatting>
  <conditionalFormatting sqref="AC184:AC185">
    <cfRule type="cellIs" dxfId="6304" priority="15" stopIfTrue="1" operator="lessThan">
      <formula>#REF!</formula>
    </cfRule>
  </conditionalFormatting>
  <conditionalFormatting sqref="V185">
    <cfRule type="cellIs" dxfId="6303" priority="14" stopIfTrue="1" operator="lessThan">
      <formula>#REF!</formula>
    </cfRule>
  </conditionalFormatting>
  <conditionalFormatting sqref="AB185">
    <cfRule type="cellIs" dxfId="6302" priority="13" stopIfTrue="1" operator="lessThan">
      <formula>#REF!</formula>
    </cfRule>
  </conditionalFormatting>
  <conditionalFormatting sqref="N37">
    <cfRule type="cellIs" dxfId="6301" priority="12" stopIfTrue="1" operator="lessThan">
      <formula>#REF!</formula>
    </cfRule>
  </conditionalFormatting>
  <conditionalFormatting sqref="T37">
    <cfRule type="cellIs" dxfId="6300" priority="11" stopIfTrue="1" operator="lessThan">
      <formula>#REF!</formula>
    </cfRule>
  </conditionalFormatting>
  <conditionalFormatting sqref="Z37">
    <cfRule type="cellIs" dxfId="6299" priority="10" stopIfTrue="1" operator="lessThan">
      <formula>#REF!</formula>
    </cfRule>
  </conditionalFormatting>
  <conditionalFormatting sqref="AF37">
    <cfRule type="cellIs" dxfId="6298" priority="9" stopIfTrue="1" operator="lessThan">
      <formula>#REF!</formula>
    </cfRule>
  </conditionalFormatting>
  <conditionalFormatting sqref="AG55">
    <cfRule type="cellIs" dxfId="6297" priority="8" stopIfTrue="1" operator="lessThan">
      <formula>#REF!</formula>
    </cfRule>
  </conditionalFormatting>
  <conditionalFormatting sqref="AG71">
    <cfRule type="cellIs" dxfId="6296" priority="7" stopIfTrue="1" operator="lessThan">
      <formula>#REF!</formula>
    </cfRule>
  </conditionalFormatting>
  <conditionalFormatting sqref="AG87">
    <cfRule type="cellIs" dxfId="6295" priority="6" stopIfTrue="1" operator="lessThan">
      <formula>#REF!</formula>
    </cfRule>
  </conditionalFormatting>
  <conditionalFormatting sqref="AG104">
    <cfRule type="cellIs" dxfId="6294" priority="5" stopIfTrue="1" operator="lessThan">
      <formula>#REF!</formula>
    </cfRule>
  </conditionalFormatting>
  <conditionalFormatting sqref="AG119">
    <cfRule type="cellIs" dxfId="6293" priority="4" stopIfTrue="1" operator="lessThan">
      <formula>#REF!</formula>
    </cfRule>
  </conditionalFormatting>
  <conditionalFormatting sqref="AG135">
    <cfRule type="cellIs" dxfId="6292" priority="3" stopIfTrue="1" operator="lessThan">
      <formula>#REF!</formula>
    </cfRule>
  </conditionalFormatting>
  <conditionalFormatting sqref="AG152">
    <cfRule type="cellIs" dxfId="6291" priority="2" stopIfTrue="1" operator="lessThan">
      <formula>#REF!</formula>
    </cfRule>
  </conditionalFormatting>
  <conditionalFormatting sqref="AG169">
    <cfRule type="cellIs" dxfId="6290" priority="1" stopIfTrue="1" operator="lessThan">
      <formula>#REF!</formula>
    </cfRule>
  </conditionalFormatting>
  <dataValidations count="8">
    <dataValidation type="list" allowBlank="1" showInputMessage="1" showErrorMessage="1" sqref="C13:D14 I13:J13" xr:uid="{00000000-0002-0000-0700-000000000000}">
      <formula1>$K$11:$K$15</formula1>
    </dataValidation>
    <dataValidation type="list" allowBlank="1" showInputMessage="1" showErrorMessage="1" sqref="I11:J11 C11:D11" xr:uid="{00000000-0002-0000-0700-000001000000}">
      <formula1>$D$12:$D$41</formula1>
    </dataValidation>
    <dataValidation type="list" allowBlank="1" showInputMessage="1" showErrorMessage="1" sqref="C15:D15" xr:uid="{00000000-0002-0000-07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700-000003000000}">
      <formula1>$F$9:$F$12</formula1>
    </dataValidation>
    <dataValidation type="list" allowBlank="1" showInputMessage="1" showErrorMessage="1" sqref="F185 L185 R185 X185 AD185" xr:uid="{00000000-0002-0000-0700-000004000000}">
      <formula1>$F$13:$F$14</formula1>
    </dataValidation>
    <dataValidation type="list" allowBlank="1" showInputMessage="1" showErrorMessage="1" sqref="I12:J12 C12:D12" xr:uid="{00000000-0002-0000-0700-000005000000}">
      <formula1>$B$10:$B$28</formula1>
    </dataValidation>
    <dataValidation type="list" allowBlank="1" showInputMessage="1" showErrorMessage="1" sqref="T9:T13" xr:uid="{00000000-0002-0000-0700-000006000000}">
      <formula1>$I$14:$I$17</formula1>
    </dataValidation>
    <dataValidation type="list" allowBlank="1" showInputMessage="1" showErrorMessage="1" sqref="Y187 AE187 M187 S187" xr:uid="{00000000-0002-0000-07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B000000}">
          <x14:formula1>
            <xm:f>Données!$G$14:$G$17</xm:f>
          </x14:formula1>
          <xm:sqref>Z9:Z13</xm:sqref>
        </x14:dataValidation>
        <x14:dataValidation type="list" allowBlank="1" showInputMessage="1" showErrorMessage="1" xr:uid="{00000000-0002-0000-0700-00000C000000}">
          <x14:formula1>
            <xm:f>Données!$I$14:$I$17</xm:f>
          </x14:formula1>
          <xm:sqref>K17</xm:sqref>
        </x14:dataValidation>
        <x14:dataValidation type="list" allowBlank="1" showInputMessage="1" showErrorMessage="1" xr:uid="{00000000-0002-0000-0700-00000D000000}">
          <x14:formula1>
            <xm:f>Données!$Q$8:$Q$9</xm:f>
          </x14:formula1>
          <xm:sqref>G187</xm:sqref>
        </x14:dataValidation>
        <x14:dataValidation type="list" allowBlank="1" showInputMessage="1" showErrorMessage="1" xr:uid="{00000000-0002-0000-0700-00000E000000}">
          <x14:formula1>
            <xm:f>Données!$K$14:$K$43</xm:f>
          </x14:formula1>
          <xm:sqref>L9:L13</xm:sqref>
        </x14:dataValidation>
        <x14:dataValidation type="list" allowBlank="1" showInputMessage="1" showErrorMessage="1" xr:uid="{00000000-0002-0000-0700-00000F000000}">
          <x14:formula1>
            <xm:f>Données!$E$14:$E$53</xm:f>
          </x14:formula1>
          <xm:sqref>B11</xm:sqref>
        </x14:dataValidation>
        <x14:dataValidation type="list" allowBlank="1" showInputMessage="1" showErrorMessage="1" xr:uid="{00000000-0002-0000-0700-000010000000}">
          <x14:formula1>
            <xm:f>Données!$Q$19:$Q$20</xm:f>
          </x14:formula1>
          <xm:sqref>R9:R13</xm:sqref>
        </x14:dataValidation>
        <x14:dataValidation type="list" allowBlank="1" showInputMessage="1" showErrorMessage="1" xr:uid="{00000000-0002-0000-0700-000011000000}">
          <x14:formula1>
            <xm:f>Données!$B$14:$B$43</xm:f>
          </x14:formula1>
          <xm:sqref>AE17:AF17 M17:N17 S17:T17 Y17:Z17 G17:H17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217"/>
  <sheetViews>
    <sheetView showGridLines="0" topLeftCell="B70"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142013887</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289" priority="170" stopIfTrue="1" operator="lessThan">
      <formula>#REF!</formula>
    </cfRule>
  </conditionalFormatting>
  <conditionalFormatting sqref="L37:M37">
    <cfRule type="cellIs" dxfId="6288" priority="169" stopIfTrue="1" operator="lessThan">
      <formula>#REF!</formula>
    </cfRule>
  </conditionalFormatting>
  <conditionalFormatting sqref="R37:S37 AG21:AG53 AG88:AG102 AG136:AG150 AG153:AG167 AG170:AG185 AG120:AG133 AG105:AG117 AG72:AG85 AG56:AG69">
    <cfRule type="cellIs" dxfId="628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286" priority="167" stopIfTrue="1" operator="lessThan">
      <formula>#REF!</formula>
    </cfRule>
  </conditionalFormatting>
  <conditionalFormatting sqref="E88:E102">
    <cfRule type="cellIs" dxfId="6285" priority="166" stopIfTrue="1" operator="lessThan">
      <formula>#REF!</formula>
    </cfRule>
  </conditionalFormatting>
  <conditionalFormatting sqref="E147">
    <cfRule type="cellIs" dxfId="6284" priority="165" stopIfTrue="1" operator="lessThan">
      <formula>#REF!</formula>
    </cfRule>
  </conditionalFormatting>
  <conditionalFormatting sqref="E148">
    <cfRule type="cellIs" dxfId="6283" priority="164" stopIfTrue="1" operator="lessThan">
      <formula>#REF!</formula>
    </cfRule>
  </conditionalFormatting>
  <conditionalFormatting sqref="E149">
    <cfRule type="cellIs" dxfId="6282" priority="163" stopIfTrue="1" operator="lessThan">
      <formula>#REF!</formula>
    </cfRule>
  </conditionalFormatting>
  <conditionalFormatting sqref="E150">
    <cfRule type="cellIs" dxfId="6281" priority="162" stopIfTrue="1" operator="lessThan">
      <formula>#REF!</formula>
    </cfRule>
  </conditionalFormatting>
  <conditionalFormatting sqref="E153">
    <cfRule type="cellIs" dxfId="6280" priority="161" stopIfTrue="1" operator="lessThan">
      <formula>#REF!</formula>
    </cfRule>
  </conditionalFormatting>
  <conditionalFormatting sqref="E154">
    <cfRule type="cellIs" dxfId="6279" priority="160" stopIfTrue="1" operator="lessThan">
      <formula>#REF!</formula>
    </cfRule>
  </conditionalFormatting>
  <conditionalFormatting sqref="E155">
    <cfRule type="cellIs" dxfId="6278" priority="159" stopIfTrue="1" operator="lessThan">
      <formula>#REF!</formula>
    </cfRule>
  </conditionalFormatting>
  <conditionalFormatting sqref="E156">
    <cfRule type="cellIs" dxfId="6277" priority="158" stopIfTrue="1" operator="lessThan">
      <formula>#REF!</formula>
    </cfRule>
  </conditionalFormatting>
  <conditionalFormatting sqref="E157">
    <cfRule type="cellIs" dxfId="6276" priority="157" stopIfTrue="1" operator="lessThan">
      <formula>#REF!</formula>
    </cfRule>
  </conditionalFormatting>
  <conditionalFormatting sqref="E158">
    <cfRule type="cellIs" dxfId="6275" priority="156" stopIfTrue="1" operator="lessThan">
      <formula>#REF!</formula>
    </cfRule>
  </conditionalFormatting>
  <conditionalFormatting sqref="E159">
    <cfRule type="cellIs" dxfId="6274" priority="155" stopIfTrue="1" operator="lessThan">
      <formula>#REF!</formula>
    </cfRule>
  </conditionalFormatting>
  <conditionalFormatting sqref="E160">
    <cfRule type="cellIs" dxfId="6273" priority="154" stopIfTrue="1" operator="lessThan">
      <formula>#REF!</formula>
    </cfRule>
  </conditionalFormatting>
  <conditionalFormatting sqref="E161">
    <cfRule type="cellIs" dxfId="6272" priority="153" stopIfTrue="1" operator="lessThan">
      <formula>#REF!</formula>
    </cfRule>
  </conditionalFormatting>
  <conditionalFormatting sqref="E162">
    <cfRule type="cellIs" dxfId="6271" priority="152" stopIfTrue="1" operator="lessThan">
      <formula>#REF!</formula>
    </cfRule>
  </conditionalFormatting>
  <conditionalFormatting sqref="E163">
    <cfRule type="cellIs" dxfId="6270" priority="151" stopIfTrue="1" operator="lessThan">
      <formula>#REF!</formula>
    </cfRule>
  </conditionalFormatting>
  <conditionalFormatting sqref="E164">
    <cfRule type="cellIs" dxfId="6269" priority="150" stopIfTrue="1" operator="lessThan">
      <formula>#REF!</formula>
    </cfRule>
  </conditionalFormatting>
  <conditionalFormatting sqref="E165">
    <cfRule type="cellIs" dxfId="6268" priority="149" stopIfTrue="1" operator="lessThan">
      <formula>#REF!</formula>
    </cfRule>
  </conditionalFormatting>
  <conditionalFormatting sqref="E166">
    <cfRule type="cellIs" dxfId="6267" priority="148" stopIfTrue="1" operator="lessThan">
      <formula>#REF!</formula>
    </cfRule>
  </conditionalFormatting>
  <conditionalFormatting sqref="E167">
    <cfRule type="cellIs" dxfId="6266" priority="147" stopIfTrue="1" operator="lessThan">
      <formula>#REF!</formula>
    </cfRule>
  </conditionalFormatting>
  <conditionalFormatting sqref="E170">
    <cfRule type="cellIs" dxfId="6265" priority="146" stopIfTrue="1" operator="lessThan">
      <formula>#REF!</formula>
    </cfRule>
  </conditionalFormatting>
  <conditionalFormatting sqref="E171">
    <cfRule type="cellIs" dxfId="6264" priority="145" stopIfTrue="1" operator="lessThan">
      <formula>#REF!</formula>
    </cfRule>
  </conditionalFormatting>
  <conditionalFormatting sqref="E172">
    <cfRule type="cellIs" dxfId="6263" priority="144" stopIfTrue="1" operator="lessThan">
      <formula>#REF!</formula>
    </cfRule>
  </conditionalFormatting>
  <conditionalFormatting sqref="E173">
    <cfRule type="cellIs" dxfId="6262" priority="143" stopIfTrue="1" operator="lessThan">
      <formula>#REF!</formula>
    </cfRule>
  </conditionalFormatting>
  <conditionalFormatting sqref="E174">
    <cfRule type="cellIs" dxfId="6261" priority="142" stopIfTrue="1" operator="lessThan">
      <formula>#REF!</formula>
    </cfRule>
  </conditionalFormatting>
  <conditionalFormatting sqref="E175">
    <cfRule type="cellIs" dxfId="6260" priority="141" stopIfTrue="1" operator="lessThan">
      <formula>#REF!</formula>
    </cfRule>
  </conditionalFormatting>
  <conditionalFormatting sqref="E176">
    <cfRule type="cellIs" dxfId="6259" priority="140" stopIfTrue="1" operator="lessThan">
      <formula>#REF!</formula>
    </cfRule>
  </conditionalFormatting>
  <conditionalFormatting sqref="E177">
    <cfRule type="cellIs" dxfId="6258" priority="139" stopIfTrue="1" operator="lessThan">
      <formula>#REF!</formula>
    </cfRule>
  </conditionalFormatting>
  <conditionalFormatting sqref="E178">
    <cfRule type="cellIs" dxfId="6257" priority="138" stopIfTrue="1" operator="lessThan">
      <formula>#REF!</formula>
    </cfRule>
  </conditionalFormatting>
  <conditionalFormatting sqref="E179">
    <cfRule type="cellIs" dxfId="6256" priority="137" stopIfTrue="1" operator="lessThan">
      <formula>#REF!</formula>
    </cfRule>
  </conditionalFormatting>
  <conditionalFormatting sqref="E180">
    <cfRule type="cellIs" dxfId="6255" priority="136" stopIfTrue="1" operator="lessThan">
      <formula>#REF!</formula>
    </cfRule>
  </conditionalFormatting>
  <conditionalFormatting sqref="E181">
    <cfRule type="cellIs" dxfId="6254" priority="135" stopIfTrue="1" operator="lessThan">
      <formula>#REF!</formula>
    </cfRule>
  </conditionalFormatting>
  <conditionalFormatting sqref="E182">
    <cfRule type="cellIs" dxfId="6253" priority="134" stopIfTrue="1" operator="lessThan">
      <formula>#REF!</formula>
    </cfRule>
  </conditionalFormatting>
  <conditionalFormatting sqref="E183">
    <cfRule type="cellIs" dxfId="6252" priority="133" stopIfTrue="1" operator="lessThan">
      <formula>#REF!</formula>
    </cfRule>
  </conditionalFormatting>
  <conditionalFormatting sqref="E184:E185">
    <cfRule type="cellIs" dxfId="6251" priority="132" stopIfTrue="1" operator="lessThan">
      <formula>#REF!</formula>
    </cfRule>
  </conditionalFormatting>
  <conditionalFormatting sqref="K22:K37">
    <cfRule type="cellIs" dxfId="6250" priority="131" stopIfTrue="1" operator="lessThan">
      <formula>#REF!</formula>
    </cfRule>
  </conditionalFormatting>
  <conditionalFormatting sqref="K39:K53">
    <cfRule type="cellIs" dxfId="6249" priority="130" stopIfTrue="1" operator="lessThan">
      <formula>#REF!</formula>
    </cfRule>
  </conditionalFormatting>
  <conditionalFormatting sqref="K88:K102">
    <cfRule type="cellIs" dxfId="6248" priority="129" stopIfTrue="1" operator="lessThan">
      <formula>#REF!</formula>
    </cfRule>
  </conditionalFormatting>
  <conditionalFormatting sqref="K147">
    <cfRule type="cellIs" dxfId="6247" priority="128" stopIfTrue="1" operator="lessThan">
      <formula>#REF!</formula>
    </cfRule>
  </conditionalFormatting>
  <conditionalFormatting sqref="K148">
    <cfRule type="cellIs" dxfId="6246" priority="127" stopIfTrue="1" operator="lessThan">
      <formula>#REF!</formula>
    </cfRule>
  </conditionalFormatting>
  <conditionalFormatting sqref="K149">
    <cfRule type="cellIs" dxfId="6245" priority="126" stopIfTrue="1" operator="lessThan">
      <formula>#REF!</formula>
    </cfRule>
  </conditionalFormatting>
  <conditionalFormatting sqref="K150">
    <cfRule type="cellIs" dxfId="6244" priority="125" stopIfTrue="1" operator="lessThan">
      <formula>#REF!</formula>
    </cfRule>
  </conditionalFormatting>
  <conditionalFormatting sqref="K153">
    <cfRule type="cellIs" dxfId="6243" priority="124" stopIfTrue="1" operator="lessThan">
      <formula>#REF!</formula>
    </cfRule>
  </conditionalFormatting>
  <conditionalFormatting sqref="K154">
    <cfRule type="cellIs" dxfId="6242" priority="123" stopIfTrue="1" operator="lessThan">
      <formula>#REF!</formula>
    </cfRule>
  </conditionalFormatting>
  <conditionalFormatting sqref="K155">
    <cfRule type="cellIs" dxfId="6241" priority="122" stopIfTrue="1" operator="lessThan">
      <formula>#REF!</formula>
    </cfRule>
  </conditionalFormatting>
  <conditionalFormatting sqref="K156">
    <cfRule type="cellIs" dxfId="6240" priority="121" stopIfTrue="1" operator="lessThan">
      <formula>#REF!</formula>
    </cfRule>
  </conditionalFormatting>
  <conditionalFormatting sqref="K157">
    <cfRule type="cellIs" dxfId="6239" priority="120" stopIfTrue="1" operator="lessThan">
      <formula>#REF!</formula>
    </cfRule>
  </conditionalFormatting>
  <conditionalFormatting sqref="K158">
    <cfRule type="cellIs" dxfId="6238" priority="119" stopIfTrue="1" operator="lessThan">
      <formula>#REF!</formula>
    </cfRule>
  </conditionalFormatting>
  <conditionalFormatting sqref="K159">
    <cfRule type="cellIs" dxfId="6237" priority="118" stopIfTrue="1" operator="lessThan">
      <formula>#REF!</formula>
    </cfRule>
  </conditionalFormatting>
  <conditionalFormatting sqref="K160">
    <cfRule type="cellIs" dxfId="6236" priority="117" stopIfTrue="1" operator="lessThan">
      <formula>#REF!</formula>
    </cfRule>
  </conditionalFormatting>
  <conditionalFormatting sqref="K161">
    <cfRule type="cellIs" dxfId="6235" priority="116" stopIfTrue="1" operator="lessThan">
      <formula>#REF!</formula>
    </cfRule>
  </conditionalFormatting>
  <conditionalFormatting sqref="K162">
    <cfRule type="cellIs" dxfId="6234" priority="115" stopIfTrue="1" operator="lessThan">
      <formula>#REF!</formula>
    </cfRule>
  </conditionalFormatting>
  <conditionalFormatting sqref="K163">
    <cfRule type="cellIs" dxfId="6233" priority="114" stopIfTrue="1" operator="lessThan">
      <formula>#REF!</formula>
    </cfRule>
  </conditionalFormatting>
  <conditionalFormatting sqref="K164">
    <cfRule type="cellIs" dxfId="6232" priority="113" stopIfTrue="1" operator="lessThan">
      <formula>#REF!</formula>
    </cfRule>
  </conditionalFormatting>
  <conditionalFormatting sqref="K165">
    <cfRule type="cellIs" dxfId="6231" priority="112" stopIfTrue="1" operator="lessThan">
      <formula>#REF!</formula>
    </cfRule>
  </conditionalFormatting>
  <conditionalFormatting sqref="K166">
    <cfRule type="cellIs" dxfId="6230" priority="111" stopIfTrue="1" operator="lessThan">
      <formula>#REF!</formula>
    </cfRule>
  </conditionalFormatting>
  <conditionalFormatting sqref="K167">
    <cfRule type="cellIs" dxfId="6229" priority="110" stopIfTrue="1" operator="lessThan">
      <formula>#REF!</formula>
    </cfRule>
  </conditionalFormatting>
  <conditionalFormatting sqref="K170">
    <cfRule type="cellIs" dxfId="6228" priority="109" stopIfTrue="1" operator="lessThan">
      <formula>#REF!</formula>
    </cfRule>
  </conditionalFormatting>
  <conditionalFormatting sqref="K171">
    <cfRule type="cellIs" dxfId="6227" priority="108" stopIfTrue="1" operator="lessThan">
      <formula>#REF!</formula>
    </cfRule>
  </conditionalFormatting>
  <conditionalFormatting sqref="K172">
    <cfRule type="cellIs" dxfId="6226" priority="107" stopIfTrue="1" operator="lessThan">
      <formula>#REF!</formula>
    </cfRule>
  </conditionalFormatting>
  <conditionalFormatting sqref="K173">
    <cfRule type="cellIs" dxfId="6225" priority="106" stopIfTrue="1" operator="lessThan">
      <formula>#REF!</formula>
    </cfRule>
  </conditionalFormatting>
  <conditionalFormatting sqref="K174">
    <cfRule type="cellIs" dxfId="6224" priority="105" stopIfTrue="1" operator="lessThan">
      <formula>#REF!</formula>
    </cfRule>
  </conditionalFormatting>
  <conditionalFormatting sqref="K175">
    <cfRule type="cellIs" dxfId="6223" priority="104" stopIfTrue="1" operator="lessThan">
      <formula>#REF!</formula>
    </cfRule>
  </conditionalFormatting>
  <conditionalFormatting sqref="K176">
    <cfRule type="cellIs" dxfId="6222" priority="103" stopIfTrue="1" operator="lessThan">
      <formula>#REF!</formula>
    </cfRule>
  </conditionalFormatting>
  <conditionalFormatting sqref="K177">
    <cfRule type="cellIs" dxfId="6221" priority="102" stopIfTrue="1" operator="lessThan">
      <formula>#REF!</formula>
    </cfRule>
  </conditionalFormatting>
  <conditionalFormatting sqref="K178">
    <cfRule type="cellIs" dxfId="6220" priority="101" stopIfTrue="1" operator="lessThan">
      <formula>#REF!</formula>
    </cfRule>
  </conditionalFormatting>
  <conditionalFormatting sqref="K179">
    <cfRule type="cellIs" dxfId="6219" priority="100" stopIfTrue="1" operator="lessThan">
      <formula>#REF!</formula>
    </cfRule>
  </conditionalFormatting>
  <conditionalFormatting sqref="K180">
    <cfRule type="cellIs" dxfId="6218" priority="99" stopIfTrue="1" operator="lessThan">
      <formula>#REF!</formula>
    </cfRule>
  </conditionalFormatting>
  <conditionalFormatting sqref="K181">
    <cfRule type="cellIs" dxfId="6217" priority="98" stopIfTrue="1" operator="lessThan">
      <formula>#REF!</formula>
    </cfRule>
  </conditionalFormatting>
  <conditionalFormatting sqref="K182">
    <cfRule type="cellIs" dxfId="6216" priority="97" stopIfTrue="1" operator="lessThan">
      <formula>#REF!</formula>
    </cfRule>
  </conditionalFormatting>
  <conditionalFormatting sqref="K183">
    <cfRule type="cellIs" dxfId="6215" priority="96" stopIfTrue="1" operator="lessThan">
      <formula>#REF!</formula>
    </cfRule>
  </conditionalFormatting>
  <conditionalFormatting sqref="K184:K185">
    <cfRule type="cellIs" dxfId="6214" priority="95" stopIfTrue="1" operator="lessThan">
      <formula>#REF!</formula>
    </cfRule>
  </conditionalFormatting>
  <conditionalFormatting sqref="Q22:Q37">
    <cfRule type="cellIs" dxfId="6213" priority="94" stopIfTrue="1" operator="lessThan">
      <formula>#REF!</formula>
    </cfRule>
  </conditionalFormatting>
  <conditionalFormatting sqref="Q39:Q53">
    <cfRule type="cellIs" dxfId="6212" priority="93" stopIfTrue="1" operator="lessThan">
      <formula>#REF!</formula>
    </cfRule>
  </conditionalFormatting>
  <conditionalFormatting sqref="Q88:Q102">
    <cfRule type="cellIs" dxfId="6211" priority="92" stopIfTrue="1" operator="lessThan">
      <formula>#REF!</formula>
    </cfRule>
  </conditionalFormatting>
  <conditionalFormatting sqref="P185">
    <cfRule type="cellIs" dxfId="6210" priority="91" stopIfTrue="1" operator="lessThan">
      <formula>#REF!</formula>
    </cfRule>
  </conditionalFormatting>
  <conditionalFormatting sqref="X37:Y37">
    <cfRule type="cellIs" dxfId="6209" priority="90" stopIfTrue="1" operator="lessThan">
      <formula>#REF!</formula>
    </cfRule>
  </conditionalFormatting>
  <conditionalFormatting sqref="AD37:AE37">
    <cfRule type="cellIs" dxfId="6208" priority="89" stopIfTrue="1" operator="lessThan">
      <formula>#REF!</formula>
    </cfRule>
  </conditionalFormatting>
  <conditionalFormatting sqref="W183">
    <cfRule type="cellIs" dxfId="6207" priority="53" stopIfTrue="1" operator="lessThan">
      <formula>#REF!</formula>
    </cfRule>
  </conditionalFormatting>
  <conditionalFormatting sqref="W22:W37">
    <cfRule type="cellIs" dxfId="6206" priority="88" stopIfTrue="1" operator="lessThan">
      <formula>#REF!</formula>
    </cfRule>
  </conditionalFormatting>
  <conditionalFormatting sqref="W39:W53 W136:W146">
    <cfRule type="cellIs" dxfId="6205" priority="87" stopIfTrue="1" operator="lessThan">
      <formula>#REF!</formula>
    </cfRule>
  </conditionalFormatting>
  <conditionalFormatting sqref="W88:W102">
    <cfRule type="cellIs" dxfId="6204" priority="86" stopIfTrue="1" operator="lessThan">
      <formula>#REF!</formula>
    </cfRule>
  </conditionalFormatting>
  <conditionalFormatting sqref="W147">
    <cfRule type="cellIs" dxfId="6203" priority="85" stopIfTrue="1" operator="lessThan">
      <formula>#REF!</formula>
    </cfRule>
  </conditionalFormatting>
  <conditionalFormatting sqref="W148">
    <cfRule type="cellIs" dxfId="6202" priority="84" stopIfTrue="1" operator="lessThan">
      <formula>#REF!</formula>
    </cfRule>
  </conditionalFormatting>
  <conditionalFormatting sqref="W149">
    <cfRule type="cellIs" dxfId="6201" priority="83" stopIfTrue="1" operator="lessThan">
      <formula>#REF!</formula>
    </cfRule>
  </conditionalFormatting>
  <conditionalFormatting sqref="W150">
    <cfRule type="cellIs" dxfId="6200" priority="82" stopIfTrue="1" operator="lessThan">
      <formula>#REF!</formula>
    </cfRule>
  </conditionalFormatting>
  <conditionalFormatting sqref="W153">
    <cfRule type="cellIs" dxfId="6199" priority="81" stopIfTrue="1" operator="lessThan">
      <formula>#REF!</formula>
    </cfRule>
  </conditionalFormatting>
  <conditionalFormatting sqref="W154">
    <cfRule type="cellIs" dxfId="6198" priority="80" stopIfTrue="1" operator="lessThan">
      <formula>#REF!</formula>
    </cfRule>
  </conditionalFormatting>
  <conditionalFormatting sqref="W155">
    <cfRule type="cellIs" dxfId="6197" priority="79" stopIfTrue="1" operator="lessThan">
      <formula>#REF!</formula>
    </cfRule>
  </conditionalFormatting>
  <conditionalFormatting sqref="W156">
    <cfRule type="cellIs" dxfId="6196" priority="78" stopIfTrue="1" operator="lessThan">
      <formula>#REF!</formula>
    </cfRule>
  </conditionalFormatting>
  <conditionalFormatting sqref="W157">
    <cfRule type="cellIs" dxfId="6195" priority="77" stopIfTrue="1" operator="lessThan">
      <formula>#REF!</formula>
    </cfRule>
  </conditionalFormatting>
  <conditionalFormatting sqref="W158">
    <cfRule type="cellIs" dxfId="6194" priority="76" stopIfTrue="1" operator="lessThan">
      <formula>#REF!</formula>
    </cfRule>
  </conditionalFormatting>
  <conditionalFormatting sqref="W159">
    <cfRule type="cellIs" dxfId="6193" priority="75" stopIfTrue="1" operator="lessThan">
      <formula>#REF!</formula>
    </cfRule>
  </conditionalFormatting>
  <conditionalFormatting sqref="W160">
    <cfRule type="cellIs" dxfId="6192" priority="74" stopIfTrue="1" operator="lessThan">
      <formula>#REF!</formula>
    </cfRule>
  </conditionalFormatting>
  <conditionalFormatting sqref="W161">
    <cfRule type="cellIs" dxfId="6191" priority="73" stopIfTrue="1" operator="lessThan">
      <formula>#REF!</formula>
    </cfRule>
  </conditionalFormatting>
  <conditionalFormatting sqref="W162">
    <cfRule type="cellIs" dxfId="6190" priority="72" stopIfTrue="1" operator="lessThan">
      <formula>#REF!</formula>
    </cfRule>
  </conditionalFormatting>
  <conditionalFormatting sqref="W163">
    <cfRule type="cellIs" dxfId="6189" priority="71" stopIfTrue="1" operator="lessThan">
      <formula>#REF!</formula>
    </cfRule>
  </conditionalFormatting>
  <conditionalFormatting sqref="W164">
    <cfRule type="cellIs" dxfId="6188" priority="70" stopIfTrue="1" operator="lessThan">
      <formula>#REF!</formula>
    </cfRule>
  </conditionalFormatting>
  <conditionalFormatting sqref="W165">
    <cfRule type="cellIs" dxfId="6187" priority="69" stopIfTrue="1" operator="lessThan">
      <formula>#REF!</formula>
    </cfRule>
  </conditionalFormatting>
  <conditionalFormatting sqref="W166">
    <cfRule type="cellIs" dxfId="6186" priority="68" stopIfTrue="1" operator="lessThan">
      <formula>#REF!</formula>
    </cfRule>
  </conditionalFormatting>
  <conditionalFormatting sqref="W167">
    <cfRule type="cellIs" dxfId="6185" priority="67" stopIfTrue="1" operator="lessThan">
      <formula>#REF!</formula>
    </cfRule>
  </conditionalFormatting>
  <conditionalFormatting sqref="W170">
    <cfRule type="cellIs" dxfId="6184" priority="66" stopIfTrue="1" operator="lessThan">
      <formula>#REF!</formula>
    </cfRule>
  </conditionalFormatting>
  <conditionalFormatting sqref="W171">
    <cfRule type="cellIs" dxfId="6183" priority="65" stopIfTrue="1" operator="lessThan">
      <formula>#REF!</formula>
    </cfRule>
  </conditionalFormatting>
  <conditionalFormatting sqref="W172">
    <cfRule type="cellIs" dxfId="6182" priority="64" stopIfTrue="1" operator="lessThan">
      <formula>#REF!</formula>
    </cfRule>
  </conditionalFormatting>
  <conditionalFormatting sqref="W173">
    <cfRule type="cellIs" dxfId="6181" priority="63" stopIfTrue="1" operator="lessThan">
      <formula>#REF!</formula>
    </cfRule>
  </conditionalFormatting>
  <conditionalFormatting sqref="W174">
    <cfRule type="cellIs" dxfId="6180" priority="62" stopIfTrue="1" operator="lessThan">
      <formula>#REF!</formula>
    </cfRule>
  </conditionalFormatting>
  <conditionalFormatting sqref="W175">
    <cfRule type="cellIs" dxfId="6179" priority="61" stopIfTrue="1" operator="lessThan">
      <formula>#REF!</formula>
    </cfRule>
  </conditionalFormatting>
  <conditionalFormatting sqref="W176">
    <cfRule type="cellIs" dxfId="6178" priority="60" stopIfTrue="1" operator="lessThan">
      <formula>#REF!</formula>
    </cfRule>
  </conditionalFormatting>
  <conditionalFormatting sqref="W177">
    <cfRule type="cellIs" dxfId="6177" priority="59" stopIfTrue="1" operator="lessThan">
      <formula>#REF!</formula>
    </cfRule>
  </conditionalFormatting>
  <conditionalFormatting sqref="W178">
    <cfRule type="cellIs" dxfId="6176" priority="58" stopIfTrue="1" operator="lessThan">
      <formula>#REF!</formula>
    </cfRule>
  </conditionalFormatting>
  <conditionalFormatting sqref="W179">
    <cfRule type="cellIs" dxfId="6175" priority="57" stopIfTrue="1" operator="lessThan">
      <formula>#REF!</formula>
    </cfRule>
  </conditionalFormatting>
  <conditionalFormatting sqref="W180">
    <cfRule type="cellIs" dxfId="6174" priority="56" stopIfTrue="1" operator="lessThan">
      <formula>#REF!</formula>
    </cfRule>
  </conditionalFormatting>
  <conditionalFormatting sqref="W181">
    <cfRule type="cellIs" dxfId="6173" priority="55" stopIfTrue="1" operator="lessThan">
      <formula>#REF!</formula>
    </cfRule>
  </conditionalFormatting>
  <conditionalFormatting sqref="W182">
    <cfRule type="cellIs" dxfId="6172" priority="54" stopIfTrue="1" operator="lessThan">
      <formula>#REF!</formula>
    </cfRule>
  </conditionalFormatting>
  <conditionalFormatting sqref="W184:W185">
    <cfRule type="cellIs" dxfId="6171" priority="52" stopIfTrue="1" operator="lessThan">
      <formula>#REF!</formula>
    </cfRule>
  </conditionalFormatting>
  <conditionalFormatting sqref="AC183">
    <cfRule type="cellIs" dxfId="6170" priority="16" stopIfTrue="1" operator="lessThan">
      <formula>#REF!</formula>
    </cfRule>
  </conditionalFormatting>
  <conditionalFormatting sqref="AC22:AC37">
    <cfRule type="cellIs" dxfId="6169" priority="51" stopIfTrue="1" operator="lessThan">
      <formula>#REF!</formula>
    </cfRule>
  </conditionalFormatting>
  <conditionalFormatting sqref="AC39:AC53 AC136:AC146">
    <cfRule type="cellIs" dxfId="6168" priority="50" stopIfTrue="1" operator="lessThan">
      <formula>#REF!</formula>
    </cfRule>
  </conditionalFormatting>
  <conditionalFormatting sqref="AC88:AC102">
    <cfRule type="cellIs" dxfId="6167" priority="49" stopIfTrue="1" operator="lessThan">
      <formula>#REF!</formula>
    </cfRule>
  </conditionalFormatting>
  <conditionalFormatting sqref="AC147">
    <cfRule type="cellIs" dxfId="6166" priority="48" stopIfTrue="1" operator="lessThan">
      <formula>#REF!</formula>
    </cfRule>
  </conditionalFormatting>
  <conditionalFormatting sqref="AC148">
    <cfRule type="cellIs" dxfId="6165" priority="47" stopIfTrue="1" operator="lessThan">
      <formula>#REF!</formula>
    </cfRule>
  </conditionalFormatting>
  <conditionalFormatting sqref="AC149">
    <cfRule type="cellIs" dxfId="6164" priority="46" stopIfTrue="1" operator="lessThan">
      <formula>#REF!</formula>
    </cfRule>
  </conditionalFormatting>
  <conditionalFormatting sqref="AC150">
    <cfRule type="cellIs" dxfId="6163" priority="45" stopIfTrue="1" operator="lessThan">
      <formula>#REF!</formula>
    </cfRule>
  </conditionalFormatting>
  <conditionalFormatting sqref="AC153">
    <cfRule type="cellIs" dxfId="6162" priority="44" stopIfTrue="1" operator="lessThan">
      <formula>#REF!</formula>
    </cfRule>
  </conditionalFormatting>
  <conditionalFormatting sqref="AC154">
    <cfRule type="cellIs" dxfId="6161" priority="43" stopIfTrue="1" operator="lessThan">
      <formula>#REF!</formula>
    </cfRule>
  </conditionalFormatting>
  <conditionalFormatting sqref="AC155">
    <cfRule type="cellIs" dxfId="6160" priority="42" stopIfTrue="1" operator="lessThan">
      <formula>#REF!</formula>
    </cfRule>
  </conditionalFormatting>
  <conditionalFormatting sqref="AC156">
    <cfRule type="cellIs" dxfId="6159" priority="41" stopIfTrue="1" operator="lessThan">
      <formula>#REF!</formula>
    </cfRule>
  </conditionalFormatting>
  <conditionalFormatting sqref="AC157">
    <cfRule type="cellIs" dxfId="6158" priority="40" stopIfTrue="1" operator="lessThan">
      <formula>#REF!</formula>
    </cfRule>
  </conditionalFormatting>
  <conditionalFormatting sqref="AC158">
    <cfRule type="cellIs" dxfId="6157" priority="39" stopIfTrue="1" operator="lessThan">
      <formula>#REF!</formula>
    </cfRule>
  </conditionalFormatting>
  <conditionalFormatting sqref="AC159">
    <cfRule type="cellIs" dxfId="6156" priority="38" stopIfTrue="1" operator="lessThan">
      <formula>#REF!</formula>
    </cfRule>
  </conditionalFormatting>
  <conditionalFormatting sqref="AC160">
    <cfRule type="cellIs" dxfId="6155" priority="37" stopIfTrue="1" operator="lessThan">
      <formula>#REF!</formula>
    </cfRule>
  </conditionalFormatting>
  <conditionalFormatting sqref="AC161">
    <cfRule type="cellIs" dxfId="6154" priority="36" stopIfTrue="1" operator="lessThan">
      <formula>#REF!</formula>
    </cfRule>
  </conditionalFormatting>
  <conditionalFormatting sqref="AC162">
    <cfRule type="cellIs" dxfId="6153" priority="35" stopIfTrue="1" operator="lessThan">
      <formula>#REF!</formula>
    </cfRule>
  </conditionalFormatting>
  <conditionalFormatting sqref="AC163">
    <cfRule type="cellIs" dxfId="6152" priority="34" stopIfTrue="1" operator="lessThan">
      <formula>#REF!</formula>
    </cfRule>
  </conditionalFormatting>
  <conditionalFormatting sqref="AC164">
    <cfRule type="cellIs" dxfId="6151" priority="33" stopIfTrue="1" operator="lessThan">
      <formula>#REF!</formula>
    </cfRule>
  </conditionalFormatting>
  <conditionalFormatting sqref="AC165">
    <cfRule type="cellIs" dxfId="6150" priority="32" stopIfTrue="1" operator="lessThan">
      <formula>#REF!</formula>
    </cfRule>
  </conditionalFormatting>
  <conditionalFormatting sqref="AC166">
    <cfRule type="cellIs" dxfId="6149" priority="31" stopIfTrue="1" operator="lessThan">
      <formula>#REF!</formula>
    </cfRule>
  </conditionalFormatting>
  <conditionalFormatting sqref="AC167">
    <cfRule type="cellIs" dxfId="6148" priority="30" stopIfTrue="1" operator="lessThan">
      <formula>#REF!</formula>
    </cfRule>
  </conditionalFormatting>
  <conditionalFormatting sqref="AC170">
    <cfRule type="cellIs" dxfId="6147" priority="29" stopIfTrue="1" operator="lessThan">
      <formula>#REF!</formula>
    </cfRule>
  </conditionalFormatting>
  <conditionalFormatting sqref="AC171">
    <cfRule type="cellIs" dxfId="6146" priority="28" stopIfTrue="1" operator="lessThan">
      <formula>#REF!</formula>
    </cfRule>
  </conditionalFormatting>
  <conditionalFormatting sqref="AC172">
    <cfRule type="cellIs" dxfId="6145" priority="27" stopIfTrue="1" operator="lessThan">
      <formula>#REF!</formula>
    </cfRule>
  </conditionalFormatting>
  <conditionalFormatting sqref="AC173">
    <cfRule type="cellIs" dxfId="6144" priority="26" stopIfTrue="1" operator="lessThan">
      <formula>#REF!</formula>
    </cfRule>
  </conditionalFormatting>
  <conditionalFormatting sqref="AC174">
    <cfRule type="cellIs" dxfId="6143" priority="25" stopIfTrue="1" operator="lessThan">
      <formula>#REF!</formula>
    </cfRule>
  </conditionalFormatting>
  <conditionalFormatting sqref="AC175">
    <cfRule type="cellIs" dxfId="6142" priority="24" stopIfTrue="1" operator="lessThan">
      <formula>#REF!</formula>
    </cfRule>
  </conditionalFormatting>
  <conditionalFormatting sqref="AC176">
    <cfRule type="cellIs" dxfId="6141" priority="23" stopIfTrue="1" operator="lessThan">
      <formula>#REF!</formula>
    </cfRule>
  </conditionalFormatting>
  <conditionalFormatting sqref="AC177">
    <cfRule type="cellIs" dxfId="6140" priority="22" stopIfTrue="1" operator="lessThan">
      <formula>#REF!</formula>
    </cfRule>
  </conditionalFormatting>
  <conditionalFormatting sqref="AC178">
    <cfRule type="cellIs" dxfId="6139" priority="21" stopIfTrue="1" operator="lessThan">
      <formula>#REF!</formula>
    </cfRule>
  </conditionalFormatting>
  <conditionalFormatting sqref="AC179">
    <cfRule type="cellIs" dxfId="6138" priority="20" stopIfTrue="1" operator="lessThan">
      <formula>#REF!</formula>
    </cfRule>
  </conditionalFormatting>
  <conditionalFormatting sqref="AC180">
    <cfRule type="cellIs" dxfId="6137" priority="19" stopIfTrue="1" operator="lessThan">
      <formula>#REF!</formula>
    </cfRule>
  </conditionalFormatting>
  <conditionalFormatting sqref="AC181">
    <cfRule type="cellIs" dxfId="6136" priority="18" stopIfTrue="1" operator="lessThan">
      <formula>#REF!</formula>
    </cfRule>
  </conditionalFormatting>
  <conditionalFormatting sqref="AC182">
    <cfRule type="cellIs" dxfId="6135" priority="17" stopIfTrue="1" operator="lessThan">
      <formula>#REF!</formula>
    </cfRule>
  </conditionalFormatting>
  <conditionalFormatting sqref="AC184:AC185">
    <cfRule type="cellIs" dxfId="6134" priority="15" stopIfTrue="1" operator="lessThan">
      <formula>#REF!</formula>
    </cfRule>
  </conditionalFormatting>
  <conditionalFormatting sqref="V185">
    <cfRule type="cellIs" dxfId="6133" priority="14" stopIfTrue="1" operator="lessThan">
      <formula>#REF!</formula>
    </cfRule>
  </conditionalFormatting>
  <conditionalFormatting sqref="AB185">
    <cfRule type="cellIs" dxfId="6132" priority="13" stopIfTrue="1" operator="lessThan">
      <formula>#REF!</formula>
    </cfRule>
  </conditionalFormatting>
  <conditionalFormatting sqref="N37">
    <cfRule type="cellIs" dxfId="6131" priority="12" stopIfTrue="1" operator="lessThan">
      <formula>#REF!</formula>
    </cfRule>
  </conditionalFormatting>
  <conditionalFormatting sqref="T37">
    <cfRule type="cellIs" dxfId="6130" priority="11" stopIfTrue="1" operator="lessThan">
      <formula>#REF!</formula>
    </cfRule>
  </conditionalFormatting>
  <conditionalFormatting sqref="Z37">
    <cfRule type="cellIs" dxfId="6129" priority="10" stopIfTrue="1" operator="lessThan">
      <formula>#REF!</formula>
    </cfRule>
  </conditionalFormatting>
  <conditionalFormatting sqref="AF37">
    <cfRule type="cellIs" dxfId="6128" priority="9" stopIfTrue="1" operator="lessThan">
      <formula>#REF!</formula>
    </cfRule>
  </conditionalFormatting>
  <conditionalFormatting sqref="AG55">
    <cfRule type="cellIs" dxfId="6127" priority="8" stopIfTrue="1" operator="lessThan">
      <formula>#REF!</formula>
    </cfRule>
  </conditionalFormatting>
  <conditionalFormatting sqref="AG71">
    <cfRule type="cellIs" dxfId="6126" priority="7" stopIfTrue="1" operator="lessThan">
      <formula>#REF!</formula>
    </cfRule>
  </conditionalFormatting>
  <conditionalFormatting sqref="AG87">
    <cfRule type="cellIs" dxfId="6125" priority="6" stopIfTrue="1" operator="lessThan">
      <formula>#REF!</formula>
    </cfRule>
  </conditionalFormatting>
  <conditionalFormatting sqref="AG104">
    <cfRule type="cellIs" dxfId="6124" priority="5" stopIfTrue="1" operator="lessThan">
      <formula>#REF!</formula>
    </cfRule>
  </conditionalFormatting>
  <conditionalFormatting sqref="AG119">
    <cfRule type="cellIs" dxfId="6123" priority="4" stopIfTrue="1" operator="lessThan">
      <formula>#REF!</formula>
    </cfRule>
  </conditionalFormatting>
  <conditionalFormatting sqref="AG135">
    <cfRule type="cellIs" dxfId="6122" priority="3" stopIfTrue="1" operator="lessThan">
      <formula>#REF!</formula>
    </cfRule>
  </conditionalFormatting>
  <conditionalFormatting sqref="AG152">
    <cfRule type="cellIs" dxfId="6121" priority="2" stopIfTrue="1" operator="lessThan">
      <formula>#REF!</formula>
    </cfRule>
  </conditionalFormatting>
  <conditionalFormatting sqref="AG169">
    <cfRule type="cellIs" dxfId="6120" priority="1" stopIfTrue="1" operator="lessThan">
      <formula>#REF!</formula>
    </cfRule>
  </conditionalFormatting>
  <dataValidations count="8">
    <dataValidation type="list" allowBlank="1" showInputMessage="1" showErrorMessage="1" sqref="I12:J12 C12:D12" xr:uid="{00000000-0002-0000-0800-000000000000}">
      <formula1>$B$10:$B$28</formula1>
    </dataValidation>
    <dataValidation type="list" allowBlank="1" showInputMessage="1" showErrorMessage="1" sqref="F185 L185 R185 X185 AD185" xr:uid="{00000000-0002-0000-08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800-000002000000}">
      <formula1>$F$9:$F$12</formula1>
    </dataValidation>
    <dataValidation type="list" allowBlank="1" showInputMessage="1" showErrorMessage="1" sqref="C15:D15" xr:uid="{00000000-0002-0000-0800-000003000000}">
      <formula1>$F$13:$F$15</formula1>
    </dataValidation>
    <dataValidation type="list" allowBlank="1" showInputMessage="1" showErrorMessage="1" sqref="I11:J11 C11:D11" xr:uid="{00000000-0002-0000-0800-000004000000}">
      <formula1>$D$12:$D$41</formula1>
    </dataValidation>
    <dataValidation type="list" allowBlank="1" showInputMessage="1" showErrorMessage="1" sqref="C13:D14 I13:J13" xr:uid="{00000000-0002-0000-0800-000005000000}">
      <formula1>$K$11:$K$15</formula1>
    </dataValidation>
    <dataValidation type="list" allowBlank="1" showInputMessage="1" showErrorMessage="1" sqref="Y187 AE187 M187 S187" xr:uid="{00000000-0002-0000-0800-000006000000}">
      <formula1>$Q$8:$Q$9</formula1>
    </dataValidation>
    <dataValidation type="list" allowBlank="1" showInputMessage="1" showErrorMessage="1" sqref="T9:T13" xr:uid="{00000000-0002-0000-08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B000000}">
          <x14:formula1>
            <xm:f>Données!$B$14:$B$43</xm:f>
          </x14:formula1>
          <xm:sqref>AE17:AF17 M17:N17 S17:T17 Y17:Z17 G17:H17</xm:sqref>
        </x14:dataValidation>
        <x14:dataValidation type="list" allowBlank="1" showInputMessage="1" showErrorMessage="1" xr:uid="{00000000-0002-0000-0800-00000C000000}">
          <x14:formula1>
            <xm:f>Données!$Q$19:$Q$20</xm:f>
          </x14:formula1>
          <xm:sqref>R9:R13</xm:sqref>
        </x14:dataValidation>
        <x14:dataValidation type="list" allowBlank="1" showInputMessage="1" showErrorMessage="1" xr:uid="{00000000-0002-0000-0800-00000D000000}">
          <x14:formula1>
            <xm:f>Données!$E$14:$E$53</xm:f>
          </x14:formula1>
          <xm:sqref>B11</xm:sqref>
        </x14:dataValidation>
        <x14:dataValidation type="list" allowBlank="1" showInputMessage="1" showErrorMessage="1" xr:uid="{00000000-0002-0000-0800-00000E000000}">
          <x14:formula1>
            <xm:f>Données!$K$14:$K$43</xm:f>
          </x14:formula1>
          <xm:sqref>L9:L13</xm:sqref>
        </x14:dataValidation>
        <x14:dataValidation type="list" allowBlank="1" showInputMessage="1" showErrorMessage="1" xr:uid="{00000000-0002-0000-0800-00000F000000}">
          <x14:formula1>
            <xm:f>Données!$Q$8:$Q$9</xm:f>
          </x14:formula1>
          <xm:sqref>G187</xm:sqref>
        </x14:dataValidation>
        <x14:dataValidation type="list" allowBlank="1" showInputMessage="1" showErrorMessage="1" xr:uid="{00000000-0002-0000-0800-000010000000}">
          <x14:formula1>
            <xm:f>Données!$I$14:$I$17</xm:f>
          </x14:formula1>
          <xm:sqref>K17</xm:sqref>
        </x14:dataValidation>
        <x14:dataValidation type="list" allowBlank="1" showInputMessage="1" showErrorMessage="1" xr:uid="{00000000-0002-0000-0800-000011000000}">
          <x14:formula1>
            <xm:f>Données!$G$14:$G$17</xm:f>
          </x14:formula1>
          <xm:sqref>Z9:Z13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217"/>
  <sheetViews>
    <sheetView showGridLines="0" topLeftCell="B70"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145705133</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119" priority="170" stopIfTrue="1" operator="lessThan">
      <formula>#REF!</formula>
    </cfRule>
  </conditionalFormatting>
  <conditionalFormatting sqref="L37:M37">
    <cfRule type="cellIs" dxfId="6118" priority="169" stopIfTrue="1" operator="lessThan">
      <formula>#REF!</formula>
    </cfRule>
  </conditionalFormatting>
  <conditionalFormatting sqref="R37:S37 AG21:AG53 AG88:AG102 AG136:AG150 AG153:AG167 AG170:AG185 AG120:AG133 AG105:AG117 AG72:AG85 AG56:AG69">
    <cfRule type="cellIs" dxfId="611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116" priority="167" stopIfTrue="1" operator="lessThan">
      <formula>#REF!</formula>
    </cfRule>
  </conditionalFormatting>
  <conditionalFormatting sqref="E88:E102">
    <cfRule type="cellIs" dxfId="6115" priority="166" stopIfTrue="1" operator="lessThan">
      <formula>#REF!</formula>
    </cfRule>
  </conditionalFormatting>
  <conditionalFormatting sqref="E147">
    <cfRule type="cellIs" dxfId="6114" priority="165" stopIfTrue="1" operator="lessThan">
      <formula>#REF!</formula>
    </cfRule>
  </conditionalFormatting>
  <conditionalFormatting sqref="E148">
    <cfRule type="cellIs" dxfId="6113" priority="164" stopIfTrue="1" operator="lessThan">
      <formula>#REF!</formula>
    </cfRule>
  </conditionalFormatting>
  <conditionalFormatting sqref="E149">
    <cfRule type="cellIs" dxfId="6112" priority="163" stopIfTrue="1" operator="lessThan">
      <formula>#REF!</formula>
    </cfRule>
  </conditionalFormatting>
  <conditionalFormatting sqref="E150">
    <cfRule type="cellIs" dxfId="6111" priority="162" stopIfTrue="1" operator="lessThan">
      <formula>#REF!</formula>
    </cfRule>
  </conditionalFormatting>
  <conditionalFormatting sqref="E153">
    <cfRule type="cellIs" dxfId="6110" priority="161" stopIfTrue="1" operator="lessThan">
      <formula>#REF!</formula>
    </cfRule>
  </conditionalFormatting>
  <conditionalFormatting sqref="E154">
    <cfRule type="cellIs" dxfId="6109" priority="160" stopIfTrue="1" operator="lessThan">
      <formula>#REF!</formula>
    </cfRule>
  </conditionalFormatting>
  <conditionalFormatting sqref="E155">
    <cfRule type="cellIs" dxfId="6108" priority="159" stopIfTrue="1" operator="lessThan">
      <formula>#REF!</formula>
    </cfRule>
  </conditionalFormatting>
  <conditionalFormatting sqref="E156">
    <cfRule type="cellIs" dxfId="6107" priority="158" stopIfTrue="1" operator="lessThan">
      <formula>#REF!</formula>
    </cfRule>
  </conditionalFormatting>
  <conditionalFormatting sqref="E157">
    <cfRule type="cellIs" dxfId="6106" priority="157" stopIfTrue="1" operator="lessThan">
      <formula>#REF!</formula>
    </cfRule>
  </conditionalFormatting>
  <conditionalFormatting sqref="E158">
    <cfRule type="cellIs" dxfId="6105" priority="156" stopIfTrue="1" operator="lessThan">
      <formula>#REF!</formula>
    </cfRule>
  </conditionalFormatting>
  <conditionalFormatting sqref="E159">
    <cfRule type="cellIs" dxfId="6104" priority="155" stopIfTrue="1" operator="lessThan">
      <formula>#REF!</formula>
    </cfRule>
  </conditionalFormatting>
  <conditionalFormatting sqref="E160">
    <cfRule type="cellIs" dxfId="6103" priority="154" stopIfTrue="1" operator="lessThan">
      <formula>#REF!</formula>
    </cfRule>
  </conditionalFormatting>
  <conditionalFormatting sqref="E161">
    <cfRule type="cellIs" dxfId="6102" priority="153" stopIfTrue="1" operator="lessThan">
      <formula>#REF!</formula>
    </cfRule>
  </conditionalFormatting>
  <conditionalFormatting sqref="E162">
    <cfRule type="cellIs" dxfId="6101" priority="152" stopIfTrue="1" operator="lessThan">
      <formula>#REF!</formula>
    </cfRule>
  </conditionalFormatting>
  <conditionalFormatting sqref="E163">
    <cfRule type="cellIs" dxfId="6100" priority="151" stopIfTrue="1" operator="lessThan">
      <formula>#REF!</formula>
    </cfRule>
  </conditionalFormatting>
  <conditionalFormatting sqref="E164">
    <cfRule type="cellIs" dxfId="6099" priority="150" stopIfTrue="1" operator="lessThan">
      <formula>#REF!</formula>
    </cfRule>
  </conditionalFormatting>
  <conditionalFormatting sqref="E165">
    <cfRule type="cellIs" dxfId="6098" priority="149" stopIfTrue="1" operator="lessThan">
      <formula>#REF!</formula>
    </cfRule>
  </conditionalFormatting>
  <conditionalFormatting sqref="E166">
    <cfRule type="cellIs" dxfId="6097" priority="148" stopIfTrue="1" operator="lessThan">
      <formula>#REF!</formula>
    </cfRule>
  </conditionalFormatting>
  <conditionalFormatting sqref="E167">
    <cfRule type="cellIs" dxfId="6096" priority="147" stopIfTrue="1" operator="lessThan">
      <formula>#REF!</formula>
    </cfRule>
  </conditionalFormatting>
  <conditionalFormatting sqref="E170">
    <cfRule type="cellIs" dxfId="6095" priority="146" stopIfTrue="1" operator="lessThan">
      <formula>#REF!</formula>
    </cfRule>
  </conditionalFormatting>
  <conditionalFormatting sqref="E171">
    <cfRule type="cellIs" dxfId="6094" priority="145" stopIfTrue="1" operator="lessThan">
      <formula>#REF!</formula>
    </cfRule>
  </conditionalFormatting>
  <conditionalFormatting sqref="E172">
    <cfRule type="cellIs" dxfId="6093" priority="144" stopIfTrue="1" operator="lessThan">
      <formula>#REF!</formula>
    </cfRule>
  </conditionalFormatting>
  <conditionalFormatting sqref="E173">
    <cfRule type="cellIs" dxfId="6092" priority="143" stopIfTrue="1" operator="lessThan">
      <formula>#REF!</formula>
    </cfRule>
  </conditionalFormatting>
  <conditionalFormatting sqref="E174">
    <cfRule type="cellIs" dxfId="6091" priority="142" stopIfTrue="1" operator="lessThan">
      <formula>#REF!</formula>
    </cfRule>
  </conditionalFormatting>
  <conditionalFormatting sqref="E175">
    <cfRule type="cellIs" dxfId="6090" priority="141" stopIfTrue="1" operator="lessThan">
      <formula>#REF!</formula>
    </cfRule>
  </conditionalFormatting>
  <conditionalFormatting sqref="E176">
    <cfRule type="cellIs" dxfId="6089" priority="140" stopIfTrue="1" operator="lessThan">
      <formula>#REF!</formula>
    </cfRule>
  </conditionalFormatting>
  <conditionalFormatting sqref="E177">
    <cfRule type="cellIs" dxfId="6088" priority="139" stopIfTrue="1" operator="lessThan">
      <formula>#REF!</formula>
    </cfRule>
  </conditionalFormatting>
  <conditionalFormatting sqref="E178">
    <cfRule type="cellIs" dxfId="6087" priority="138" stopIfTrue="1" operator="lessThan">
      <formula>#REF!</formula>
    </cfRule>
  </conditionalFormatting>
  <conditionalFormatting sqref="E179">
    <cfRule type="cellIs" dxfId="6086" priority="137" stopIfTrue="1" operator="lessThan">
      <formula>#REF!</formula>
    </cfRule>
  </conditionalFormatting>
  <conditionalFormatting sqref="E180">
    <cfRule type="cellIs" dxfId="6085" priority="136" stopIfTrue="1" operator="lessThan">
      <formula>#REF!</formula>
    </cfRule>
  </conditionalFormatting>
  <conditionalFormatting sqref="E181">
    <cfRule type="cellIs" dxfId="6084" priority="135" stopIfTrue="1" operator="lessThan">
      <formula>#REF!</formula>
    </cfRule>
  </conditionalFormatting>
  <conditionalFormatting sqref="E182">
    <cfRule type="cellIs" dxfId="6083" priority="134" stopIfTrue="1" operator="lessThan">
      <formula>#REF!</formula>
    </cfRule>
  </conditionalFormatting>
  <conditionalFormatting sqref="E183">
    <cfRule type="cellIs" dxfId="6082" priority="133" stopIfTrue="1" operator="lessThan">
      <formula>#REF!</formula>
    </cfRule>
  </conditionalFormatting>
  <conditionalFormatting sqref="E184:E185">
    <cfRule type="cellIs" dxfId="6081" priority="132" stopIfTrue="1" operator="lessThan">
      <formula>#REF!</formula>
    </cfRule>
  </conditionalFormatting>
  <conditionalFormatting sqref="K22:K37">
    <cfRule type="cellIs" dxfId="6080" priority="131" stopIfTrue="1" operator="lessThan">
      <formula>#REF!</formula>
    </cfRule>
  </conditionalFormatting>
  <conditionalFormatting sqref="K39:K53">
    <cfRule type="cellIs" dxfId="6079" priority="130" stopIfTrue="1" operator="lessThan">
      <formula>#REF!</formula>
    </cfRule>
  </conditionalFormatting>
  <conditionalFormatting sqref="K88:K102">
    <cfRule type="cellIs" dxfId="6078" priority="129" stopIfTrue="1" operator="lessThan">
      <formula>#REF!</formula>
    </cfRule>
  </conditionalFormatting>
  <conditionalFormatting sqref="K147">
    <cfRule type="cellIs" dxfId="6077" priority="128" stopIfTrue="1" operator="lessThan">
      <formula>#REF!</formula>
    </cfRule>
  </conditionalFormatting>
  <conditionalFormatting sqref="K148">
    <cfRule type="cellIs" dxfId="6076" priority="127" stopIfTrue="1" operator="lessThan">
      <formula>#REF!</formula>
    </cfRule>
  </conditionalFormatting>
  <conditionalFormatting sqref="K149">
    <cfRule type="cellIs" dxfId="6075" priority="126" stopIfTrue="1" operator="lessThan">
      <formula>#REF!</formula>
    </cfRule>
  </conditionalFormatting>
  <conditionalFormatting sqref="K150">
    <cfRule type="cellIs" dxfId="6074" priority="125" stopIfTrue="1" operator="lessThan">
      <formula>#REF!</formula>
    </cfRule>
  </conditionalFormatting>
  <conditionalFormatting sqref="K153">
    <cfRule type="cellIs" dxfId="6073" priority="124" stopIfTrue="1" operator="lessThan">
      <formula>#REF!</formula>
    </cfRule>
  </conditionalFormatting>
  <conditionalFormatting sqref="K154">
    <cfRule type="cellIs" dxfId="6072" priority="123" stopIfTrue="1" operator="lessThan">
      <formula>#REF!</formula>
    </cfRule>
  </conditionalFormatting>
  <conditionalFormatting sqref="K155">
    <cfRule type="cellIs" dxfId="6071" priority="122" stopIfTrue="1" operator="lessThan">
      <formula>#REF!</formula>
    </cfRule>
  </conditionalFormatting>
  <conditionalFormatting sqref="K156">
    <cfRule type="cellIs" dxfId="6070" priority="121" stopIfTrue="1" operator="lessThan">
      <formula>#REF!</formula>
    </cfRule>
  </conditionalFormatting>
  <conditionalFormatting sqref="K157">
    <cfRule type="cellIs" dxfId="6069" priority="120" stopIfTrue="1" operator="lessThan">
      <formula>#REF!</formula>
    </cfRule>
  </conditionalFormatting>
  <conditionalFormatting sqref="K158">
    <cfRule type="cellIs" dxfId="6068" priority="119" stopIfTrue="1" operator="lessThan">
      <formula>#REF!</formula>
    </cfRule>
  </conditionalFormatting>
  <conditionalFormatting sqref="K159">
    <cfRule type="cellIs" dxfId="6067" priority="118" stopIfTrue="1" operator="lessThan">
      <formula>#REF!</formula>
    </cfRule>
  </conditionalFormatting>
  <conditionalFormatting sqref="K160">
    <cfRule type="cellIs" dxfId="6066" priority="117" stopIfTrue="1" operator="lessThan">
      <formula>#REF!</formula>
    </cfRule>
  </conditionalFormatting>
  <conditionalFormatting sqref="K161">
    <cfRule type="cellIs" dxfId="6065" priority="116" stopIfTrue="1" operator="lessThan">
      <formula>#REF!</formula>
    </cfRule>
  </conditionalFormatting>
  <conditionalFormatting sqref="K162">
    <cfRule type="cellIs" dxfId="6064" priority="115" stopIfTrue="1" operator="lessThan">
      <formula>#REF!</formula>
    </cfRule>
  </conditionalFormatting>
  <conditionalFormatting sqref="K163">
    <cfRule type="cellIs" dxfId="6063" priority="114" stopIfTrue="1" operator="lessThan">
      <formula>#REF!</formula>
    </cfRule>
  </conditionalFormatting>
  <conditionalFormatting sqref="K164">
    <cfRule type="cellIs" dxfId="6062" priority="113" stopIfTrue="1" operator="lessThan">
      <formula>#REF!</formula>
    </cfRule>
  </conditionalFormatting>
  <conditionalFormatting sqref="K165">
    <cfRule type="cellIs" dxfId="6061" priority="112" stopIfTrue="1" operator="lessThan">
      <formula>#REF!</formula>
    </cfRule>
  </conditionalFormatting>
  <conditionalFormatting sqref="K166">
    <cfRule type="cellIs" dxfId="6060" priority="111" stopIfTrue="1" operator="lessThan">
      <formula>#REF!</formula>
    </cfRule>
  </conditionalFormatting>
  <conditionalFormatting sqref="K167">
    <cfRule type="cellIs" dxfId="6059" priority="110" stopIfTrue="1" operator="lessThan">
      <formula>#REF!</formula>
    </cfRule>
  </conditionalFormatting>
  <conditionalFormatting sqref="K170">
    <cfRule type="cellIs" dxfId="6058" priority="109" stopIfTrue="1" operator="lessThan">
      <formula>#REF!</formula>
    </cfRule>
  </conditionalFormatting>
  <conditionalFormatting sqref="K171">
    <cfRule type="cellIs" dxfId="6057" priority="108" stopIfTrue="1" operator="lessThan">
      <formula>#REF!</formula>
    </cfRule>
  </conditionalFormatting>
  <conditionalFormatting sqref="K172">
    <cfRule type="cellIs" dxfId="6056" priority="107" stopIfTrue="1" operator="lessThan">
      <formula>#REF!</formula>
    </cfRule>
  </conditionalFormatting>
  <conditionalFormatting sqref="K173">
    <cfRule type="cellIs" dxfId="6055" priority="106" stopIfTrue="1" operator="lessThan">
      <formula>#REF!</formula>
    </cfRule>
  </conditionalFormatting>
  <conditionalFormatting sqref="K174">
    <cfRule type="cellIs" dxfId="6054" priority="105" stopIfTrue="1" operator="lessThan">
      <formula>#REF!</formula>
    </cfRule>
  </conditionalFormatting>
  <conditionalFormatting sqref="K175">
    <cfRule type="cellIs" dxfId="6053" priority="104" stopIfTrue="1" operator="lessThan">
      <formula>#REF!</formula>
    </cfRule>
  </conditionalFormatting>
  <conditionalFormatting sqref="K176">
    <cfRule type="cellIs" dxfId="6052" priority="103" stopIfTrue="1" operator="lessThan">
      <formula>#REF!</formula>
    </cfRule>
  </conditionalFormatting>
  <conditionalFormatting sqref="K177">
    <cfRule type="cellIs" dxfId="6051" priority="102" stopIfTrue="1" operator="lessThan">
      <formula>#REF!</formula>
    </cfRule>
  </conditionalFormatting>
  <conditionalFormatting sqref="K178">
    <cfRule type="cellIs" dxfId="6050" priority="101" stopIfTrue="1" operator="lessThan">
      <formula>#REF!</formula>
    </cfRule>
  </conditionalFormatting>
  <conditionalFormatting sqref="K179">
    <cfRule type="cellIs" dxfId="6049" priority="100" stopIfTrue="1" operator="lessThan">
      <formula>#REF!</formula>
    </cfRule>
  </conditionalFormatting>
  <conditionalFormatting sqref="K180">
    <cfRule type="cellIs" dxfId="6048" priority="99" stopIfTrue="1" operator="lessThan">
      <formula>#REF!</formula>
    </cfRule>
  </conditionalFormatting>
  <conditionalFormatting sqref="K181">
    <cfRule type="cellIs" dxfId="6047" priority="98" stopIfTrue="1" operator="lessThan">
      <formula>#REF!</formula>
    </cfRule>
  </conditionalFormatting>
  <conditionalFormatting sqref="K182">
    <cfRule type="cellIs" dxfId="6046" priority="97" stopIfTrue="1" operator="lessThan">
      <formula>#REF!</formula>
    </cfRule>
  </conditionalFormatting>
  <conditionalFormatting sqref="K183">
    <cfRule type="cellIs" dxfId="6045" priority="96" stopIfTrue="1" operator="lessThan">
      <formula>#REF!</formula>
    </cfRule>
  </conditionalFormatting>
  <conditionalFormatting sqref="K184:K185">
    <cfRule type="cellIs" dxfId="6044" priority="95" stopIfTrue="1" operator="lessThan">
      <formula>#REF!</formula>
    </cfRule>
  </conditionalFormatting>
  <conditionalFormatting sqref="Q22:Q37">
    <cfRule type="cellIs" dxfId="6043" priority="94" stopIfTrue="1" operator="lessThan">
      <formula>#REF!</formula>
    </cfRule>
  </conditionalFormatting>
  <conditionalFormatting sqref="Q39:Q53">
    <cfRule type="cellIs" dxfId="6042" priority="93" stopIfTrue="1" operator="lessThan">
      <formula>#REF!</formula>
    </cfRule>
  </conditionalFormatting>
  <conditionalFormatting sqref="Q88:Q102">
    <cfRule type="cellIs" dxfId="6041" priority="92" stopIfTrue="1" operator="lessThan">
      <formula>#REF!</formula>
    </cfRule>
  </conditionalFormatting>
  <conditionalFormatting sqref="P185">
    <cfRule type="cellIs" dxfId="6040" priority="91" stopIfTrue="1" operator="lessThan">
      <formula>#REF!</formula>
    </cfRule>
  </conditionalFormatting>
  <conditionalFormatting sqref="X37:Y37">
    <cfRule type="cellIs" dxfId="6039" priority="90" stopIfTrue="1" operator="lessThan">
      <formula>#REF!</formula>
    </cfRule>
  </conditionalFormatting>
  <conditionalFormatting sqref="AD37:AE37">
    <cfRule type="cellIs" dxfId="6038" priority="89" stopIfTrue="1" operator="lessThan">
      <formula>#REF!</formula>
    </cfRule>
  </conditionalFormatting>
  <conditionalFormatting sqref="W183">
    <cfRule type="cellIs" dxfId="6037" priority="53" stopIfTrue="1" operator="lessThan">
      <formula>#REF!</formula>
    </cfRule>
  </conditionalFormatting>
  <conditionalFormatting sqref="W22:W37">
    <cfRule type="cellIs" dxfId="6036" priority="88" stopIfTrue="1" operator="lessThan">
      <formula>#REF!</formula>
    </cfRule>
  </conditionalFormatting>
  <conditionalFormatting sqref="W39:W53 W136:W146">
    <cfRule type="cellIs" dxfId="6035" priority="87" stopIfTrue="1" operator="lessThan">
      <formula>#REF!</formula>
    </cfRule>
  </conditionalFormatting>
  <conditionalFormatting sqref="W88:W102">
    <cfRule type="cellIs" dxfId="6034" priority="86" stopIfTrue="1" operator="lessThan">
      <formula>#REF!</formula>
    </cfRule>
  </conditionalFormatting>
  <conditionalFormatting sqref="W147">
    <cfRule type="cellIs" dxfId="6033" priority="85" stopIfTrue="1" operator="lessThan">
      <formula>#REF!</formula>
    </cfRule>
  </conditionalFormatting>
  <conditionalFormatting sqref="W148">
    <cfRule type="cellIs" dxfId="6032" priority="84" stopIfTrue="1" operator="lessThan">
      <formula>#REF!</formula>
    </cfRule>
  </conditionalFormatting>
  <conditionalFormatting sqref="W149">
    <cfRule type="cellIs" dxfId="6031" priority="83" stopIfTrue="1" operator="lessThan">
      <formula>#REF!</formula>
    </cfRule>
  </conditionalFormatting>
  <conditionalFormatting sqref="W150">
    <cfRule type="cellIs" dxfId="6030" priority="82" stopIfTrue="1" operator="lessThan">
      <formula>#REF!</formula>
    </cfRule>
  </conditionalFormatting>
  <conditionalFormatting sqref="W153">
    <cfRule type="cellIs" dxfId="6029" priority="81" stopIfTrue="1" operator="lessThan">
      <formula>#REF!</formula>
    </cfRule>
  </conditionalFormatting>
  <conditionalFormatting sqref="W154">
    <cfRule type="cellIs" dxfId="6028" priority="80" stopIfTrue="1" operator="lessThan">
      <formula>#REF!</formula>
    </cfRule>
  </conditionalFormatting>
  <conditionalFormatting sqref="W155">
    <cfRule type="cellIs" dxfId="6027" priority="79" stopIfTrue="1" operator="lessThan">
      <formula>#REF!</formula>
    </cfRule>
  </conditionalFormatting>
  <conditionalFormatting sqref="W156">
    <cfRule type="cellIs" dxfId="6026" priority="78" stopIfTrue="1" operator="lessThan">
      <formula>#REF!</formula>
    </cfRule>
  </conditionalFormatting>
  <conditionalFormatting sqref="W157">
    <cfRule type="cellIs" dxfId="6025" priority="77" stopIfTrue="1" operator="lessThan">
      <formula>#REF!</formula>
    </cfRule>
  </conditionalFormatting>
  <conditionalFormatting sqref="W158">
    <cfRule type="cellIs" dxfId="6024" priority="76" stopIfTrue="1" operator="lessThan">
      <formula>#REF!</formula>
    </cfRule>
  </conditionalFormatting>
  <conditionalFormatting sqref="W159">
    <cfRule type="cellIs" dxfId="6023" priority="75" stopIfTrue="1" operator="lessThan">
      <formula>#REF!</formula>
    </cfRule>
  </conditionalFormatting>
  <conditionalFormatting sqref="W160">
    <cfRule type="cellIs" dxfId="6022" priority="74" stopIfTrue="1" operator="lessThan">
      <formula>#REF!</formula>
    </cfRule>
  </conditionalFormatting>
  <conditionalFormatting sqref="W161">
    <cfRule type="cellIs" dxfId="6021" priority="73" stopIfTrue="1" operator="lessThan">
      <formula>#REF!</formula>
    </cfRule>
  </conditionalFormatting>
  <conditionalFormatting sqref="W162">
    <cfRule type="cellIs" dxfId="6020" priority="72" stopIfTrue="1" operator="lessThan">
      <formula>#REF!</formula>
    </cfRule>
  </conditionalFormatting>
  <conditionalFormatting sqref="W163">
    <cfRule type="cellIs" dxfId="6019" priority="71" stopIfTrue="1" operator="lessThan">
      <formula>#REF!</formula>
    </cfRule>
  </conditionalFormatting>
  <conditionalFormatting sqref="W164">
    <cfRule type="cellIs" dxfId="6018" priority="70" stopIfTrue="1" operator="lessThan">
      <formula>#REF!</formula>
    </cfRule>
  </conditionalFormatting>
  <conditionalFormatting sqref="W165">
    <cfRule type="cellIs" dxfId="6017" priority="69" stopIfTrue="1" operator="lessThan">
      <formula>#REF!</formula>
    </cfRule>
  </conditionalFormatting>
  <conditionalFormatting sqref="W166">
    <cfRule type="cellIs" dxfId="6016" priority="68" stopIfTrue="1" operator="lessThan">
      <formula>#REF!</formula>
    </cfRule>
  </conditionalFormatting>
  <conditionalFormatting sqref="W167">
    <cfRule type="cellIs" dxfId="6015" priority="67" stopIfTrue="1" operator="lessThan">
      <formula>#REF!</formula>
    </cfRule>
  </conditionalFormatting>
  <conditionalFormatting sqref="W170">
    <cfRule type="cellIs" dxfId="6014" priority="66" stopIfTrue="1" operator="lessThan">
      <formula>#REF!</formula>
    </cfRule>
  </conditionalFormatting>
  <conditionalFormatting sqref="W171">
    <cfRule type="cellIs" dxfId="6013" priority="65" stopIfTrue="1" operator="lessThan">
      <formula>#REF!</formula>
    </cfRule>
  </conditionalFormatting>
  <conditionalFormatting sqref="W172">
    <cfRule type="cellIs" dxfId="6012" priority="64" stopIfTrue="1" operator="lessThan">
      <formula>#REF!</formula>
    </cfRule>
  </conditionalFormatting>
  <conditionalFormatting sqref="W173">
    <cfRule type="cellIs" dxfId="6011" priority="63" stopIfTrue="1" operator="lessThan">
      <formula>#REF!</formula>
    </cfRule>
  </conditionalFormatting>
  <conditionalFormatting sqref="W174">
    <cfRule type="cellIs" dxfId="6010" priority="62" stopIfTrue="1" operator="lessThan">
      <formula>#REF!</formula>
    </cfRule>
  </conditionalFormatting>
  <conditionalFormatting sqref="W175">
    <cfRule type="cellIs" dxfId="6009" priority="61" stopIfTrue="1" operator="lessThan">
      <formula>#REF!</formula>
    </cfRule>
  </conditionalFormatting>
  <conditionalFormatting sqref="W176">
    <cfRule type="cellIs" dxfId="6008" priority="60" stopIfTrue="1" operator="lessThan">
      <formula>#REF!</formula>
    </cfRule>
  </conditionalFormatting>
  <conditionalFormatting sqref="W177">
    <cfRule type="cellIs" dxfId="6007" priority="59" stopIfTrue="1" operator="lessThan">
      <formula>#REF!</formula>
    </cfRule>
  </conditionalFormatting>
  <conditionalFormatting sqref="W178">
    <cfRule type="cellIs" dxfId="6006" priority="58" stopIfTrue="1" operator="lessThan">
      <formula>#REF!</formula>
    </cfRule>
  </conditionalFormatting>
  <conditionalFormatting sqref="W179">
    <cfRule type="cellIs" dxfId="6005" priority="57" stopIfTrue="1" operator="lessThan">
      <formula>#REF!</formula>
    </cfRule>
  </conditionalFormatting>
  <conditionalFormatting sqref="W180">
    <cfRule type="cellIs" dxfId="6004" priority="56" stopIfTrue="1" operator="lessThan">
      <formula>#REF!</formula>
    </cfRule>
  </conditionalFormatting>
  <conditionalFormatting sqref="W181">
    <cfRule type="cellIs" dxfId="6003" priority="55" stopIfTrue="1" operator="lessThan">
      <formula>#REF!</formula>
    </cfRule>
  </conditionalFormatting>
  <conditionalFormatting sqref="W182">
    <cfRule type="cellIs" dxfId="6002" priority="54" stopIfTrue="1" operator="lessThan">
      <formula>#REF!</formula>
    </cfRule>
  </conditionalFormatting>
  <conditionalFormatting sqref="W184:W185">
    <cfRule type="cellIs" dxfId="6001" priority="52" stopIfTrue="1" operator="lessThan">
      <formula>#REF!</formula>
    </cfRule>
  </conditionalFormatting>
  <conditionalFormatting sqref="AC183">
    <cfRule type="cellIs" dxfId="6000" priority="16" stopIfTrue="1" operator="lessThan">
      <formula>#REF!</formula>
    </cfRule>
  </conditionalFormatting>
  <conditionalFormatting sqref="AC22:AC37">
    <cfRule type="cellIs" dxfId="5999" priority="51" stopIfTrue="1" operator="lessThan">
      <formula>#REF!</formula>
    </cfRule>
  </conditionalFormatting>
  <conditionalFormatting sqref="AC39:AC53 AC136:AC146">
    <cfRule type="cellIs" dxfId="5998" priority="50" stopIfTrue="1" operator="lessThan">
      <formula>#REF!</formula>
    </cfRule>
  </conditionalFormatting>
  <conditionalFormatting sqref="AC88:AC102">
    <cfRule type="cellIs" dxfId="5997" priority="49" stopIfTrue="1" operator="lessThan">
      <formula>#REF!</formula>
    </cfRule>
  </conditionalFormatting>
  <conditionalFormatting sqref="AC147">
    <cfRule type="cellIs" dxfId="5996" priority="48" stopIfTrue="1" operator="lessThan">
      <formula>#REF!</formula>
    </cfRule>
  </conditionalFormatting>
  <conditionalFormatting sqref="AC148">
    <cfRule type="cellIs" dxfId="5995" priority="47" stopIfTrue="1" operator="lessThan">
      <formula>#REF!</formula>
    </cfRule>
  </conditionalFormatting>
  <conditionalFormatting sqref="AC149">
    <cfRule type="cellIs" dxfId="5994" priority="46" stopIfTrue="1" operator="lessThan">
      <formula>#REF!</formula>
    </cfRule>
  </conditionalFormatting>
  <conditionalFormatting sqref="AC150">
    <cfRule type="cellIs" dxfId="5993" priority="45" stopIfTrue="1" operator="lessThan">
      <formula>#REF!</formula>
    </cfRule>
  </conditionalFormatting>
  <conditionalFormatting sqref="AC153">
    <cfRule type="cellIs" dxfId="5992" priority="44" stopIfTrue="1" operator="lessThan">
      <formula>#REF!</formula>
    </cfRule>
  </conditionalFormatting>
  <conditionalFormatting sqref="AC154">
    <cfRule type="cellIs" dxfId="5991" priority="43" stopIfTrue="1" operator="lessThan">
      <formula>#REF!</formula>
    </cfRule>
  </conditionalFormatting>
  <conditionalFormatting sqref="AC155">
    <cfRule type="cellIs" dxfId="5990" priority="42" stopIfTrue="1" operator="lessThan">
      <formula>#REF!</formula>
    </cfRule>
  </conditionalFormatting>
  <conditionalFormatting sqref="AC156">
    <cfRule type="cellIs" dxfId="5989" priority="41" stopIfTrue="1" operator="lessThan">
      <formula>#REF!</formula>
    </cfRule>
  </conditionalFormatting>
  <conditionalFormatting sqref="AC157">
    <cfRule type="cellIs" dxfId="5988" priority="40" stopIfTrue="1" operator="lessThan">
      <formula>#REF!</formula>
    </cfRule>
  </conditionalFormatting>
  <conditionalFormatting sqref="AC158">
    <cfRule type="cellIs" dxfId="5987" priority="39" stopIfTrue="1" operator="lessThan">
      <formula>#REF!</formula>
    </cfRule>
  </conditionalFormatting>
  <conditionalFormatting sqref="AC159">
    <cfRule type="cellIs" dxfId="5986" priority="38" stopIfTrue="1" operator="lessThan">
      <formula>#REF!</formula>
    </cfRule>
  </conditionalFormatting>
  <conditionalFormatting sqref="AC160">
    <cfRule type="cellIs" dxfId="5985" priority="37" stopIfTrue="1" operator="lessThan">
      <formula>#REF!</formula>
    </cfRule>
  </conditionalFormatting>
  <conditionalFormatting sqref="AC161">
    <cfRule type="cellIs" dxfId="5984" priority="36" stopIfTrue="1" operator="lessThan">
      <formula>#REF!</formula>
    </cfRule>
  </conditionalFormatting>
  <conditionalFormatting sqref="AC162">
    <cfRule type="cellIs" dxfId="5983" priority="35" stopIfTrue="1" operator="lessThan">
      <formula>#REF!</formula>
    </cfRule>
  </conditionalFormatting>
  <conditionalFormatting sqref="AC163">
    <cfRule type="cellIs" dxfId="5982" priority="34" stopIfTrue="1" operator="lessThan">
      <formula>#REF!</formula>
    </cfRule>
  </conditionalFormatting>
  <conditionalFormatting sqref="AC164">
    <cfRule type="cellIs" dxfId="5981" priority="33" stopIfTrue="1" operator="lessThan">
      <formula>#REF!</formula>
    </cfRule>
  </conditionalFormatting>
  <conditionalFormatting sqref="AC165">
    <cfRule type="cellIs" dxfId="5980" priority="32" stopIfTrue="1" operator="lessThan">
      <formula>#REF!</formula>
    </cfRule>
  </conditionalFormatting>
  <conditionalFormatting sqref="AC166">
    <cfRule type="cellIs" dxfId="5979" priority="31" stopIfTrue="1" operator="lessThan">
      <formula>#REF!</formula>
    </cfRule>
  </conditionalFormatting>
  <conditionalFormatting sqref="AC167">
    <cfRule type="cellIs" dxfId="5978" priority="30" stopIfTrue="1" operator="lessThan">
      <formula>#REF!</formula>
    </cfRule>
  </conditionalFormatting>
  <conditionalFormatting sqref="AC170">
    <cfRule type="cellIs" dxfId="5977" priority="29" stopIfTrue="1" operator="lessThan">
      <formula>#REF!</formula>
    </cfRule>
  </conditionalFormatting>
  <conditionalFormatting sqref="AC171">
    <cfRule type="cellIs" dxfId="5976" priority="28" stopIfTrue="1" operator="lessThan">
      <formula>#REF!</formula>
    </cfRule>
  </conditionalFormatting>
  <conditionalFormatting sqref="AC172">
    <cfRule type="cellIs" dxfId="5975" priority="27" stopIfTrue="1" operator="lessThan">
      <formula>#REF!</formula>
    </cfRule>
  </conditionalFormatting>
  <conditionalFormatting sqref="AC173">
    <cfRule type="cellIs" dxfId="5974" priority="26" stopIfTrue="1" operator="lessThan">
      <formula>#REF!</formula>
    </cfRule>
  </conditionalFormatting>
  <conditionalFormatting sqref="AC174">
    <cfRule type="cellIs" dxfId="5973" priority="25" stopIfTrue="1" operator="lessThan">
      <formula>#REF!</formula>
    </cfRule>
  </conditionalFormatting>
  <conditionalFormatting sqref="AC175">
    <cfRule type="cellIs" dxfId="5972" priority="24" stopIfTrue="1" operator="lessThan">
      <formula>#REF!</formula>
    </cfRule>
  </conditionalFormatting>
  <conditionalFormatting sqref="AC176">
    <cfRule type="cellIs" dxfId="5971" priority="23" stopIfTrue="1" operator="lessThan">
      <formula>#REF!</formula>
    </cfRule>
  </conditionalFormatting>
  <conditionalFormatting sqref="AC177">
    <cfRule type="cellIs" dxfId="5970" priority="22" stopIfTrue="1" operator="lessThan">
      <formula>#REF!</formula>
    </cfRule>
  </conditionalFormatting>
  <conditionalFormatting sqref="AC178">
    <cfRule type="cellIs" dxfId="5969" priority="21" stopIfTrue="1" operator="lessThan">
      <formula>#REF!</formula>
    </cfRule>
  </conditionalFormatting>
  <conditionalFormatting sqref="AC179">
    <cfRule type="cellIs" dxfId="5968" priority="20" stopIfTrue="1" operator="lessThan">
      <formula>#REF!</formula>
    </cfRule>
  </conditionalFormatting>
  <conditionalFormatting sqref="AC180">
    <cfRule type="cellIs" dxfId="5967" priority="19" stopIfTrue="1" operator="lessThan">
      <formula>#REF!</formula>
    </cfRule>
  </conditionalFormatting>
  <conditionalFormatting sqref="AC181">
    <cfRule type="cellIs" dxfId="5966" priority="18" stopIfTrue="1" operator="lessThan">
      <formula>#REF!</formula>
    </cfRule>
  </conditionalFormatting>
  <conditionalFormatting sqref="AC182">
    <cfRule type="cellIs" dxfId="5965" priority="17" stopIfTrue="1" operator="lessThan">
      <formula>#REF!</formula>
    </cfRule>
  </conditionalFormatting>
  <conditionalFormatting sqref="AC184:AC185">
    <cfRule type="cellIs" dxfId="5964" priority="15" stopIfTrue="1" operator="lessThan">
      <formula>#REF!</formula>
    </cfRule>
  </conditionalFormatting>
  <conditionalFormatting sqref="V185">
    <cfRule type="cellIs" dxfId="5963" priority="14" stopIfTrue="1" operator="lessThan">
      <formula>#REF!</formula>
    </cfRule>
  </conditionalFormatting>
  <conditionalFormatting sqref="AB185">
    <cfRule type="cellIs" dxfId="5962" priority="13" stopIfTrue="1" operator="lessThan">
      <formula>#REF!</formula>
    </cfRule>
  </conditionalFormatting>
  <conditionalFormatting sqref="N37">
    <cfRule type="cellIs" dxfId="5961" priority="12" stopIfTrue="1" operator="lessThan">
      <formula>#REF!</formula>
    </cfRule>
  </conditionalFormatting>
  <conditionalFormatting sqref="T37">
    <cfRule type="cellIs" dxfId="5960" priority="11" stopIfTrue="1" operator="lessThan">
      <formula>#REF!</formula>
    </cfRule>
  </conditionalFormatting>
  <conditionalFormatting sqref="Z37">
    <cfRule type="cellIs" dxfId="5959" priority="10" stopIfTrue="1" operator="lessThan">
      <formula>#REF!</formula>
    </cfRule>
  </conditionalFormatting>
  <conditionalFormatting sqref="AF37">
    <cfRule type="cellIs" dxfId="5958" priority="9" stopIfTrue="1" operator="lessThan">
      <formula>#REF!</formula>
    </cfRule>
  </conditionalFormatting>
  <conditionalFormatting sqref="AG55">
    <cfRule type="cellIs" dxfId="5957" priority="8" stopIfTrue="1" operator="lessThan">
      <formula>#REF!</formula>
    </cfRule>
  </conditionalFormatting>
  <conditionalFormatting sqref="AG71">
    <cfRule type="cellIs" dxfId="5956" priority="7" stopIfTrue="1" operator="lessThan">
      <formula>#REF!</formula>
    </cfRule>
  </conditionalFormatting>
  <conditionalFormatting sqref="AG87">
    <cfRule type="cellIs" dxfId="5955" priority="6" stopIfTrue="1" operator="lessThan">
      <formula>#REF!</formula>
    </cfRule>
  </conditionalFormatting>
  <conditionalFormatting sqref="AG104">
    <cfRule type="cellIs" dxfId="5954" priority="5" stopIfTrue="1" operator="lessThan">
      <formula>#REF!</formula>
    </cfRule>
  </conditionalFormatting>
  <conditionalFormatting sqref="AG119">
    <cfRule type="cellIs" dxfId="5953" priority="4" stopIfTrue="1" operator="lessThan">
      <formula>#REF!</formula>
    </cfRule>
  </conditionalFormatting>
  <conditionalFormatting sqref="AG135">
    <cfRule type="cellIs" dxfId="5952" priority="3" stopIfTrue="1" operator="lessThan">
      <formula>#REF!</formula>
    </cfRule>
  </conditionalFormatting>
  <conditionalFormatting sqref="AG152">
    <cfRule type="cellIs" dxfId="5951" priority="2" stopIfTrue="1" operator="lessThan">
      <formula>#REF!</formula>
    </cfRule>
  </conditionalFormatting>
  <conditionalFormatting sqref="AG169">
    <cfRule type="cellIs" dxfId="5950" priority="1" stopIfTrue="1" operator="lessThan">
      <formula>#REF!</formula>
    </cfRule>
  </conditionalFormatting>
  <dataValidations count="8">
    <dataValidation type="list" allowBlank="1" showInputMessage="1" showErrorMessage="1" sqref="C13:D14 I13:J13" xr:uid="{00000000-0002-0000-0900-000000000000}">
      <formula1>$K$11:$K$15</formula1>
    </dataValidation>
    <dataValidation type="list" allowBlank="1" showInputMessage="1" showErrorMessage="1" sqref="I11:J11 C11:D11" xr:uid="{00000000-0002-0000-0900-000001000000}">
      <formula1>$D$12:$D$41</formula1>
    </dataValidation>
    <dataValidation type="list" allowBlank="1" showInputMessage="1" showErrorMessage="1" sqref="C15:D15" xr:uid="{00000000-0002-0000-09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900-000003000000}">
      <formula1>$F$9:$F$12</formula1>
    </dataValidation>
    <dataValidation type="list" allowBlank="1" showInputMessage="1" showErrorMessage="1" sqref="F185 L185 R185 X185 AD185" xr:uid="{00000000-0002-0000-0900-000004000000}">
      <formula1>$F$13:$F$14</formula1>
    </dataValidation>
    <dataValidation type="list" allowBlank="1" showInputMessage="1" showErrorMessage="1" sqref="I12:J12 C12:D12" xr:uid="{00000000-0002-0000-0900-000005000000}">
      <formula1>$B$10:$B$28</formula1>
    </dataValidation>
    <dataValidation type="list" allowBlank="1" showInputMessage="1" showErrorMessage="1" sqref="T9:T13" xr:uid="{00000000-0002-0000-0900-000006000000}">
      <formula1>$I$14:$I$17</formula1>
    </dataValidation>
    <dataValidation type="list" allowBlank="1" showInputMessage="1" showErrorMessage="1" sqref="Y187 AE187 M187 S187" xr:uid="{00000000-0002-0000-09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B000000}">
          <x14:formula1>
            <xm:f>Données!$G$14:$G$17</xm:f>
          </x14:formula1>
          <xm:sqref>Z9:Z13</xm:sqref>
        </x14:dataValidation>
        <x14:dataValidation type="list" allowBlank="1" showInputMessage="1" showErrorMessage="1" xr:uid="{00000000-0002-0000-0900-00000C000000}">
          <x14:formula1>
            <xm:f>Données!$I$14:$I$17</xm:f>
          </x14:formula1>
          <xm:sqref>K17</xm:sqref>
        </x14:dataValidation>
        <x14:dataValidation type="list" allowBlank="1" showInputMessage="1" showErrorMessage="1" xr:uid="{00000000-0002-0000-0900-00000D000000}">
          <x14:formula1>
            <xm:f>Données!$Q$8:$Q$9</xm:f>
          </x14:formula1>
          <xm:sqref>G187</xm:sqref>
        </x14:dataValidation>
        <x14:dataValidation type="list" allowBlank="1" showInputMessage="1" showErrorMessage="1" xr:uid="{00000000-0002-0000-0900-00000E000000}">
          <x14:formula1>
            <xm:f>Données!$K$14:$K$43</xm:f>
          </x14:formula1>
          <xm:sqref>L9:L13</xm:sqref>
        </x14:dataValidation>
        <x14:dataValidation type="list" allowBlank="1" showInputMessage="1" showErrorMessage="1" xr:uid="{00000000-0002-0000-0900-00000F000000}">
          <x14:formula1>
            <xm:f>Données!$E$14:$E$53</xm:f>
          </x14:formula1>
          <xm:sqref>B11</xm:sqref>
        </x14:dataValidation>
        <x14:dataValidation type="list" allowBlank="1" showInputMessage="1" showErrorMessage="1" xr:uid="{00000000-0002-0000-0900-000010000000}">
          <x14:formula1>
            <xm:f>Données!$Q$19:$Q$20</xm:f>
          </x14:formula1>
          <xm:sqref>R9:R13</xm:sqref>
        </x14:dataValidation>
        <x14:dataValidation type="list" allowBlank="1" showInputMessage="1" showErrorMessage="1" xr:uid="{00000000-0002-0000-0900-000011000000}">
          <x14:formula1>
            <xm:f>Données!$B$14:$B$43</xm:f>
          </x14:formula1>
          <xm:sqref>AE17:AF17 M17:N17 S17:T17 Y17:Z17 G17:H17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217"/>
  <sheetViews>
    <sheetView showGridLines="0" topLeftCell="B73"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149251204</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949" priority="170" stopIfTrue="1" operator="lessThan">
      <formula>#REF!</formula>
    </cfRule>
  </conditionalFormatting>
  <conditionalFormatting sqref="L37:M37">
    <cfRule type="cellIs" dxfId="5948" priority="169" stopIfTrue="1" operator="lessThan">
      <formula>#REF!</formula>
    </cfRule>
  </conditionalFormatting>
  <conditionalFormatting sqref="R37:S37 AG21:AG53 AG88:AG102 AG136:AG150 AG153:AG167 AG170:AG185 AG120:AG133 AG105:AG117 AG72:AG85 AG56:AG69">
    <cfRule type="cellIs" dxfId="594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946" priority="167" stopIfTrue="1" operator="lessThan">
      <formula>#REF!</formula>
    </cfRule>
  </conditionalFormatting>
  <conditionalFormatting sqref="E88:E102">
    <cfRule type="cellIs" dxfId="5945" priority="166" stopIfTrue="1" operator="lessThan">
      <formula>#REF!</formula>
    </cfRule>
  </conditionalFormatting>
  <conditionalFormatting sqref="E147">
    <cfRule type="cellIs" dxfId="5944" priority="165" stopIfTrue="1" operator="lessThan">
      <formula>#REF!</formula>
    </cfRule>
  </conditionalFormatting>
  <conditionalFormatting sqref="E148">
    <cfRule type="cellIs" dxfId="5943" priority="164" stopIfTrue="1" operator="lessThan">
      <formula>#REF!</formula>
    </cfRule>
  </conditionalFormatting>
  <conditionalFormatting sqref="E149">
    <cfRule type="cellIs" dxfId="5942" priority="163" stopIfTrue="1" operator="lessThan">
      <formula>#REF!</formula>
    </cfRule>
  </conditionalFormatting>
  <conditionalFormatting sqref="E150">
    <cfRule type="cellIs" dxfId="5941" priority="162" stopIfTrue="1" operator="lessThan">
      <formula>#REF!</formula>
    </cfRule>
  </conditionalFormatting>
  <conditionalFormatting sqref="E153">
    <cfRule type="cellIs" dxfId="5940" priority="161" stopIfTrue="1" operator="lessThan">
      <formula>#REF!</formula>
    </cfRule>
  </conditionalFormatting>
  <conditionalFormatting sqref="E154">
    <cfRule type="cellIs" dxfId="5939" priority="160" stopIfTrue="1" operator="lessThan">
      <formula>#REF!</formula>
    </cfRule>
  </conditionalFormatting>
  <conditionalFormatting sqref="E155">
    <cfRule type="cellIs" dxfId="5938" priority="159" stopIfTrue="1" operator="lessThan">
      <formula>#REF!</formula>
    </cfRule>
  </conditionalFormatting>
  <conditionalFormatting sqref="E156">
    <cfRule type="cellIs" dxfId="5937" priority="158" stopIfTrue="1" operator="lessThan">
      <formula>#REF!</formula>
    </cfRule>
  </conditionalFormatting>
  <conditionalFormatting sqref="E157">
    <cfRule type="cellIs" dxfId="5936" priority="157" stopIfTrue="1" operator="lessThan">
      <formula>#REF!</formula>
    </cfRule>
  </conditionalFormatting>
  <conditionalFormatting sqref="E158">
    <cfRule type="cellIs" dxfId="5935" priority="156" stopIfTrue="1" operator="lessThan">
      <formula>#REF!</formula>
    </cfRule>
  </conditionalFormatting>
  <conditionalFormatting sqref="E159">
    <cfRule type="cellIs" dxfId="5934" priority="155" stopIfTrue="1" operator="lessThan">
      <formula>#REF!</formula>
    </cfRule>
  </conditionalFormatting>
  <conditionalFormatting sqref="E160">
    <cfRule type="cellIs" dxfId="5933" priority="154" stopIfTrue="1" operator="lessThan">
      <formula>#REF!</formula>
    </cfRule>
  </conditionalFormatting>
  <conditionalFormatting sqref="E161">
    <cfRule type="cellIs" dxfId="5932" priority="153" stopIfTrue="1" operator="lessThan">
      <formula>#REF!</formula>
    </cfRule>
  </conditionalFormatting>
  <conditionalFormatting sqref="E162">
    <cfRule type="cellIs" dxfId="5931" priority="152" stopIfTrue="1" operator="lessThan">
      <formula>#REF!</formula>
    </cfRule>
  </conditionalFormatting>
  <conditionalFormatting sqref="E163">
    <cfRule type="cellIs" dxfId="5930" priority="151" stopIfTrue="1" operator="lessThan">
      <formula>#REF!</formula>
    </cfRule>
  </conditionalFormatting>
  <conditionalFormatting sqref="E164">
    <cfRule type="cellIs" dxfId="5929" priority="150" stopIfTrue="1" operator="lessThan">
      <formula>#REF!</formula>
    </cfRule>
  </conditionalFormatting>
  <conditionalFormatting sqref="E165">
    <cfRule type="cellIs" dxfId="5928" priority="149" stopIfTrue="1" operator="lessThan">
      <formula>#REF!</formula>
    </cfRule>
  </conditionalFormatting>
  <conditionalFormatting sqref="E166">
    <cfRule type="cellIs" dxfId="5927" priority="148" stopIfTrue="1" operator="lessThan">
      <formula>#REF!</formula>
    </cfRule>
  </conditionalFormatting>
  <conditionalFormatting sqref="E167">
    <cfRule type="cellIs" dxfId="5926" priority="147" stopIfTrue="1" operator="lessThan">
      <formula>#REF!</formula>
    </cfRule>
  </conditionalFormatting>
  <conditionalFormatting sqref="E170">
    <cfRule type="cellIs" dxfId="5925" priority="146" stopIfTrue="1" operator="lessThan">
      <formula>#REF!</formula>
    </cfRule>
  </conditionalFormatting>
  <conditionalFormatting sqref="E171">
    <cfRule type="cellIs" dxfId="5924" priority="145" stopIfTrue="1" operator="lessThan">
      <formula>#REF!</formula>
    </cfRule>
  </conditionalFormatting>
  <conditionalFormatting sqref="E172">
    <cfRule type="cellIs" dxfId="5923" priority="144" stopIfTrue="1" operator="lessThan">
      <formula>#REF!</formula>
    </cfRule>
  </conditionalFormatting>
  <conditionalFormatting sqref="E173">
    <cfRule type="cellIs" dxfId="5922" priority="143" stopIfTrue="1" operator="lessThan">
      <formula>#REF!</formula>
    </cfRule>
  </conditionalFormatting>
  <conditionalFormatting sqref="E174">
    <cfRule type="cellIs" dxfId="5921" priority="142" stopIfTrue="1" operator="lessThan">
      <formula>#REF!</formula>
    </cfRule>
  </conditionalFormatting>
  <conditionalFormatting sqref="E175">
    <cfRule type="cellIs" dxfId="5920" priority="141" stopIfTrue="1" operator="lessThan">
      <formula>#REF!</formula>
    </cfRule>
  </conditionalFormatting>
  <conditionalFormatting sqref="E176">
    <cfRule type="cellIs" dxfId="5919" priority="140" stopIfTrue="1" operator="lessThan">
      <formula>#REF!</formula>
    </cfRule>
  </conditionalFormatting>
  <conditionalFormatting sqref="E177">
    <cfRule type="cellIs" dxfId="5918" priority="139" stopIfTrue="1" operator="lessThan">
      <formula>#REF!</formula>
    </cfRule>
  </conditionalFormatting>
  <conditionalFormatting sqref="E178">
    <cfRule type="cellIs" dxfId="5917" priority="138" stopIfTrue="1" operator="lessThan">
      <formula>#REF!</formula>
    </cfRule>
  </conditionalFormatting>
  <conditionalFormatting sqref="E179">
    <cfRule type="cellIs" dxfId="5916" priority="137" stopIfTrue="1" operator="lessThan">
      <formula>#REF!</formula>
    </cfRule>
  </conditionalFormatting>
  <conditionalFormatting sqref="E180">
    <cfRule type="cellIs" dxfId="5915" priority="136" stopIfTrue="1" operator="lessThan">
      <formula>#REF!</formula>
    </cfRule>
  </conditionalFormatting>
  <conditionalFormatting sqref="E181">
    <cfRule type="cellIs" dxfId="5914" priority="135" stopIfTrue="1" operator="lessThan">
      <formula>#REF!</formula>
    </cfRule>
  </conditionalFormatting>
  <conditionalFormatting sqref="E182">
    <cfRule type="cellIs" dxfId="5913" priority="134" stopIfTrue="1" operator="lessThan">
      <formula>#REF!</formula>
    </cfRule>
  </conditionalFormatting>
  <conditionalFormatting sqref="E183">
    <cfRule type="cellIs" dxfId="5912" priority="133" stopIfTrue="1" operator="lessThan">
      <formula>#REF!</formula>
    </cfRule>
  </conditionalFormatting>
  <conditionalFormatting sqref="E184:E185">
    <cfRule type="cellIs" dxfId="5911" priority="132" stopIfTrue="1" operator="lessThan">
      <formula>#REF!</formula>
    </cfRule>
  </conditionalFormatting>
  <conditionalFormatting sqref="K22:K37">
    <cfRule type="cellIs" dxfId="5910" priority="131" stopIfTrue="1" operator="lessThan">
      <formula>#REF!</formula>
    </cfRule>
  </conditionalFormatting>
  <conditionalFormatting sqref="K39:K53">
    <cfRule type="cellIs" dxfId="5909" priority="130" stopIfTrue="1" operator="lessThan">
      <formula>#REF!</formula>
    </cfRule>
  </conditionalFormatting>
  <conditionalFormatting sqref="K88:K102">
    <cfRule type="cellIs" dxfId="5908" priority="129" stopIfTrue="1" operator="lessThan">
      <formula>#REF!</formula>
    </cfRule>
  </conditionalFormatting>
  <conditionalFormatting sqref="K147">
    <cfRule type="cellIs" dxfId="5907" priority="128" stopIfTrue="1" operator="lessThan">
      <formula>#REF!</formula>
    </cfRule>
  </conditionalFormatting>
  <conditionalFormatting sqref="K148">
    <cfRule type="cellIs" dxfId="5906" priority="127" stopIfTrue="1" operator="lessThan">
      <formula>#REF!</formula>
    </cfRule>
  </conditionalFormatting>
  <conditionalFormatting sqref="K149">
    <cfRule type="cellIs" dxfId="5905" priority="126" stopIfTrue="1" operator="lessThan">
      <formula>#REF!</formula>
    </cfRule>
  </conditionalFormatting>
  <conditionalFormatting sqref="K150">
    <cfRule type="cellIs" dxfId="5904" priority="125" stopIfTrue="1" operator="lessThan">
      <formula>#REF!</formula>
    </cfRule>
  </conditionalFormatting>
  <conditionalFormatting sqref="K153">
    <cfRule type="cellIs" dxfId="5903" priority="124" stopIfTrue="1" operator="lessThan">
      <formula>#REF!</formula>
    </cfRule>
  </conditionalFormatting>
  <conditionalFormatting sqref="K154">
    <cfRule type="cellIs" dxfId="5902" priority="123" stopIfTrue="1" operator="lessThan">
      <formula>#REF!</formula>
    </cfRule>
  </conditionalFormatting>
  <conditionalFormatting sqref="K155">
    <cfRule type="cellIs" dxfId="5901" priority="122" stopIfTrue="1" operator="lessThan">
      <formula>#REF!</formula>
    </cfRule>
  </conditionalFormatting>
  <conditionalFormatting sqref="K156">
    <cfRule type="cellIs" dxfId="5900" priority="121" stopIfTrue="1" operator="lessThan">
      <formula>#REF!</formula>
    </cfRule>
  </conditionalFormatting>
  <conditionalFormatting sqref="K157">
    <cfRule type="cellIs" dxfId="5899" priority="120" stopIfTrue="1" operator="lessThan">
      <formula>#REF!</formula>
    </cfRule>
  </conditionalFormatting>
  <conditionalFormatting sqref="K158">
    <cfRule type="cellIs" dxfId="5898" priority="119" stopIfTrue="1" operator="lessThan">
      <formula>#REF!</formula>
    </cfRule>
  </conditionalFormatting>
  <conditionalFormatting sqref="K159">
    <cfRule type="cellIs" dxfId="5897" priority="118" stopIfTrue="1" operator="lessThan">
      <formula>#REF!</formula>
    </cfRule>
  </conditionalFormatting>
  <conditionalFormatting sqref="K160">
    <cfRule type="cellIs" dxfId="5896" priority="117" stopIfTrue="1" operator="lessThan">
      <formula>#REF!</formula>
    </cfRule>
  </conditionalFormatting>
  <conditionalFormatting sqref="K161">
    <cfRule type="cellIs" dxfId="5895" priority="116" stopIfTrue="1" operator="lessThan">
      <formula>#REF!</formula>
    </cfRule>
  </conditionalFormatting>
  <conditionalFormatting sqref="K162">
    <cfRule type="cellIs" dxfId="5894" priority="115" stopIfTrue="1" operator="lessThan">
      <formula>#REF!</formula>
    </cfRule>
  </conditionalFormatting>
  <conditionalFormatting sqref="K163">
    <cfRule type="cellIs" dxfId="5893" priority="114" stopIfTrue="1" operator="lessThan">
      <formula>#REF!</formula>
    </cfRule>
  </conditionalFormatting>
  <conditionalFormatting sqref="K164">
    <cfRule type="cellIs" dxfId="5892" priority="113" stopIfTrue="1" operator="lessThan">
      <formula>#REF!</formula>
    </cfRule>
  </conditionalFormatting>
  <conditionalFormatting sqref="K165">
    <cfRule type="cellIs" dxfId="5891" priority="112" stopIfTrue="1" operator="lessThan">
      <formula>#REF!</formula>
    </cfRule>
  </conditionalFormatting>
  <conditionalFormatting sqref="K166">
    <cfRule type="cellIs" dxfId="5890" priority="111" stopIfTrue="1" operator="lessThan">
      <formula>#REF!</formula>
    </cfRule>
  </conditionalFormatting>
  <conditionalFormatting sqref="K167">
    <cfRule type="cellIs" dxfId="5889" priority="110" stopIfTrue="1" operator="lessThan">
      <formula>#REF!</formula>
    </cfRule>
  </conditionalFormatting>
  <conditionalFormatting sqref="K170">
    <cfRule type="cellIs" dxfId="5888" priority="109" stopIfTrue="1" operator="lessThan">
      <formula>#REF!</formula>
    </cfRule>
  </conditionalFormatting>
  <conditionalFormatting sqref="K171">
    <cfRule type="cellIs" dxfId="5887" priority="108" stopIfTrue="1" operator="lessThan">
      <formula>#REF!</formula>
    </cfRule>
  </conditionalFormatting>
  <conditionalFormatting sqref="K172">
    <cfRule type="cellIs" dxfId="5886" priority="107" stopIfTrue="1" operator="lessThan">
      <formula>#REF!</formula>
    </cfRule>
  </conditionalFormatting>
  <conditionalFormatting sqref="K173">
    <cfRule type="cellIs" dxfId="5885" priority="106" stopIfTrue="1" operator="lessThan">
      <formula>#REF!</formula>
    </cfRule>
  </conditionalFormatting>
  <conditionalFormatting sqref="K174">
    <cfRule type="cellIs" dxfId="5884" priority="105" stopIfTrue="1" operator="lessThan">
      <formula>#REF!</formula>
    </cfRule>
  </conditionalFormatting>
  <conditionalFormatting sqref="K175">
    <cfRule type="cellIs" dxfId="5883" priority="104" stopIfTrue="1" operator="lessThan">
      <formula>#REF!</formula>
    </cfRule>
  </conditionalFormatting>
  <conditionalFormatting sqref="K176">
    <cfRule type="cellIs" dxfId="5882" priority="103" stopIfTrue="1" operator="lessThan">
      <formula>#REF!</formula>
    </cfRule>
  </conditionalFormatting>
  <conditionalFormatting sqref="K177">
    <cfRule type="cellIs" dxfId="5881" priority="102" stopIfTrue="1" operator="lessThan">
      <formula>#REF!</formula>
    </cfRule>
  </conditionalFormatting>
  <conditionalFormatting sqref="K178">
    <cfRule type="cellIs" dxfId="5880" priority="101" stopIfTrue="1" operator="lessThan">
      <formula>#REF!</formula>
    </cfRule>
  </conditionalFormatting>
  <conditionalFormatting sqref="K179">
    <cfRule type="cellIs" dxfId="5879" priority="100" stopIfTrue="1" operator="lessThan">
      <formula>#REF!</formula>
    </cfRule>
  </conditionalFormatting>
  <conditionalFormatting sqref="K180">
    <cfRule type="cellIs" dxfId="5878" priority="99" stopIfTrue="1" operator="lessThan">
      <formula>#REF!</formula>
    </cfRule>
  </conditionalFormatting>
  <conditionalFormatting sqref="K181">
    <cfRule type="cellIs" dxfId="5877" priority="98" stopIfTrue="1" operator="lessThan">
      <formula>#REF!</formula>
    </cfRule>
  </conditionalFormatting>
  <conditionalFormatting sqref="K182">
    <cfRule type="cellIs" dxfId="5876" priority="97" stopIfTrue="1" operator="lessThan">
      <formula>#REF!</formula>
    </cfRule>
  </conditionalFormatting>
  <conditionalFormatting sqref="K183">
    <cfRule type="cellIs" dxfId="5875" priority="96" stopIfTrue="1" operator="lessThan">
      <formula>#REF!</formula>
    </cfRule>
  </conditionalFormatting>
  <conditionalFormatting sqref="K184:K185">
    <cfRule type="cellIs" dxfId="5874" priority="95" stopIfTrue="1" operator="lessThan">
      <formula>#REF!</formula>
    </cfRule>
  </conditionalFormatting>
  <conditionalFormatting sqref="Q22:Q37">
    <cfRule type="cellIs" dxfId="5873" priority="94" stopIfTrue="1" operator="lessThan">
      <formula>#REF!</formula>
    </cfRule>
  </conditionalFormatting>
  <conditionalFormatting sqref="Q39:Q53">
    <cfRule type="cellIs" dxfId="5872" priority="93" stopIfTrue="1" operator="lessThan">
      <formula>#REF!</formula>
    </cfRule>
  </conditionalFormatting>
  <conditionalFormatting sqref="Q88:Q102">
    <cfRule type="cellIs" dxfId="5871" priority="92" stopIfTrue="1" operator="lessThan">
      <formula>#REF!</formula>
    </cfRule>
  </conditionalFormatting>
  <conditionalFormatting sqref="P185">
    <cfRule type="cellIs" dxfId="5870" priority="91" stopIfTrue="1" operator="lessThan">
      <formula>#REF!</formula>
    </cfRule>
  </conditionalFormatting>
  <conditionalFormatting sqref="X37:Y37">
    <cfRule type="cellIs" dxfId="5869" priority="90" stopIfTrue="1" operator="lessThan">
      <formula>#REF!</formula>
    </cfRule>
  </conditionalFormatting>
  <conditionalFormatting sqref="AD37:AE37">
    <cfRule type="cellIs" dxfId="5868" priority="89" stopIfTrue="1" operator="lessThan">
      <formula>#REF!</formula>
    </cfRule>
  </conditionalFormatting>
  <conditionalFormatting sqref="W183">
    <cfRule type="cellIs" dxfId="5867" priority="53" stopIfTrue="1" operator="lessThan">
      <formula>#REF!</formula>
    </cfRule>
  </conditionalFormatting>
  <conditionalFormatting sqref="W22:W37">
    <cfRule type="cellIs" dxfId="5866" priority="88" stopIfTrue="1" operator="lessThan">
      <formula>#REF!</formula>
    </cfRule>
  </conditionalFormatting>
  <conditionalFormatting sqref="W39:W53 W136:W146">
    <cfRule type="cellIs" dxfId="5865" priority="87" stopIfTrue="1" operator="lessThan">
      <formula>#REF!</formula>
    </cfRule>
  </conditionalFormatting>
  <conditionalFormatting sqref="W88:W102">
    <cfRule type="cellIs" dxfId="5864" priority="86" stopIfTrue="1" operator="lessThan">
      <formula>#REF!</formula>
    </cfRule>
  </conditionalFormatting>
  <conditionalFormatting sqref="W147">
    <cfRule type="cellIs" dxfId="5863" priority="85" stopIfTrue="1" operator="lessThan">
      <formula>#REF!</formula>
    </cfRule>
  </conditionalFormatting>
  <conditionalFormatting sqref="W148">
    <cfRule type="cellIs" dxfId="5862" priority="84" stopIfTrue="1" operator="lessThan">
      <formula>#REF!</formula>
    </cfRule>
  </conditionalFormatting>
  <conditionalFormatting sqref="W149">
    <cfRule type="cellIs" dxfId="5861" priority="83" stopIfTrue="1" operator="lessThan">
      <formula>#REF!</formula>
    </cfRule>
  </conditionalFormatting>
  <conditionalFormatting sqref="W150">
    <cfRule type="cellIs" dxfId="5860" priority="82" stopIfTrue="1" operator="lessThan">
      <formula>#REF!</formula>
    </cfRule>
  </conditionalFormatting>
  <conditionalFormatting sqref="W153">
    <cfRule type="cellIs" dxfId="5859" priority="81" stopIfTrue="1" operator="lessThan">
      <formula>#REF!</formula>
    </cfRule>
  </conditionalFormatting>
  <conditionalFormatting sqref="W154">
    <cfRule type="cellIs" dxfId="5858" priority="80" stopIfTrue="1" operator="lessThan">
      <formula>#REF!</formula>
    </cfRule>
  </conditionalFormatting>
  <conditionalFormatting sqref="W155">
    <cfRule type="cellIs" dxfId="5857" priority="79" stopIfTrue="1" operator="lessThan">
      <formula>#REF!</formula>
    </cfRule>
  </conditionalFormatting>
  <conditionalFormatting sqref="W156">
    <cfRule type="cellIs" dxfId="5856" priority="78" stopIfTrue="1" operator="lessThan">
      <formula>#REF!</formula>
    </cfRule>
  </conditionalFormatting>
  <conditionalFormatting sqref="W157">
    <cfRule type="cellIs" dxfId="5855" priority="77" stopIfTrue="1" operator="lessThan">
      <formula>#REF!</formula>
    </cfRule>
  </conditionalFormatting>
  <conditionalFormatting sqref="W158">
    <cfRule type="cellIs" dxfId="5854" priority="76" stopIfTrue="1" operator="lessThan">
      <formula>#REF!</formula>
    </cfRule>
  </conditionalFormatting>
  <conditionalFormatting sqref="W159">
    <cfRule type="cellIs" dxfId="5853" priority="75" stopIfTrue="1" operator="lessThan">
      <formula>#REF!</formula>
    </cfRule>
  </conditionalFormatting>
  <conditionalFormatting sqref="W160">
    <cfRule type="cellIs" dxfId="5852" priority="74" stopIfTrue="1" operator="lessThan">
      <formula>#REF!</formula>
    </cfRule>
  </conditionalFormatting>
  <conditionalFormatting sqref="W161">
    <cfRule type="cellIs" dxfId="5851" priority="73" stopIfTrue="1" operator="lessThan">
      <formula>#REF!</formula>
    </cfRule>
  </conditionalFormatting>
  <conditionalFormatting sqref="W162">
    <cfRule type="cellIs" dxfId="5850" priority="72" stopIfTrue="1" operator="lessThan">
      <formula>#REF!</formula>
    </cfRule>
  </conditionalFormatting>
  <conditionalFormatting sqref="W163">
    <cfRule type="cellIs" dxfId="5849" priority="71" stopIfTrue="1" operator="lessThan">
      <formula>#REF!</formula>
    </cfRule>
  </conditionalFormatting>
  <conditionalFormatting sqref="W164">
    <cfRule type="cellIs" dxfId="5848" priority="70" stopIfTrue="1" operator="lessThan">
      <formula>#REF!</formula>
    </cfRule>
  </conditionalFormatting>
  <conditionalFormatting sqref="W165">
    <cfRule type="cellIs" dxfId="5847" priority="69" stopIfTrue="1" operator="lessThan">
      <formula>#REF!</formula>
    </cfRule>
  </conditionalFormatting>
  <conditionalFormatting sqref="W166">
    <cfRule type="cellIs" dxfId="5846" priority="68" stopIfTrue="1" operator="lessThan">
      <formula>#REF!</formula>
    </cfRule>
  </conditionalFormatting>
  <conditionalFormatting sqref="W167">
    <cfRule type="cellIs" dxfId="5845" priority="67" stopIfTrue="1" operator="lessThan">
      <formula>#REF!</formula>
    </cfRule>
  </conditionalFormatting>
  <conditionalFormatting sqref="W170">
    <cfRule type="cellIs" dxfId="5844" priority="66" stopIfTrue="1" operator="lessThan">
      <formula>#REF!</formula>
    </cfRule>
  </conditionalFormatting>
  <conditionalFormatting sqref="W171">
    <cfRule type="cellIs" dxfId="5843" priority="65" stopIfTrue="1" operator="lessThan">
      <formula>#REF!</formula>
    </cfRule>
  </conditionalFormatting>
  <conditionalFormatting sqref="W172">
    <cfRule type="cellIs" dxfId="5842" priority="64" stopIfTrue="1" operator="lessThan">
      <formula>#REF!</formula>
    </cfRule>
  </conditionalFormatting>
  <conditionalFormatting sqref="W173">
    <cfRule type="cellIs" dxfId="5841" priority="63" stopIfTrue="1" operator="lessThan">
      <formula>#REF!</formula>
    </cfRule>
  </conditionalFormatting>
  <conditionalFormatting sqref="W174">
    <cfRule type="cellIs" dxfId="5840" priority="62" stopIfTrue="1" operator="lessThan">
      <formula>#REF!</formula>
    </cfRule>
  </conditionalFormatting>
  <conditionalFormatting sqref="W175">
    <cfRule type="cellIs" dxfId="5839" priority="61" stopIfTrue="1" operator="lessThan">
      <formula>#REF!</formula>
    </cfRule>
  </conditionalFormatting>
  <conditionalFormatting sqref="W176">
    <cfRule type="cellIs" dxfId="5838" priority="60" stopIfTrue="1" operator="lessThan">
      <formula>#REF!</formula>
    </cfRule>
  </conditionalFormatting>
  <conditionalFormatting sqref="W177">
    <cfRule type="cellIs" dxfId="5837" priority="59" stopIfTrue="1" operator="lessThan">
      <formula>#REF!</formula>
    </cfRule>
  </conditionalFormatting>
  <conditionalFormatting sqref="W178">
    <cfRule type="cellIs" dxfId="5836" priority="58" stopIfTrue="1" operator="lessThan">
      <formula>#REF!</formula>
    </cfRule>
  </conditionalFormatting>
  <conditionalFormatting sqref="W179">
    <cfRule type="cellIs" dxfId="5835" priority="57" stopIfTrue="1" operator="lessThan">
      <formula>#REF!</formula>
    </cfRule>
  </conditionalFormatting>
  <conditionalFormatting sqref="W180">
    <cfRule type="cellIs" dxfId="5834" priority="56" stopIfTrue="1" operator="lessThan">
      <formula>#REF!</formula>
    </cfRule>
  </conditionalFormatting>
  <conditionalFormatting sqref="W181">
    <cfRule type="cellIs" dxfId="5833" priority="55" stopIfTrue="1" operator="lessThan">
      <formula>#REF!</formula>
    </cfRule>
  </conditionalFormatting>
  <conditionalFormatting sqref="W182">
    <cfRule type="cellIs" dxfId="5832" priority="54" stopIfTrue="1" operator="lessThan">
      <formula>#REF!</formula>
    </cfRule>
  </conditionalFormatting>
  <conditionalFormatting sqref="W184:W185">
    <cfRule type="cellIs" dxfId="5831" priority="52" stopIfTrue="1" operator="lessThan">
      <formula>#REF!</formula>
    </cfRule>
  </conditionalFormatting>
  <conditionalFormatting sqref="AC183">
    <cfRule type="cellIs" dxfId="5830" priority="16" stopIfTrue="1" operator="lessThan">
      <formula>#REF!</formula>
    </cfRule>
  </conditionalFormatting>
  <conditionalFormatting sqref="AC22:AC37">
    <cfRule type="cellIs" dxfId="5829" priority="51" stopIfTrue="1" operator="lessThan">
      <formula>#REF!</formula>
    </cfRule>
  </conditionalFormatting>
  <conditionalFormatting sqref="AC39:AC53 AC136:AC146">
    <cfRule type="cellIs" dxfId="5828" priority="50" stopIfTrue="1" operator="lessThan">
      <formula>#REF!</formula>
    </cfRule>
  </conditionalFormatting>
  <conditionalFormatting sqref="AC88:AC102">
    <cfRule type="cellIs" dxfId="5827" priority="49" stopIfTrue="1" operator="lessThan">
      <formula>#REF!</formula>
    </cfRule>
  </conditionalFormatting>
  <conditionalFormatting sqref="AC147">
    <cfRule type="cellIs" dxfId="5826" priority="48" stopIfTrue="1" operator="lessThan">
      <formula>#REF!</formula>
    </cfRule>
  </conditionalFormatting>
  <conditionalFormatting sqref="AC148">
    <cfRule type="cellIs" dxfId="5825" priority="47" stopIfTrue="1" operator="lessThan">
      <formula>#REF!</formula>
    </cfRule>
  </conditionalFormatting>
  <conditionalFormatting sqref="AC149">
    <cfRule type="cellIs" dxfId="5824" priority="46" stopIfTrue="1" operator="lessThan">
      <formula>#REF!</formula>
    </cfRule>
  </conditionalFormatting>
  <conditionalFormatting sqref="AC150">
    <cfRule type="cellIs" dxfId="5823" priority="45" stopIfTrue="1" operator="lessThan">
      <formula>#REF!</formula>
    </cfRule>
  </conditionalFormatting>
  <conditionalFormatting sqref="AC153">
    <cfRule type="cellIs" dxfId="5822" priority="44" stopIfTrue="1" operator="lessThan">
      <formula>#REF!</formula>
    </cfRule>
  </conditionalFormatting>
  <conditionalFormatting sqref="AC154">
    <cfRule type="cellIs" dxfId="5821" priority="43" stopIfTrue="1" operator="lessThan">
      <formula>#REF!</formula>
    </cfRule>
  </conditionalFormatting>
  <conditionalFormatting sqref="AC155">
    <cfRule type="cellIs" dxfId="5820" priority="42" stopIfTrue="1" operator="lessThan">
      <formula>#REF!</formula>
    </cfRule>
  </conditionalFormatting>
  <conditionalFormatting sqref="AC156">
    <cfRule type="cellIs" dxfId="5819" priority="41" stopIfTrue="1" operator="lessThan">
      <formula>#REF!</formula>
    </cfRule>
  </conditionalFormatting>
  <conditionalFormatting sqref="AC157">
    <cfRule type="cellIs" dxfId="5818" priority="40" stopIfTrue="1" operator="lessThan">
      <formula>#REF!</formula>
    </cfRule>
  </conditionalFormatting>
  <conditionalFormatting sqref="AC158">
    <cfRule type="cellIs" dxfId="5817" priority="39" stopIfTrue="1" operator="lessThan">
      <formula>#REF!</formula>
    </cfRule>
  </conditionalFormatting>
  <conditionalFormatting sqref="AC159">
    <cfRule type="cellIs" dxfId="5816" priority="38" stopIfTrue="1" operator="lessThan">
      <formula>#REF!</formula>
    </cfRule>
  </conditionalFormatting>
  <conditionalFormatting sqref="AC160">
    <cfRule type="cellIs" dxfId="5815" priority="37" stopIfTrue="1" operator="lessThan">
      <formula>#REF!</formula>
    </cfRule>
  </conditionalFormatting>
  <conditionalFormatting sqref="AC161">
    <cfRule type="cellIs" dxfId="5814" priority="36" stopIfTrue="1" operator="lessThan">
      <formula>#REF!</formula>
    </cfRule>
  </conditionalFormatting>
  <conditionalFormatting sqref="AC162">
    <cfRule type="cellIs" dxfId="5813" priority="35" stopIfTrue="1" operator="lessThan">
      <formula>#REF!</formula>
    </cfRule>
  </conditionalFormatting>
  <conditionalFormatting sqref="AC163">
    <cfRule type="cellIs" dxfId="5812" priority="34" stopIfTrue="1" operator="lessThan">
      <formula>#REF!</formula>
    </cfRule>
  </conditionalFormatting>
  <conditionalFormatting sqref="AC164">
    <cfRule type="cellIs" dxfId="5811" priority="33" stopIfTrue="1" operator="lessThan">
      <formula>#REF!</formula>
    </cfRule>
  </conditionalFormatting>
  <conditionalFormatting sqref="AC165">
    <cfRule type="cellIs" dxfId="5810" priority="32" stopIfTrue="1" operator="lessThan">
      <formula>#REF!</formula>
    </cfRule>
  </conditionalFormatting>
  <conditionalFormatting sqref="AC166">
    <cfRule type="cellIs" dxfId="5809" priority="31" stopIfTrue="1" operator="lessThan">
      <formula>#REF!</formula>
    </cfRule>
  </conditionalFormatting>
  <conditionalFormatting sqref="AC167">
    <cfRule type="cellIs" dxfId="5808" priority="30" stopIfTrue="1" operator="lessThan">
      <formula>#REF!</formula>
    </cfRule>
  </conditionalFormatting>
  <conditionalFormatting sqref="AC170">
    <cfRule type="cellIs" dxfId="5807" priority="29" stopIfTrue="1" operator="lessThan">
      <formula>#REF!</formula>
    </cfRule>
  </conditionalFormatting>
  <conditionalFormatting sqref="AC171">
    <cfRule type="cellIs" dxfId="5806" priority="28" stopIfTrue="1" operator="lessThan">
      <formula>#REF!</formula>
    </cfRule>
  </conditionalFormatting>
  <conditionalFormatting sqref="AC172">
    <cfRule type="cellIs" dxfId="5805" priority="27" stopIfTrue="1" operator="lessThan">
      <formula>#REF!</formula>
    </cfRule>
  </conditionalFormatting>
  <conditionalFormatting sqref="AC173">
    <cfRule type="cellIs" dxfId="5804" priority="26" stopIfTrue="1" operator="lessThan">
      <formula>#REF!</formula>
    </cfRule>
  </conditionalFormatting>
  <conditionalFormatting sqref="AC174">
    <cfRule type="cellIs" dxfId="5803" priority="25" stopIfTrue="1" operator="lessThan">
      <formula>#REF!</formula>
    </cfRule>
  </conditionalFormatting>
  <conditionalFormatting sqref="AC175">
    <cfRule type="cellIs" dxfId="5802" priority="24" stopIfTrue="1" operator="lessThan">
      <formula>#REF!</formula>
    </cfRule>
  </conditionalFormatting>
  <conditionalFormatting sqref="AC176">
    <cfRule type="cellIs" dxfId="5801" priority="23" stopIfTrue="1" operator="lessThan">
      <formula>#REF!</formula>
    </cfRule>
  </conditionalFormatting>
  <conditionalFormatting sqref="AC177">
    <cfRule type="cellIs" dxfId="5800" priority="22" stopIfTrue="1" operator="lessThan">
      <formula>#REF!</formula>
    </cfRule>
  </conditionalFormatting>
  <conditionalFormatting sqref="AC178">
    <cfRule type="cellIs" dxfId="5799" priority="21" stopIfTrue="1" operator="lessThan">
      <formula>#REF!</formula>
    </cfRule>
  </conditionalFormatting>
  <conditionalFormatting sqref="AC179">
    <cfRule type="cellIs" dxfId="5798" priority="20" stopIfTrue="1" operator="lessThan">
      <formula>#REF!</formula>
    </cfRule>
  </conditionalFormatting>
  <conditionalFormatting sqref="AC180">
    <cfRule type="cellIs" dxfId="5797" priority="19" stopIfTrue="1" operator="lessThan">
      <formula>#REF!</formula>
    </cfRule>
  </conditionalFormatting>
  <conditionalFormatting sqref="AC181">
    <cfRule type="cellIs" dxfId="5796" priority="18" stopIfTrue="1" operator="lessThan">
      <formula>#REF!</formula>
    </cfRule>
  </conditionalFormatting>
  <conditionalFormatting sqref="AC182">
    <cfRule type="cellIs" dxfId="5795" priority="17" stopIfTrue="1" operator="lessThan">
      <formula>#REF!</formula>
    </cfRule>
  </conditionalFormatting>
  <conditionalFormatting sqref="AC184:AC185">
    <cfRule type="cellIs" dxfId="5794" priority="15" stopIfTrue="1" operator="lessThan">
      <formula>#REF!</formula>
    </cfRule>
  </conditionalFormatting>
  <conditionalFormatting sqref="V185">
    <cfRule type="cellIs" dxfId="5793" priority="14" stopIfTrue="1" operator="lessThan">
      <formula>#REF!</formula>
    </cfRule>
  </conditionalFormatting>
  <conditionalFormatting sqref="AB185">
    <cfRule type="cellIs" dxfId="5792" priority="13" stopIfTrue="1" operator="lessThan">
      <formula>#REF!</formula>
    </cfRule>
  </conditionalFormatting>
  <conditionalFormatting sqref="N37">
    <cfRule type="cellIs" dxfId="5791" priority="12" stopIfTrue="1" operator="lessThan">
      <formula>#REF!</formula>
    </cfRule>
  </conditionalFormatting>
  <conditionalFormatting sqref="T37">
    <cfRule type="cellIs" dxfId="5790" priority="11" stopIfTrue="1" operator="lessThan">
      <formula>#REF!</formula>
    </cfRule>
  </conditionalFormatting>
  <conditionalFormatting sqref="Z37">
    <cfRule type="cellIs" dxfId="5789" priority="10" stopIfTrue="1" operator="lessThan">
      <formula>#REF!</formula>
    </cfRule>
  </conditionalFormatting>
  <conditionalFormatting sqref="AF37">
    <cfRule type="cellIs" dxfId="5788" priority="9" stopIfTrue="1" operator="lessThan">
      <formula>#REF!</formula>
    </cfRule>
  </conditionalFormatting>
  <conditionalFormatting sqref="AG55">
    <cfRule type="cellIs" dxfId="5787" priority="8" stopIfTrue="1" operator="lessThan">
      <formula>#REF!</formula>
    </cfRule>
  </conditionalFormatting>
  <conditionalFormatting sqref="AG71">
    <cfRule type="cellIs" dxfId="5786" priority="7" stopIfTrue="1" operator="lessThan">
      <formula>#REF!</formula>
    </cfRule>
  </conditionalFormatting>
  <conditionalFormatting sqref="AG87">
    <cfRule type="cellIs" dxfId="5785" priority="6" stopIfTrue="1" operator="lessThan">
      <formula>#REF!</formula>
    </cfRule>
  </conditionalFormatting>
  <conditionalFormatting sqref="AG104">
    <cfRule type="cellIs" dxfId="5784" priority="5" stopIfTrue="1" operator="lessThan">
      <formula>#REF!</formula>
    </cfRule>
  </conditionalFormatting>
  <conditionalFormatting sqref="AG119">
    <cfRule type="cellIs" dxfId="5783" priority="4" stopIfTrue="1" operator="lessThan">
      <formula>#REF!</formula>
    </cfRule>
  </conditionalFormatting>
  <conditionalFormatting sqref="AG135">
    <cfRule type="cellIs" dxfId="5782" priority="3" stopIfTrue="1" operator="lessThan">
      <formula>#REF!</formula>
    </cfRule>
  </conditionalFormatting>
  <conditionalFormatting sqref="AG152">
    <cfRule type="cellIs" dxfId="5781" priority="2" stopIfTrue="1" operator="lessThan">
      <formula>#REF!</formula>
    </cfRule>
  </conditionalFormatting>
  <conditionalFormatting sqref="AG169">
    <cfRule type="cellIs" dxfId="5780" priority="1" stopIfTrue="1" operator="lessThan">
      <formula>#REF!</formula>
    </cfRule>
  </conditionalFormatting>
  <dataValidations count="8">
    <dataValidation type="list" allowBlank="1" showInputMessage="1" showErrorMessage="1" sqref="C13:D14 I13:J13" xr:uid="{00000000-0002-0000-0A00-000000000000}">
      <formula1>$K$11:$K$15</formula1>
    </dataValidation>
    <dataValidation type="list" allowBlank="1" showInputMessage="1" showErrorMessage="1" sqref="I11:J11 C11:D11" xr:uid="{00000000-0002-0000-0A00-000001000000}">
      <formula1>$D$12:$D$41</formula1>
    </dataValidation>
    <dataValidation type="list" allowBlank="1" showInputMessage="1" showErrorMessage="1" sqref="C15:D15" xr:uid="{00000000-0002-0000-0A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A00-000003000000}">
      <formula1>$F$9:$F$12</formula1>
    </dataValidation>
    <dataValidation type="list" allowBlank="1" showInputMessage="1" showErrorMessage="1" sqref="F185 L185 R185 X185 AD185" xr:uid="{00000000-0002-0000-0A00-000004000000}">
      <formula1>$F$13:$F$14</formula1>
    </dataValidation>
    <dataValidation type="list" allowBlank="1" showInputMessage="1" showErrorMessage="1" sqref="I12:J12 C12:D12" xr:uid="{00000000-0002-0000-0A00-000005000000}">
      <formula1>$B$10:$B$28</formula1>
    </dataValidation>
    <dataValidation type="list" allowBlank="1" showInputMessage="1" showErrorMessage="1" sqref="T9:T13" xr:uid="{00000000-0002-0000-0A00-000006000000}">
      <formula1>$I$14:$I$17</formula1>
    </dataValidation>
    <dataValidation type="list" allowBlank="1" showInputMessage="1" showErrorMessage="1" sqref="Y187 AE187 M187 S187" xr:uid="{00000000-0002-0000-0A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B000000}">
          <x14:formula1>
            <xm:f>Données!$G$14:$G$17</xm:f>
          </x14:formula1>
          <xm:sqref>Z9:Z13</xm:sqref>
        </x14:dataValidation>
        <x14:dataValidation type="list" allowBlank="1" showInputMessage="1" showErrorMessage="1" xr:uid="{00000000-0002-0000-0A00-00000C000000}">
          <x14:formula1>
            <xm:f>Données!$I$14:$I$17</xm:f>
          </x14:formula1>
          <xm:sqref>K17</xm:sqref>
        </x14:dataValidation>
        <x14:dataValidation type="list" allowBlank="1" showInputMessage="1" showErrorMessage="1" xr:uid="{00000000-0002-0000-0A00-00000D000000}">
          <x14:formula1>
            <xm:f>Données!$Q$8:$Q$9</xm:f>
          </x14:formula1>
          <xm:sqref>G187</xm:sqref>
        </x14:dataValidation>
        <x14:dataValidation type="list" allowBlank="1" showInputMessage="1" showErrorMessage="1" xr:uid="{00000000-0002-0000-0A00-00000E000000}">
          <x14:formula1>
            <xm:f>Données!$K$14:$K$43</xm:f>
          </x14:formula1>
          <xm:sqref>L9:L13</xm:sqref>
        </x14:dataValidation>
        <x14:dataValidation type="list" allowBlank="1" showInputMessage="1" showErrorMessage="1" xr:uid="{00000000-0002-0000-0A00-00000F000000}">
          <x14:formula1>
            <xm:f>Données!$E$14:$E$53</xm:f>
          </x14:formula1>
          <xm:sqref>B11</xm:sqref>
        </x14:dataValidation>
        <x14:dataValidation type="list" allowBlank="1" showInputMessage="1" showErrorMessage="1" xr:uid="{00000000-0002-0000-0A00-000010000000}">
          <x14:formula1>
            <xm:f>Données!$Q$19:$Q$20</xm:f>
          </x14:formula1>
          <xm:sqref>R9:R13</xm:sqref>
        </x14:dataValidation>
        <x14:dataValidation type="list" allowBlank="1" showInputMessage="1" showErrorMessage="1" xr:uid="{00000000-0002-0000-0A00-000011000000}">
          <x14:formula1>
            <xm:f>Données!$B$14:$B$43</xm:f>
          </x14:formula1>
          <xm:sqref>AE17:AF17 M17:N17 S17:T17 Y17:Z17 G17:H17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217"/>
  <sheetViews>
    <sheetView showGridLines="0" topLeftCell="B70"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468957365</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779" priority="170" stopIfTrue="1" operator="lessThan">
      <formula>#REF!</formula>
    </cfRule>
  </conditionalFormatting>
  <conditionalFormatting sqref="L37:M37">
    <cfRule type="cellIs" dxfId="5778" priority="169" stopIfTrue="1" operator="lessThan">
      <formula>#REF!</formula>
    </cfRule>
  </conditionalFormatting>
  <conditionalFormatting sqref="R37:S37 AG21:AG53 AG88:AG102 AG136:AG150 AG153:AG167 AG170:AG185 AG120:AG133 AG105:AG117 AG72:AG85 AG56:AG69">
    <cfRule type="cellIs" dxfId="577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776" priority="167" stopIfTrue="1" operator="lessThan">
      <formula>#REF!</formula>
    </cfRule>
  </conditionalFormatting>
  <conditionalFormatting sqref="E88:E102">
    <cfRule type="cellIs" dxfId="5775" priority="166" stopIfTrue="1" operator="lessThan">
      <formula>#REF!</formula>
    </cfRule>
  </conditionalFormatting>
  <conditionalFormatting sqref="E147">
    <cfRule type="cellIs" dxfId="5774" priority="165" stopIfTrue="1" operator="lessThan">
      <formula>#REF!</formula>
    </cfRule>
  </conditionalFormatting>
  <conditionalFormatting sqref="E148">
    <cfRule type="cellIs" dxfId="5773" priority="164" stopIfTrue="1" operator="lessThan">
      <formula>#REF!</formula>
    </cfRule>
  </conditionalFormatting>
  <conditionalFormatting sqref="E149">
    <cfRule type="cellIs" dxfId="5772" priority="163" stopIfTrue="1" operator="lessThan">
      <formula>#REF!</formula>
    </cfRule>
  </conditionalFormatting>
  <conditionalFormatting sqref="E150">
    <cfRule type="cellIs" dxfId="5771" priority="162" stopIfTrue="1" operator="lessThan">
      <formula>#REF!</formula>
    </cfRule>
  </conditionalFormatting>
  <conditionalFormatting sqref="E153">
    <cfRule type="cellIs" dxfId="5770" priority="161" stopIfTrue="1" operator="lessThan">
      <formula>#REF!</formula>
    </cfRule>
  </conditionalFormatting>
  <conditionalFormatting sqref="E154">
    <cfRule type="cellIs" dxfId="5769" priority="160" stopIfTrue="1" operator="lessThan">
      <formula>#REF!</formula>
    </cfRule>
  </conditionalFormatting>
  <conditionalFormatting sqref="E155">
    <cfRule type="cellIs" dxfId="5768" priority="159" stopIfTrue="1" operator="lessThan">
      <formula>#REF!</formula>
    </cfRule>
  </conditionalFormatting>
  <conditionalFormatting sqref="E156">
    <cfRule type="cellIs" dxfId="5767" priority="158" stopIfTrue="1" operator="lessThan">
      <formula>#REF!</formula>
    </cfRule>
  </conditionalFormatting>
  <conditionalFormatting sqref="E157">
    <cfRule type="cellIs" dxfId="5766" priority="157" stopIfTrue="1" operator="lessThan">
      <formula>#REF!</formula>
    </cfRule>
  </conditionalFormatting>
  <conditionalFormatting sqref="E158">
    <cfRule type="cellIs" dxfId="5765" priority="156" stopIfTrue="1" operator="lessThan">
      <formula>#REF!</formula>
    </cfRule>
  </conditionalFormatting>
  <conditionalFormatting sqref="E159">
    <cfRule type="cellIs" dxfId="5764" priority="155" stopIfTrue="1" operator="lessThan">
      <formula>#REF!</formula>
    </cfRule>
  </conditionalFormatting>
  <conditionalFormatting sqref="E160">
    <cfRule type="cellIs" dxfId="5763" priority="154" stopIfTrue="1" operator="lessThan">
      <formula>#REF!</formula>
    </cfRule>
  </conditionalFormatting>
  <conditionalFormatting sqref="E161">
    <cfRule type="cellIs" dxfId="5762" priority="153" stopIfTrue="1" operator="lessThan">
      <formula>#REF!</formula>
    </cfRule>
  </conditionalFormatting>
  <conditionalFormatting sqref="E162">
    <cfRule type="cellIs" dxfId="5761" priority="152" stopIfTrue="1" operator="lessThan">
      <formula>#REF!</formula>
    </cfRule>
  </conditionalFormatting>
  <conditionalFormatting sqref="E163">
    <cfRule type="cellIs" dxfId="5760" priority="151" stopIfTrue="1" operator="lessThan">
      <formula>#REF!</formula>
    </cfRule>
  </conditionalFormatting>
  <conditionalFormatting sqref="E164">
    <cfRule type="cellIs" dxfId="5759" priority="150" stopIfTrue="1" operator="lessThan">
      <formula>#REF!</formula>
    </cfRule>
  </conditionalFormatting>
  <conditionalFormatting sqref="E165">
    <cfRule type="cellIs" dxfId="5758" priority="149" stopIfTrue="1" operator="lessThan">
      <formula>#REF!</formula>
    </cfRule>
  </conditionalFormatting>
  <conditionalFormatting sqref="E166">
    <cfRule type="cellIs" dxfId="5757" priority="148" stopIfTrue="1" operator="lessThan">
      <formula>#REF!</formula>
    </cfRule>
  </conditionalFormatting>
  <conditionalFormatting sqref="E167">
    <cfRule type="cellIs" dxfId="5756" priority="147" stopIfTrue="1" operator="lessThan">
      <formula>#REF!</formula>
    </cfRule>
  </conditionalFormatting>
  <conditionalFormatting sqref="E170">
    <cfRule type="cellIs" dxfId="5755" priority="146" stopIfTrue="1" operator="lessThan">
      <formula>#REF!</formula>
    </cfRule>
  </conditionalFormatting>
  <conditionalFormatting sqref="E171">
    <cfRule type="cellIs" dxfId="5754" priority="145" stopIfTrue="1" operator="lessThan">
      <formula>#REF!</formula>
    </cfRule>
  </conditionalFormatting>
  <conditionalFormatting sqref="E172">
    <cfRule type="cellIs" dxfId="5753" priority="144" stopIfTrue="1" operator="lessThan">
      <formula>#REF!</formula>
    </cfRule>
  </conditionalFormatting>
  <conditionalFormatting sqref="E173">
    <cfRule type="cellIs" dxfId="5752" priority="143" stopIfTrue="1" operator="lessThan">
      <formula>#REF!</formula>
    </cfRule>
  </conditionalFormatting>
  <conditionalFormatting sqref="E174">
    <cfRule type="cellIs" dxfId="5751" priority="142" stopIfTrue="1" operator="lessThan">
      <formula>#REF!</formula>
    </cfRule>
  </conditionalFormatting>
  <conditionalFormatting sqref="E175">
    <cfRule type="cellIs" dxfId="5750" priority="141" stopIfTrue="1" operator="lessThan">
      <formula>#REF!</formula>
    </cfRule>
  </conditionalFormatting>
  <conditionalFormatting sqref="E176">
    <cfRule type="cellIs" dxfId="5749" priority="140" stopIfTrue="1" operator="lessThan">
      <formula>#REF!</formula>
    </cfRule>
  </conditionalFormatting>
  <conditionalFormatting sqref="E177">
    <cfRule type="cellIs" dxfId="5748" priority="139" stopIfTrue="1" operator="lessThan">
      <formula>#REF!</formula>
    </cfRule>
  </conditionalFormatting>
  <conditionalFormatting sqref="E178">
    <cfRule type="cellIs" dxfId="5747" priority="138" stopIfTrue="1" operator="lessThan">
      <formula>#REF!</formula>
    </cfRule>
  </conditionalFormatting>
  <conditionalFormatting sqref="E179">
    <cfRule type="cellIs" dxfId="5746" priority="137" stopIfTrue="1" operator="lessThan">
      <formula>#REF!</formula>
    </cfRule>
  </conditionalFormatting>
  <conditionalFormatting sqref="E180">
    <cfRule type="cellIs" dxfId="5745" priority="136" stopIfTrue="1" operator="lessThan">
      <formula>#REF!</formula>
    </cfRule>
  </conditionalFormatting>
  <conditionalFormatting sqref="E181">
    <cfRule type="cellIs" dxfId="5744" priority="135" stopIfTrue="1" operator="lessThan">
      <formula>#REF!</formula>
    </cfRule>
  </conditionalFormatting>
  <conditionalFormatting sqref="E182">
    <cfRule type="cellIs" dxfId="5743" priority="134" stopIfTrue="1" operator="lessThan">
      <formula>#REF!</formula>
    </cfRule>
  </conditionalFormatting>
  <conditionalFormatting sqref="E183">
    <cfRule type="cellIs" dxfId="5742" priority="133" stopIfTrue="1" operator="lessThan">
      <formula>#REF!</formula>
    </cfRule>
  </conditionalFormatting>
  <conditionalFormatting sqref="E184:E185">
    <cfRule type="cellIs" dxfId="5741" priority="132" stopIfTrue="1" operator="lessThan">
      <formula>#REF!</formula>
    </cfRule>
  </conditionalFormatting>
  <conditionalFormatting sqref="K22:K37">
    <cfRule type="cellIs" dxfId="5740" priority="131" stopIfTrue="1" operator="lessThan">
      <formula>#REF!</formula>
    </cfRule>
  </conditionalFormatting>
  <conditionalFormatting sqref="K39:K53">
    <cfRule type="cellIs" dxfId="5739" priority="130" stopIfTrue="1" operator="lessThan">
      <formula>#REF!</formula>
    </cfRule>
  </conditionalFormatting>
  <conditionalFormatting sqref="K88:K102">
    <cfRule type="cellIs" dxfId="5738" priority="129" stopIfTrue="1" operator="lessThan">
      <formula>#REF!</formula>
    </cfRule>
  </conditionalFormatting>
  <conditionalFormatting sqref="K147">
    <cfRule type="cellIs" dxfId="5737" priority="128" stopIfTrue="1" operator="lessThan">
      <formula>#REF!</formula>
    </cfRule>
  </conditionalFormatting>
  <conditionalFormatting sqref="K148">
    <cfRule type="cellIs" dxfId="5736" priority="127" stopIfTrue="1" operator="lessThan">
      <formula>#REF!</formula>
    </cfRule>
  </conditionalFormatting>
  <conditionalFormatting sqref="K149">
    <cfRule type="cellIs" dxfId="5735" priority="126" stopIfTrue="1" operator="lessThan">
      <formula>#REF!</formula>
    </cfRule>
  </conditionalFormatting>
  <conditionalFormatting sqref="K150">
    <cfRule type="cellIs" dxfId="5734" priority="125" stopIfTrue="1" operator="lessThan">
      <formula>#REF!</formula>
    </cfRule>
  </conditionalFormatting>
  <conditionalFormatting sqref="K153">
    <cfRule type="cellIs" dxfId="5733" priority="124" stopIfTrue="1" operator="lessThan">
      <formula>#REF!</formula>
    </cfRule>
  </conditionalFormatting>
  <conditionalFormatting sqref="K154">
    <cfRule type="cellIs" dxfId="5732" priority="123" stopIfTrue="1" operator="lessThan">
      <formula>#REF!</formula>
    </cfRule>
  </conditionalFormatting>
  <conditionalFormatting sqref="K155">
    <cfRule type="cellIs" dxfId="5731" priority="122" stopIfTrue="1" operator="lessThan">
      <formula>#REF!</formula>
    </cfRule>
  </conditionalFormatting>
  <conditionalFormatting sqref="K156">
    <cfRule type="cellIs" dxfId="5730" priority="121" stopIfTrue="1" operator="lessThan">
      <formula>#REF!</formula>
    </cfRule>
  </conditionalFormatting>
  <conditionalFormatting sqref="K157">
    <cfRule type="cellIs" dxfId="5729" priority="120" stopIfTrue="1" operator="lessThan">
      <formula>#REF!</formula>
    </cfRule>
  </conditionalFormatting>
  <conditionalFormatting sqref="K158">
    <cfRule type="cellIs" dxfId="5728" priority="119" stopIfTrue="1" operator="lessThan">
      <formula>#REF!</formula>
    </cfRule>
  </conditionalFormatting>
  <conditionalFormatting sqref="K159">
    <cfRule type="cellIs" dxfId="5727" priority="118" stopIfTrue="1" operator="lessThan">
      <formula>#REF!</formula>
    </cfRule>
  </conditionalFormatting>
  <conditionalFormatting sqref="K160">
    <cfRule type="cellIs" dxfId="5726" priority="117" stopIfTrue="1" operator="lessThan">
      <formula>#REF!</formula>
    </cfRule>
  </conditionalFormatting>
  <conditionalFormatting sqref="K161">
    <cfRule type="cellIs" dxfId="5725" priority="116" stopIfTrue="1" operator="lessThan">
      <formula>#REF!</formula>
    </cfRule>
  </conditionalFormatting>
  <conditionalFormatting sqref="K162">
    <cfRule type="cellIs" dxfId="5724" priority="115" stopIfTrue="1" operator="lessThan">
      <formula>#REF!</formula>
    </cfRule>
  </conditionalFormatting>
  <conditionalFormatting sqref="K163">
    <cfRule type="cellIs" dxfId="5723" priority="114" stopIfTrue="1" operator="lessThan">
      <formula>#REF!</formula>
    </cfRule>
  </conditionalFormatting>
  <conditionalFormatting sqref="K164">
    <cfRule type="cellIs" dxfId="5722" priority="113" stopIfTrue="1" operator="lessThan">
      <formula>#REF!</formula>
    </cfRule>
  </conditionalFormatting>
  <conditionalFormatting sqref="K165">
    <cfRule type="cellIs" dxfId="5721" priority="112" stopIfTrue="1" operator="lessThan">
      <formula>#REF!</formula>
    </cfRule>
  </conditionalFormatting>
  <conditionalFormatting sqref="K166">
    <cfRule type="cellIs" dxfId="5720" priority="111" stopIfTrue="1" operator="lessThan">
      <formula>#REF!</formula>
    </cfRule>
  </conditionalFormatting>
  <conditionalFormatting sqref="K167">
    <cfRule type="cellIs" dxfId="5719" priority="110" stopIfTrue="1" operator="lessThan">
      <formula>#REF!</formula>
    </cfRule>
  </conditionalFormatting>
  <conditionalFormatting sqref="K170">
    <cfRule type="cellIs" dxfId="5718" priority="109" stopIfTrue="1" operator="lessThan">
      <formula>#REF!</formula>
    </cfRule>
  </conditionalFormatting>
  <conditionalFormatting sqref="K171">
    <cfRule type="cellIs" dxfId="5717" priority="108" stopIfTrue="1" operator="lessThan">
      <formula>#REF!</formula>
    </cfRule>
  </conditionalFormatting>
  <conditionalFormatting sqref="K172">
    <cfRule type="cellIs" dxfId="5716" priority="107" stopIfTrue="1" operator="lessThan">
      <formula>#REF!</formula>
    </cfRule>
  </conditionalFormatting>
  <conditionalFormatting sqref="K173">
    <cfRule type="cellIs" dxfId="5715" priority="106" stopIfTrue="1" operator="lessThan">
      <formula>#REF!</formula>
    </cfRule>
  </conditionalFormatting>
  <conditionalFormatting sqref="K174">
    <cfRule type="cellIs" dxfId="5714" priority="105" stopIfTrue="1" operator="lessThan">
      <formula>#REF!</formula>
    </cfRule>
  </conditionalFormatting>
  <conditionalFormatting sqref="K175">
    <cfRule type="cellIs" dxfId="5713" priority="104" stopIfTrue="1" operator="lessThan">
      <formula>#REF!</formula>
    </cfRule>
  </conditionalFormatting>
  <conditionalFormatting sqref="K176">
    <cfRule type="cellIs" dxfId="5712" priority="103" stopIfTrue="1" operator="lessThan">
      <formula>#REF!</formula>
    </cfRule>
  </conditionalFormatting>
  <conditionalFormatting sqref="K177">
    <cfRule type="cellIs" dxfId="5711" priority="102" stopIfTrue="1" operator="lessThan">
      <formula>#REF!</formula>
    </cfRule>
  </conditionalFormatting>
  <conditionalFormatting sqref="K178">
    <cfRule type="cellIs" dxfId="5710" priority="101" stopIfTrue="1" operator="lessThan">
      <formula>#REF!</formula>
    </cfRule>
  </conditionalFormatting>
  <conditionalFormatting sqref="K179">
    <cfRule type="cellIs" dxfId="5709" priority="100" stopIfTrue="1" operator="lessThan">
      <formula>#REF!</formula>
    </cfRule>
  </conditionalFormatting>
  <conditionalFormatting sqref="K180">
    <cfRule type="cellIs" dxfId="5708" priority="99" stopIfTrue="1" operator="lessThan">
      <formula>#REF!</formula>
    </cfRule>
  </conditionalFormatting>
  <conditionalFormatting sqref="K181">
    <cfRule type="cellIs" dxfId="5707" priority="98" stopIfTrue="1" operator="lessThan">
      <formula>#REF!</formula>
    </cfRule>
  </conditionalFormatting>
  <conditionalFormatting sqref="K182">
    <cfRule type="cellIs" dxfId="5706" priority="97" stopIfTrue="1" operator="lessThan">
      <formula>#REF!</formula>
    </cfRule>
  </conditionalFormatting>
  <conditionalFormatting sqref="K183">
    <cfRule type="cellIs" dxfId="5705" priority="96" stopIfTrue="1" operator="lessThan">
      <formula>#REF!</formula>
    </cfRule>
  </conditionalFormatting>
  <conditionalFormatting sqref="K184:K185">
    <cfRule type="cellIs" dxfId="5704" priority="95" stopIfTrue="1" operator="lessThan">
      <formula>#REF!</formula>
    </cfRule>
  </conditionalFormatting>
  <conditionalFormatting sqref="Q22:Q37">
    <cfRule type="cellIs" dxfId="5703" priority="94" stopIfTrue="1" operator="lessThan">
      <formula>#REF!</formula>
    </cfRule>
  </conditionalFormatting>
  <conditionalFormatting sqref="Q39:Q53">
    <cfRule type="cellIs" dxfId="5702" priority="93" stopIfTrue="1" operator="lessThan">
      <formula>#REF!</formula>
    </cfRule>
  </conditionalFormatting>
  <conditionalFormatting sqref="Q88:Q102">
    <cfRule type="cellIs" dxfId="5701" priority="92" stopIfTrue="1" operator="lessThan">
      <formula>#REF!</formula>
    </cfRule>
  </conditionalFormatting>
  <conditionalFormatting sqref="P185">
    <cfRule type="cellIs" dxfId="5700" priority="91" stopIfTrue="1" operator="lessThan">
      <formula>#REF!</formula>
    </cfRule>
  </conditionalFormatting>
  <conditionalFormatting sqref="X37:Y37">
    <cfRule type="cellIs" dxfId="5699" priority="90" stopIfTrue="1" operator="lessThan">
      <formula>#REF!</formula>
    </cfRule>
  </conditionalFormatting>
  <conditionalFormatting sqref="AD37:AE37">
    <cfRule type="cellIs" dxfId="5698" priority="89" stopIfTrue="1" operator="lessThan">
      <formula>#REF!</formula>
    </cfRule>
  </conditionalFormatting>
  <conditionalFormatting sqref="W183">
    <cfRule type="cellIs" dxfId="5697" priority="53" stopIfTrue="1" operator="lessThan">
      <formula>#REF!</formula>
    </cfRule>
  </conditionalFormatting>
  <conditionalFormatting sqref="W22:W37">
    <cfRule type="cellIs" dxfId="5696" priority="88" stopIfTrue="1" operator="lessThan">
      <formula>#REF!</formula>
    </cfRule>
  </conditionalFormatting>
  <conditionalFormatting sqref="W39:W53 W136:W146">
    <cfRule type="cellIs" dxfId="5695" priority="87" stopIfTrue="1" operator="lessThan">
      <formula>#REF!</formula>
    </cfRule>
  </conditionalFormatting>
  <conditionalFormatting sqref="W88:W102">
    <cfRule type="cellIs" dxfId="5694" priority="86" stopIfTrue="1" operator="lessThan">
      <formula>#REF!</formula>
    </cfRule>
  </conditionalFormatting>
  <conditionalFormatting sqref="W147">
    <cfRule type="cellIs" dxfId="5693" priority="85" stopIfTrue="1" operator="lessThan">
      <formula>#REF!</formula>
    </cfRule>
  </conditionalFormatting>
  <conditionalFormatting sqref="W148">
    <cfRule type="cellIs" dxfId="5692" priority="84" stopIfTrue="1" operator="lessThan">
      <formula>#REF!</formula>
    </cfRule>
  </conditionalFormatting>
  <conditionalFormatting sqref="W149">
    <cfRule type="cellIs" dxfId="5691" priority="83" stopIfTrue="1" operator="lessThan">
      <formula>#REF!</formula>
    </cfRule>
  </conditionalFormatting>
  <conditionalFormatting sqref="W150">
    <cfRule type="cellIs" dxfId="5690" priority="82" stopIfTrue="1" operator="lessThan">
      <formula>#REF!</formula>
    </cfRule>
  </conditionalFormatting>
  <conditionalFormatting sqref="W153">
    <cfRule type="cellIs" dxfId="5689" priority="81" stopIfTrue="1" operator="lessThan">
      <formula>#REF!</formula>
    </cfRule>
  </conditionalFormatting>
  <conditionalFormatting sqref="W154">
    <cfRule type="cellIs" dxfId="5688" priority="80" stopIfTrue="1" operator="lessThan">
      <formula>#REF!</formula>
    </cfRule>
  </conditionalFormatting>
  <conditionalFormatting sqref="W155">
    <cfRule type="cellIs" dxfId="5687" priority="79" stopIfTrue="1" operator="lessThan">
      <formula>#REF!</formula>
    </cfRule>
  </conditionalFormatting>
  <conditionalFormatting sqref="W156">
    <cfRule type="cellIs" dxfId="5686" priority="78" stopIfTrue="1" operator="lessThan">
      <formula>#REF!</formula>
    </cfRule>
  </conditionalFormatting>
  <conditionalFormatting sqref="W157">
    <cfRule type="cellIs" dxfId="5685" priority="77" stopIfTrue="1" operator="lessThan">
      <formula>#REF!</formula>
    </cfRule>
  </conditionalFormatting>
  <conditionalFormatting sqref="W158">
    <cfRule type="cellIs" dxfId="5684" priority="76" stopIfTrue="1" operator="lessThan">
      <formula>#REF!</formula>
    </cfRule>
  </conditionalFormatting>
  <conditionalFormatting sqref="W159">
    <cfRule type="cellIs" dxfId="5683" priority="75" stopIfTrue="1" operator="lessThan">
      <formula>#REF!</formula>
    </cfRule>
  </conditionalFormatting>
  <conditionalFormatting sqref="W160">
    <cfRule type="cellIs" dxfId="5682" priority="74" stopIfTrue="1" operator="lessThan">
      <formula>#REF!</formula>
    </cfRule>
  </conditionalFormatting>
  <conditionalFormatting sqref="W161">
    <cfRule type="cellIs" dxfId="5681" priority="73" stopIfTrue="1" operator="lessThan">
      <formula>#REF!</formula>
    </cfRule>
  </conditionalFormatting>
  <conditionalFormatting sqref="W162">
    <cfRule type="cellIs" dxfId="5680" priority="72" stopIfTrue="1" operator="lessThan">
      <formula>#REF!</formula>
    </cfRule>
  </conditionalFormatting>
  <conditionalFormatting sqref="W163">
    <cfRule type="cellIs" dxfId="5679" priority="71" stopIfTrue="1" operator="lessThan">
      <formula>#REF!</formula>
    </cfRule>
  </conditionalFormatting>
  <conditionalFormatting sqref="W164">
    <cfRule type="cellIs" dxfId="5678" priority="70" stopIfTrue="1" operator="lessThan">
      <formula>#REF!</formula>
    </cfRule>
  </conditionalFormatting>
  <conditionalFormatting sqref="W165">
    <cfRule type="cellIs" dxfId="5677" priority="69" stopIfTrue="1" operator="lessThan">
      <formula>#REF!</formula>
    </cfRule>
  </conditionalFormatting>
  <conditionalFormatting sqref="W166">
    <cfRule type="cellIs" dxfId="5676" priority="68" stopIfTrue="1" operator="lessThan">
      <formula>#REF!</formula>
    </cfRule>
  </conditionalFormatting>
  <conditionalFormatting sqref="W167">
    <cfRule type="cellIs" dxfId="5675" priority="67" stopIfTrue="1" operator="lessThan">
      <formula>#REF!</formula>
    </cfRule>
  </conditionalFormatting>
  <conditionalFormatting sqref="W170">
    <cfRule type="cellIs" dxfId="5674" priority="66" stopIfTrue="1" operator="lessThan">
      <formula>#REF!</formula>
    </cfRule>
  </conditionalFormatting>
  <conditionalFormatting sqref="W171">
    <cfRule type="cellIs" dxfId="5673" priority="65" stopIfTrue="1" operator="lessThan">
      <formula>#REF!</formula>
    </cfRule>
  </conditionalFormatting>
  <conditionalFormatting sqref="W172">
    <cfRule type="cellIs" dxfId="5672" priority="64" stopIfTrue="1" operator="lessThan">
      <formula>#REF!</formula>
    </cfRule>
  </conditionalFormatting>
  <conditionalFormatting sqref="W173">
    <cfRule type="cellIs" dxfId="5671" priority="63" stopIfTrue="1" operator="lessThan">
      <formula>#REF!</formula>
    </cfRule>
  </conditionalFormatting>
  <conditionalFormatting sqref="W174">
    <cfRule type="cellIs" dxfId="5670" priority="62" stopIfTrue="1" operator="lessThan">
      <formula>#REF!</formula>
    </cfRule>
  </conditionalFormatting>
  <conditionalFormatting sqref="W175">
    <cfRule type="cellIs" dxfId="5669" priority="61" stopIfTrue="1" operator="lessThan">
      <formula>#REF!</formula>
    </cfRule>
  </conditionalFormatting>
  <conditionalFormatting sqref="W176">
    <cfRule type="cellIs" dxfId="5668" priority="60" stopIfTrue="1" operator="lessThan">
      <formula>#REF!</formula>
    </cfRule>
  </conditionalFormatting>
  <conditionalFormatting sqref="W177">
    <cfRule type="cellIs" dxfId="5667" priority="59" stopIfTrue="1" operator="lessThan">
      <formula>#REF!</formula>
    </cfRule>
  </conditionalFormatting>
  <conditionalFormatting sqref="W178">
    <cfRule type="cellIs" dxfId="5666" priority="58" stopIfTrue="1" operator="lessThan">
      <formula>#REF!</formula>
    </cfRule>
  </conditionalFormatting>
  <conditionalFormatting sqref="W179">
    <cfRule type="cellIs" dxfId="5665" priority="57" stopIfTrue="1" operator="lessThan">
      <formula>#REF!</formula>
    </cfRule>
  </conditionalFormatting>
  <conditionalFormatting sqref="W180">
    <cfRule type="cellIs" dxfId="5664" priority="56" stopIfTrue="1" operator="lessThan">
      <formula>#REF!</formula>
    </cfRule>
  </conditionalFormatting>
  <conditionalFormatting sqref="W181">
    <cfRule type="cellIs" dxfId="5663" priority="55" stopIfTrue="1" operator="lessThan">
      <formula>#REF!</formula>
    </cfRule>
  </conditionalFormatting>
  <conditionalFormatting sqref="W182">
    <cfRule type="cellIs" dxfId="5662" priority="54" stopIfTrue="1" operator="lessThan">
      <formula>#REF!</formula>
    </cfRule>
  </conditionalFormatting>
  <conditionalFormatting sqref="W184:W185">
    <cfRule type="cellIs" dxfId="5661" priority="52" stopIfTrue="1" operator="lessThan">
      <formula>#REF!</formula>
    </cfRule>
  </conditionalFormatting>
  <conditionalFormatting sqref="AC183">
    <cfRule type="cellIs" dxfId="5660" priority="16" stopIfTrue="1" operator="lessThan">
      <formula>#REF!</formula>
    </cfRule>
  </conditionalFormatting>
  <conditionalFormatting sqref="AC22:AC37">
    <cfRule type="cellIs" dxfId="5659" priority="51" stopIfTrue="1" operator="lessThan">
      <formula>#REF!</formula>
    </cfRule>
  </conditionalFormatting>
  <conditionalFormatting sqref="AC39:AC53 AC136:AC146">
    <cfRule type="cellIs" dxfId="5658" priority="50" stopIfTrue="1" operator="lessThan">
      <formula>#REF!</formula>
    </cfRule>
  </conditionalFormatting>
  <conditionalFormatting sqref="AC88:AC102">
    <cfRule type="cellIs" dxfId="5657" priority="49" stopIfTrue="1" operator="lessThan">
      <formula>#REF!</formula>
    </cfRule>
  </conditionalFormatting>
  <conditionalFormatting sqref="AC147">
    <cfRule type="cellIs" dxfId="5656" priority="48" stopIfTrue="1" operator="lessThan">
      <formula>#REF!</formula>
    </cfRule>
  </conditionalFormatting>
  <conditionalFormatting sqref="AC148">
    <cfRule type="cellIs" dxfId="5655" priority="47" stopIfTrue="1" operator="lessThan">
      <formula>#REF!</formula>
    </cfRule>
  </conditionalFormatting>
  <conditionalFormatting sqref="AC149">
    <cfRule type="cellIs" dxfId="5654" priority="46" stopIfTrue="1" operator="lessThan">
      <formula>#REF!</formula>
    </cfRule>
  </conditionalFormatting>
  <conditionalFormatting sqref="AC150">
    <cfRule type="cellIs" dxfId="5653" priority="45" stopIfTrue="1" operator="lessThan">
      <formula>#REF!</formula>
    </cfRule>
  </conditionalFormatting>
  <conditionalFormatting sqref="AC153">
    <cfRule type="cellIs" dxfId="5652" priority="44" stopIfTrue="1" operator="lessThan">
      <formula>#REF!</formula>
    </cfRule>
  </conditionalFormatting>
  <conditionalFormatting sqref="AC154">
    <cfRule type="cellIs" dxfId="5651" priority="43" stopIfTrue="1" operator="lessThan">
      <formula>#REF!</formula>
    </cfRule>
  </conditionalFormatting>
  <conditionalFormatting sqref="AC155">
    <cfRule type="cellIs" dxfId="5650" priority="42" stopIfTrue="1" operator="lessThan">
      <formula>#REF!</formula>
    </cfRule>
  </conditionalFormatting>
  <conditionalFormatting sqref="AC156">
    <cfRule type="cellIs" dxfId="5649" priority="41" stopIfTrue="1" operator="lessThan">
      <formula>#REF!</formula>
    </cfRule>
  </conditionalFormatting>
  <conditionalFormatting sqref="AC157">
    <cfRule type="cellIs" dxfId="5648" priority="40" stopIfTrue="1" operator="lessThan">
      <formula>#REF!</formula>
    </cfRule>
  </conditionalFormatting>
  <conditionalFormatting sqref="AC158">
    <cfRule type="cellIs" dxfId="5647" priority="39" stopIfTrue="1" operator="lessThan">
      <formula>#REF!</formula>
    </cfRule>
  </conditionalFormatting>
  <conditionalFormatting sqref="AC159">
    <cfRule type="cellIs" dxfId="5646" priority="38" stopIfTrue="1" operator="lessThan">
      <formula>#REF!</formula>
    </cfRule>
  </conditionalFormatting>
  <conditionalFormatting sqref="AC160">
    <cfRule type="cellIs" dxfId="5645" priority="37" stopIfTrue="1" operator="lessThan">
      <formula>#REF!</formula>
    </cfRule>
  </conditionalFormatting>
  <conditionalFormatting sqref="AC161">
    <cfRule type="cellIs" dxfId="5644" priority="36" stopIfTrue="1" operator="lessThan">
      <formula>#REF!</formula>
    </cfRule>
  </conditionalFormatting>
  <conditionalFormatting sqref="AC162">
    <cfRule type="cellIs" dxfId="5643" priority="35" stopIfTrue="1" operator="lessThan">
      <formula>#REF!</formula>
    </cfRule>
  </conditionalFormatting>
  <conditionalFormatting sqref="AC163">
    <cfRule type="cellIs" dxfId="5642" priority="34" stopIfTrue="1" operator="lessThan">
      <formula>#REF!</formula>
    </cfRule>
  </conditionalFormatting>
  <conditionalFormatting sqref="AC164">
    <cfRule type="cellIs" dxfId="5641" priority="33" stopIfTrue="1" operator="lessThan">
      <formula>#REF!</formula>
    </cfRule>
  </conditionalFormatting>
  <conditionalFormatting sqref="AC165">
    <cfRule type="cellIs" dxfId="5640" priority="32" stopIfTrue="1" operator="lessThan">
      <formula>#REF!</formula>
    </cfRule>
  </conditionalFormatting>
  <conditionalFormatting sqref="AC166">
    <cfRule type="cellIs" dxfId="5639" priority="31" stopIfTrue="1" operator="lessThan">
      <formula>#REF!</formula>
    </cfRule>
  </conditionalFormatting>
  <conditionalFormatting sqref="AC167">
    <cfRule type="cellIs" dxfId="5638" priority="30" stopIfTrue="1" operator="lessThan">
      <formula>#REF!</formula>
    </cfRule>
  </conditionalFormatting>
  <conditionalFormatting sqref="AC170">
    <cfRule type="cellIs" dxfId="5637" priority="29" stopIfTrue="1" operator="lessThan">
      <formula>#REF!</formula>
    </cfRule>
  </conditionalFormatting>
  <conditionalFormatting sqref="AC171">
    <cfRule type="cellIs" dxfId="5636" priority="28" stopIfTrue="1" operator="lessThan">
      <formula>#REF!</formula>
    </cfRule>
  </conditionalFormatting>
  <conditionalFormatting sqref="AC172">
    <cfRule type="cellIs" dxfId="5635" priority="27" stopIfTrue="1" operator="lessThan">
      <formula>#REF!</formula>
    </cfRule>
  </conditionalFormatting>
  <conditionalFormatting sqref="AC173">
    <cfRule type="cellIs" dxfId="5634" priority="26" stopIfTrue="1" operator="lessThan">
      <formula>#REF!</formula>
    </cfRule>
  </conditionalFormatting>
  <conditionalFormatting sqref="AC174">
    <cfRule type="cellIs" dxfId="5633" priority="25" stopIfTrue="1" operator="lessThan">
      <formula>#REF!</formula>
    </cfRule>
  </conditionalFormatting>
  <conditionalFormatting sqref="AC175">
    <cfRule type="cellIs" dxfId="5632" priority="24" stopIfTrue="1" operator="lessThan">
      <formula>#REF!</formula>
    </cfRule>
  </conditionalFormatting>
  <conditionalFormatting sqref="AC176">
    <cfRule type="cellIs" dxfId="5631" priority="23" stopIfTrue="1" operator="lessThan">
      <formula>#REF!</formula>
    </cfRule>
  </conditionalFormatting>
  <conditionalFormatting sqref="AC177">
    <cfRule type="cellIs" dxfId="5630" priority="22" stopIfTrue="1" operator="lessThan">
      <formula>#REF!</formula>
    </cfRule>
  </conditionalFormatting>
  <conditionalFormatting sqref="AC178">
    <cfRule type="cellIs" dxfId="5629" priority="21" stopIfTrue="1" operator="lessThan">
      <formula>#REF!</formula>
    </cfRule>
  </conditionalFormatting>
  <conditionalFormatting sqref="AC179">
    <cfRule type="cellIs" dxfId="5628" priority="20" stopIfTrue="1" operator="lessThan">
      <formula>#REF!</formula>
    </cfRule>
  </conditionalFormatting>
  <conditionalFormatting sqref="AC180">
    <cfRule type="cellIs" dxfId="5627" priority="19" stopIfTrue="1" operator="lessThan">
      <formula>#REF!</formula>
    </cfRule>
  </conditionalFormatting>
  <conditionalFormatting sqref="AC181">
    <cfRule type="cellIs" dxfId="5626" priority="18" stopIfTrue="1" operator="lessThan">
      <formula>#REF!</formula>
    </cfRule>
  </conditionalFormatting>
  <conditionalFormatting sqref="AC182">
    <cfRule type="cellIs" dxfId="5625" priority="17" stopIfTrue="1" operator="lessThan">
      <formula>#REF!</formula>
    </cfRule>
  </conditionalFormatting>
  <conditionalFormatting sqref="AC184:AC185">
    <cfRule type="cellIs" dxfId="5624" priority="15" stopIfTrue="1" operator="lessThan">
      <formula>#REF!</formula>
    </cfRule>
  </conditionalFormatting>
  <conditionalFormatting sqref="V185">
    <cfRule type="cellIs" dxfId="5623" priority="14" stopIfTrue="1" operator="lessThan">
      <formula>#REF!</formula>
    </cfRule>
  </conditionalFormatting>
  <conditionalFormatting sqref="AB185">
    <cfRule type="cellIs" dxfId="5622" priority="13" stopIfTrue="1" operator="lessThan">
      <formula>#REF!</formula>
    </cfRule>
  </conditionalFormatting>
  <conditionalFormatting sqref="N37">
    <cfRule type="cellIs" dxfId="5621" priority="12" stopIfTrue="1" operator="lessThan">
      <formula>#REF!</formula>
    </cfRule>
  </conditionalFormatting>
  <conditionalFormatting sqref="T37">
    <cfRule type="cellIs" dxfId="5620" priority="11" stopIfTrue="1" operator="lessThan">
      <formula>#REF!</formula>
    </cfRule>
  </conditionalFormatting>
  <conditionalFormatting sqref="Z37">
    <cfRule type="cellIs" dxfId="5619" priority="10" stopIfTrue="1" operator="lessThan">
      <formula>#REF!</formula>
    </cfRule>
  </conditionalFormatting>
  <conditionalFormatting sqref="AF37">
    <cfRule type="cellIs" dxfId="5618" priority="9" stopIfTrue="1" operator="lessThan">
      <formula>#REF!</formula>
    </cfRule>
  </conditionalFormatting>
  <conditionalFormatting sqref="AG55">
    <cfRule type="cellIs" dxfId="5617" priority="8" stopIfTrue="1" operator="lessThan">
      <formula>#REF!</formula>
    </cfRule>
  </conditionalFormatting>
  <conditionalFormatting sqref="AG71">
    <cfRule type="cellIs" dxfId="5616" priority="7" stopIfTrue="1" operator="lessThan">
      <formula>#REF!</formula>
    </cfRule>
  </conditionalFormatting>
  <conditionalFormatting sqref="AG87">
    <cfRule type="cellIs" dxfId="5615" priority="6" stopIfTrue="1" operator="lessThan">
      <formula>#REF!</formula>
    </cfRule>
  </conditionalFormatting>
  <conditionalFormatting sqref="AG104">
    <cfRule type="cellIs" dxfId="5614" priority="5" stopIfTrue="1" operator="lessThan">
      <formula>#REF!</formula>
    </cfRule>
  </conditionalFormatting>
  <conditionalFormatting sqref="AG119">
    <cfRule type="cellIs" dxfId="5613" priority="4" stopIfTrue="1" operator="lessThan">
      <formula>#REF!</formula>
    </cfRule>
  </conditionalFormatting>
  <conditionalFormatting sqref="AG135">
    <cfRule type="cellIs" dxfId="5612" priority="3" stopIfTrue="1" operator="lessThan">
      <formula>#REF!</formula>
    </cfRule>
  </conditionalFormatting>
  <conditionalFormatting sqref="AG152">
    <cfRule type="cellIs" dxfId="5611" priority="2" stopIfTrue="1" operator="lessThan">
      <formula>#REF!</formula>
    </cfRule>
  </conditionalFormatting>
  <conditionalFormatting sqref="AG169">
    <cfRule type="cellIs" dxfId="5610" priority="1" stopIfTrue="1" operator="lessThan">
      <formula>#REF!</formula>
    </cfRule>
  </conditionalFormatting>
  <dataValidations count="8">
    <dataValidation type="list" allowBlank="1" showInputMessage="1" showErrorMessage="1" sqref="C13:D14 I13:J13" xr:uid="{00000000-0002-0000-0B00-000000000000}">
      <formula1>$K$11:$K$15</formula1>
    </dataValidation>
    <dataValidation type="list" allowBlank="1" showInputMessage="1" showErrorMessage="1" sqref="I11:J11 C11:D11" xr:uid="{00000000-0002-0000-0B00-000001000000}">
      <formula1>$D$12:$D$41</formula1>
    </dataValidation>
    <dataValidation type="list" allowBlank="1" showInputMessage="1" showErrorMessage="1" sqref="C15:D15" xr:uid="{00000000-0002-0000-0B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B00-000003000000}">
      <formula1>$F$9:$F$12</formula1>
    </dataValidation>
    <dataValidation type="list" allowBlank="1" showInputMessage="1" showErrorMessage="1" sqref="F185 L185 R185 X185 AD185" xr:uid="{00000000-0002-0000-0B00-000004000000}">
      <formula1>$F$13:$F$14</formula1>
    </dataValidation>
    <dataValidation type="list" allowBlank="1" showInputMessage="1" showErrorMessage="1" sqref="I12:J12 C12:D12" xr:uid="{00000000-0002-0000-0B00-000005000000}">
      <formula1>$B$10:$B$28</formula1>
    </dataValidation>
    <dataValidation type="list" allowBlank="1" showInputMessage="1" showErrorMessage="1" sqref="T9:T13" xr:uid="{00000000-0002-0000-0B00-000006000000}">
      <formula1>$I$14:$I$17</formula1>
    </dataValidation>
    <dataValidation type="list" allowBlank="1" showInputMessage="1" showErrorMessage="1" sqref="Y187 AE187 M187 S187" xr:uid="{00000000-0002-0000-0B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B000000}">
          <x14:formula1>
            <xm:f>Données!$G$14:$G$17</xm:f>
          </x14:formula1>
          <xm:sqref>Z9:Z13</xm:sqref>
        </x14:dataValidation>
        <x14:dataValidation type="list" allowBlank="1" showInputMessage="1" showErrorMessage="1" xr:uid="{00000000-0002-0000-0B00-00000C000000}">
          <x14:formula1>
            <xm:f>Données!$I$14:$I$17</xm:f>
          </x14:formula1>
          <xm:sqref>K17</xm:sqref>
        </x14:dataValidation>
        <x14:dataValidation type="list" allowBlank="1" showInputMessage="1" showErrorMessage="1" xr:uid="{00000000-0002-0000-0B00-00000D000000}">
          <x14:formula1>
            <xm:f>Données!$Q$8:$Q$9</xm:f>
          </x14:formula1>
          <xm:sqref>G187</xm:sqref>
        </x14:dataValidation>
        <x14:dataValidation type="list" allowBlank="1" showInputMessage="1" showErrorMessage="1" xr:uid="{00000000-0002-0000-0B00-00000E000000}">
          <x14:formula1>
            <xm:f>Données!$K$14:$K$43</xm:f>
          </x14:formula1>
          <xm:sqref>L9:L13</xm:sqref>
        </x14:dataValidation>
        <x14:dataValidation type="list" allowBlank="1" showInputMessage="1" showErrorMessage="1" xr:uid="{00000000-0002-0000-0B00-00000F000000}">
          <x14:formula1>
            <xm:f>Données!$E$14:$E$53</xm:f>
          </x14:formula1>
          <xm:sqref>B11</xm:sqref>
        </x14:dataValidation>
        <x14:dataValidation type="list" allowBlank="1" showInputMessage="1" showErrorMessage="1" xr:uid="{00000000-0002-0000-0B00-000010000000}">
          <x14:formula1>
            <xm:f>Données!$Q$19:$Q$20</xm:f>
          </x14:formula1>
          <xm:sqref>R9:R13</xm:sqref>
        </x14:dataValidation>
        <x14:dataValidation type="list" allowBlank="1" showInputMessage="1" showErrorMessage="1" xr:uid="{00000000-0002-0000-0B00-000011000000}">
          <x14:formula1>
            <xm:f>Données!$B$14:$B$43</xm:f>
          </x14:formula1>
          <xm:sqref>AE17:AF17 M17:N17 S17:T17 Y17:Z17 G17:H17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217"/>
  <sheetViews>
    <sheetView showGridLines="0" topLeftCell="B86"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609" priority="170" stopIfTrue="1" operator="lessThan">
      <formula>#REF!</formula>
    </cfRule>
  </conditionalFormatting>
  <conditionalFormatting sqref="L37:M37">
    <cfRule type="cellIs" dxfId="5608" priority="169" stopIfTrue="1" operator="lessThan">
      <formula>#REF!</formula>
    </cfRule>
  </conditionalFormatting>
  <conditionalFormatting sqref="R37:S37 AG21:AG53 AG88:AG102 AG136:AG150 AG153:AG167 AG170:AG185 AG120:AG133 AG105:AG117 AG72:AG85 AG56:AG69">
    <cfRule type="cellIs" dxfId="560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606" priority="167" stopIfTrue="1" operator="lessThan">
      <formula>#REF!</formula>
    </cfRule>
  </conditionalFormatting>
  <conditionalFormatting sqref="E88:E102">
    <cfRule type="cellIs" dxfId="5605" priority="166" stopIfTrue="1" operator="lessThan">
      <formula>#REF!</formula>
    </cfRule>
  </conditionalFormatting>
  <conditionalFormatting sqref="E147">
    <cfRule type="cellIs" dxfId="5604" priority="165" stopIfTrue="1" operator="lessThan">
      <formula>#REF!</formula>
    </cfRule>
  </conditionalFormatting>
  <conditionalFormatting sqref="E148">
    <cfRule type="cellIs" dxfId="5603" priority="164" stopIfTrue="1" operator="lessThan">
      <formula>#REF!</formula>
    </cfRule>
  </conditionalFormatting>
  <conditionalFormatting sqref="E149">
    <cfRule type="cellIs" dxfId="5602" priority="163" stopIfTrue="1" operator="lessThan">
      <formula>#REF!</formula>
    </cfRule>
  </conditionalFormatting>
  <conditionalFormatting sqref="E150">
    <cfRule type="cellIs" dxfId="5601" priority="162" stopIfTrue="1" operator="lessThan">
      <formula>#REF!</formula>
    </cfRule>
  </conditionalFormatting>
  <conditionalFormatting sqref="E153">
    <cfRule type="cellIs" dxfId="5600" priority="161" stopIfTrue="1" operator="lessThan">
      <formula>#REF!</formula>
    </cfRule>
  </conditionalFormatting>
  <conditionalFormatting sqref="E154">
    <cfRule type="cellIs" dxfId="5599" priority="160" stopIfTrue="1" operator="lessThan">
      <formula>#REF!</formula>
    </cfRule>
  </conditionalFormatting>
  <conditionalFormatting sqref="E155">
    <cfRule type="cellIs" dxfId="5598" priority="159" stopIfTrue="1" operator="lessThan">
      <formula>#REF!</formula>
    </cfRule>
  </conditionalFormatting>
  <conditionalFormatting sqref="E156">
    <cfRule type="cellIs" dxfId="5597" priority="158" stopIfTrue="1" operator="lessThan">
      <formula>#REF!</formula>
    </cfRule>
  </conditionalFormatting>
  <conditionalFormatting sqref="E157">
    <cfRule type="cellIs" dxfId="5596" priority="157" stopIfTrue="1" operator="lessThan">
      <formula>#REF!</formula>
    </cfRule>
  </conditionalFormatting>
  <conditionalFormatting sqref="E158">
    <cfRule type="cellIs" dxfId="5595" priority="156" stopIfTrue="1" operator="lessThan">
      <formula>#REF!</formula>
    </cfRule>
  </conditionalFormatting>
  <conditionalFormatting sqref="E159">
    <cfRule type="cellIs" dxfId="5594" priority="155" stopIfTrue="1" operator="lessThan">
      <formula>#REF!</formula>
    </cfRule>
  </conditionalFormatting>
  <conditionalFormatting sqref="E160">
    <cfRule type="cellIs" dxfId="5593" priority="154" stopIfTrue="1" operator="lessThan">
      <formula>#REF!</formula>
    </cfRule>
  </conditionalFormatting>
  <conditionalFormatting sqref="E161">
    <cfRule type="cellIs" dxfId="5592" priority="153" stopIfTrue="1" operator="lessThan">
      <formula>#REF!</formula>
    </cfRule>
  </conditionalFormatting>
  <conditionalFormatting sqref="E162">
    <cfRule type="cellIs" dxfId="5591" priority="152" stopIfTrue="1" operator="lessThan">
      <formula>#REF!</formula>
    </cfRule>
  </conditionalFormatting>
  <conditionalFormatting sqref="E163">
    <cfRule type="cellIs" dxfId="5590" priority="151" stopIfTrue="1" operator="lessThan">
      <formula>#REF!</formula>
    </cfRule>
  </conditionalFormatting>
  <conditionalFormatting sqref="E164">
    <cfRule type="cellIs" dxfId="5589" priority="150" stopIfTrue="1" operator="lessThan">
      <formula>#REF!</formula>
    </cfRule>
  </conditionalFormatting>
  <conditionalFormatting sqref="E165">
    <cfRule type="cellIs" dxfId="5588" priority="149" stopIfTrue="1" operator="lessThan">
      <formula>#REF!</formula>
    </cfRule>
  </conditionalFormatting>
  <conditionalFormatting sqref="E166">
    <cfRule type="cellIs" dxfId="5587" priority="148" stopIfTrue="1" operator="lessThan">
      <formula>#REF!</formula>
    </cfRule>
  </conditionalFormatting>
  <conditionalFormatting sqref="E167">
    <cfRule type="cellIs" dxfId="5586" priority="147" stopIfTrue="1" operator="lessThan">
      <formula>#REF!</formula>
    </cfRule>
  </conditionalFormatting>
  <conditionalFormatting sqref="E170">
    <cfRule type="cellIs" dxfId="5585" priority="146" stopIfTrue="1" operator="lessThan">
      <formula>#REF!</formula>
    </cfRule>
  </conditionalFormatting>
  <conditionalFormatting sqref="E171">
    <cfRule type="cellIs" dxfId="5584" priority="145" stopIfTrue="1" operator="lessThan">
      <formula>#REF!</formula>
    </cfRule>
  </conditionalFormatting>
  <conditionalFormatting sqref="E172">
    <cfRule type="cellIs" dxfId="5583" priority="144" stopIfTrue="1" operator="lessThan">
      <formula>#REF!</formula>
    </cfRule>
  </conditionalFormatting>
  <conditionalFormatting sqref="E173">
    <cfRule type="cellIs" dxfId="5582" priority="143" stopIfTrue="1" operator="lessThan">
      <formula>#REF!</formula>
    </cfRule>
  </conditionalFormatting>
  <conditionalFormatting sqref="E174">
    <cfRule type="cellIs" dxfId="5581" priority="142" stopIfTrue="1" operator="lessThan">
      <formula>#REF!</formula>
    </cfRule>
  </conditionalFormatting>
  <conditionalFormatting sqref="E175">
    <cfRule type="cellIs" dxfId="5580" priority="141" stopIfTrue="1" operator="lessThan">
      <formula>#REF!</formula>
    </cfRule>
  </conditionalFormatting>
  <conditionalFormatting sqref="E176">
    <cfRule type="cellIs" dxfId="5579" priority="140" stopIfTrue="1" operator="lessThan">
      <formula>#REF!</formula>
    </cfRule>
  </conditionalFormatting>
  <conditionalFormatting sqref="E177">
    <cfRule type="cellIs" dxfId="5578" priority="139" stopIfTrue="1" operator="lessThan">
      <formula>#REF!</formula>
    </cfRule>
  </conditionalFormatting>
  <conditionalFormatting sqref="E178">
    <cfRule type="cellIs" dxfId="5577" priority="138" stopIfTrue="1" operator="lessThan">
      <formula>#REF!</formula>
    </cfRule>
  </conditionalFormatting>
  <conditionalFormatting sqref="E179">
    <cfRule type="cellIs" dxfId="5576" priority="137" stopIfTrue="1" operator="lessThan">
      <formula>#REF!</formula>
    </cfRule>
  </conditionalFormatting>
  <conditionalFormatting sqref="E180">
    <cfRule type="cellIs" dxfId="5575" priority="136" stopIfTrue="1" operator="lessThan">
      <formula>#REF!</formula>
    </cfRule>
  </conditionalFormatting>
  <conditionalFormatting sqref="E181">
    <cfRule type="cellIs" dxfId="5574" priority="135" stopIfTrue="1" operator="lessThan">
      <formula>#REF!</formula>
    </cfRule>
  </conditionalFormatting>
  <conditionalFormatting sqref="E182">
    <cfRule type="cellIs" dxfId="5573" priority="134" stopIfTrue="1" operator="lessThan">
      <formula>#REF!</formula>
    </cfRule>
  </conditionalFormatting>
  <conditionalFormatting sqref="E183">
    <cfRule type="cellIs" dxfId="5572" priority="133" stopIfTrue="1" operator="lessThan">
      <formula>#REF!</formula>
    </cfRule>
  </conditionalFormatting>
  <conditionalFormatting sqref="E184:E185">
    <cfRule type="cellIs" dxfId="5571" priority="132" stopIfTrue="1" operator="lessThan">
      <formula>#REF!</formula>
    </cfRule>
  </conditionalFormatting>
  <conditionalFormatting sqref="K22:K37">
    <cfRule type="cellIs" dxfId="5570" priority="131" stopIfTrue="1" operator="lessThan">
      <formula>#REF!</formula>
    </cfRule>
  </conditionalFormatting>
  <conditionalFormatting sqref="K39:K53">
    <cfRule type="cellIs" dxfId="5569" priority="130" stopIfTrue="1" operator="lessThan">
      <formula>#REF!</formula>
    </cfRule>
  </conditionalFormatting>
  <conditionalFormatting sqref="K88:K102">
    <cfRule type="cellIs" dxfId="5568" priority="129" stopIfTrue="1" operator="lessThan">
      <formula>#REF!</formula>
    </cfRule>
  </conditionalFormatting>
  <conditionalFormatting sqref="K147">
    <cfRule type="cellIs" dxfId="5567" priority="128" stopIfTrue="1" operator="lessThan">
      <formula>#REF!</formula>
    </cfRule>
  </conditionalFormatting>
  <conditionalFormatting sqref="K148">
    <cfRule type="cellIs" dxfId="5566" priority="127" stopIfTrue="1" operator="lessThan">
      <formula>#REF!</formula>
    </cfRule>
  </conditionalFormatting>
  <conditionalFormatting sqref="K149">
    <cfRule type="cellIs" dxfId="5565" priority="126" stopIfTrue="1" operator="lessThan">
      <formula>#REF!</formula>
    </cfRule>
  </conditionalFormatting>
  <conditionalFormatting sqref="K150">
    <cfRule type="cellIs" dxfId="5564" priority="125" stopIfTrue="1" operator="lessThan">
      <formula>#REF!</formula>
    </cfRule>
  </conditionalFormatting>
  <conditionalFormatting sqref="K153">
    <cfRule type="cellIs" dxfId="5563" priority="124" stopIfTrue="1" operator="lessThan">
      <formula>#REF!</formula>
    </cfRule>
  </conditionalFormatting>
  <conditionalFormatting sqref="K154">
    <cfRule type="cellIs" dxfId="5562" priority="123" stopIfTrue="1" operator="lessThan">
      <formula>#REF!</formula>
    </cfRule>
  </conditionalFormatting>
  <conditionalFormatting sqref="K155">
    <cfRule type="cellIs" dxfId="5561" priority="122" stopIfTrue="1" operator="lessThan">
      <formula>#REF!</formula>
    </cfRule>
  </conditionalFormatting>
  <conditionalFormatting sqref="K156">
    <cfRule type="cellIs" dxfId="5560" priority="121" stopIfTrue="1" operator="lessThan">
      <formula>#REF!</formula>
    </cfRule>
  </conditionalFormatting>
  <conditionalFormatting sqref="K157">
    <cfRule type="cellIs" dxfId="5559" priority="120" stopIfTrue="1" operator="lessThan">
      <formula>#REF!</formula>
    </cfRule>
  </conditionalFormatting>
  <conditionalFormatting sqref="K158">
    <cfRule type="cellIs" dxfId="5558" priority="119" stopIfTrue="1" operator="lessThan">
      <formula>#REF!</formula>
    </cfRule>
  </conditionalFormatting>
  <conditionalFormatting sqref="K159">
    <cfRule type="cellIs" dxfId="5557" priority="118" stopIfTrue="1" operator="lessThan">
      <formula>#REF!</formula>
    </cfRule>
  </conditionalFormatting>
  <conditionalFormatting sqref="K160">
    <cfRule type="cellIs" dxfId="5556" priority="117" stopIfTrue="1" operator="lessThan">
      <formula>#REF!</formula>
    </cfRule>
  </conditionalFormatting>
  <conditionalFormatting sqref="K161">
    <cfRule type="cellIs" dxfId="5555" priority="116" stopIfTrue="1" operator="lessThan">
      <formula>#REF!</formula>
    </cfRule>
  </conditionalFormatting>
  <conditionalFormatting sqref="K162">
    <cfRule type="cellIs" dxfId="5554" priority="115" stopIfTrue="1" operator="lessThan">
      <formula>#REF!</formula>
    </cfRule>
  </conditionalFormatting>
  <conditionalFormatting sqref="K163">
    <cfRule type="cellIs" dxfId="5553" priority="114" stopIfTrue="1" operator="lessThan">
      <formula>#REF!</formula>
    </cfRule>
  </conditionalFormatting>
  <conditionalFormatting sqref="K164">
    <cfRule type="cellIs" dxfId="5552" priority="113" stopIfTrue="1" operator="lessThan">
      <formula>#REF!</formula>
    </cfRule>
  </conditionalFormatting>
  <conditionalFormatting sqref="K165">
    <cfRule type="cellIs" dxfId="5551" priority="112" stopIfTrue="1" operator="lessThan">
      <formula>#REF!</formula>
    </cfRule>
  </conditionalFormatting>
  <conditionalFormatting sqref="K166">
    <cfRule type="cellIs" dxfId="5550" priority="111" stopIfTrue="1" operator="lessThan">
      <formula>#REF!</formula>
    </cfRule>
  </conditionalFormatting>
  <conditionalFormatting sqref="K167">
    <cfRule type="cellIs" dxfId="5549" priority="110" stopIfTrue="1" operator="lessThan">
      <formula>#REF!</formula>
    </cfRule>
  </conditionalFormatting>
  <conditionalFormatting sqref="K170">
    <cfRule type="cellIs" dxfId="5548" priority="109" stopIfTrue="1" operator="lessThan">
      <formula>#REF!</formula>
    </cfRule>
  </conditionalFormatting>
  <conditionalFormatting sqref="K171">
    <cfRule type="cellIs" dxfId="5547" priority="108" stopIfTrue="1" operator="lessThan">
      <formula>#REF!</formula>
    </cfRule>
  </conditionalFormatting>
  <conditionalFormatting sqref="K172">
    <cfRule type="cellIs" dxfId="5546" priority="107" stopIfTrue="1" operator="lessThan">
      <formula>#REF!</formula>
    </cfRule>
  </conditionalFormatting>
  <conditionalFormatting sqref="K173">
    <cfRule type="cellIs" dxfId="5545" priority="106" stopIfTrue="1" operator="lessThan">
      <formula>#REF!</formula>
    </cfRule>
  </conditionalFormatting>
  <conditionalFormatting sqref="K174">
    <cfRule type="cellIs" dxfId="5544" priority="105" stopIfTrue="1" operator="lessThan">
      <formula>#REF!</formula>
    </cfRule>
  </conditionalFormatting>
  <conditionalFormatting sqref="K175">
    <cfRule type="cellIs" dxfId="5543" priority="104" stopIfTrue="1" operator="lessThan">
      <formula>#REF!</formula>
    </cfRule>
  </conditionalFormatting>
  <conditionalFormatting sqref="K176">
    <cfRule type="cellIs" dxfId="5542" priority="103" stopIfTrue="1" operator="lessThan">
      <formula>#REF!</formula>
    </cfRule>
  </conditionalFormatting>
  <conditionalFormatting sqref="K177">
    <cfRule type="cellIs" dxfId="5541" priority="102" stopIfTrue="1" operator="lessThan">
      <formula>#REF!</formula>
    </cfRule>
  </conditionalFormatting>
  <conditionalFormatting sqref="K178">
    <cfRule type="cellIs" dxfId="5540" priority="101" stopIfTrue="1" operator="lessThan">
      <formula>#REF!</formula>
    </cfRule>
  </conditionalFormatting>
  <conditionalFormatting sqref="K179">
    <cfRule type="cellIs" dxfId="5539" priority="100" stopIfTrue="1" operator="lessThan">
      <formula>#REF!</formula>
    </cfRule>
  </conditionalFormatting>
  <conditionalFormatting sqref="K180">
    <cfRule type="cellIs" dxfId="5538" priority="99" stopIfTrue="1" operator="lessThan">
      <formula>#REF!</formula>
    </cfRule>
  </conditionalFormatting>
  <conditionalFormatting sqref="K181">
    <cfRule type="cellIs" dxfId="5537" priority="98" stopIfTrue="1" operator="lessThan">
      <formula>#REF!</formula>
    </cfRule>
  </conditionalFormatting>
  <conditionalFormatting sqref="K182">
    <cfRule type="cellIs" dxfId="5536" priority="97" stopIfTrue="1" operator="lessThan">
      <formula>#REF!</formula>
    </cfRule>
  </conditionalFormatting>
  <conditionalFormatting sqref="K183">
    <cfRule type="cellIs" dxfId="5535" priority="96" stopIfTrue="1" operator="lessThan">
      <formula>#REF!</formula>
    </cfRule>
  </conditionalFormatting>
  <conditionalFormatting sqref="K184:K185">
    <cfRule type="cellIs" dxfId="5534" priority="95" stopIfTrue="1" operator="lessThan">
      <formula>#REF!</formula>
    </cfRule>
  </conditionalFormatting>
  <conditionalFormatting sqref="Q22:Q37">
    <cfRule type="cellIs" dxfId="5533" priority="94" stopIfTrue="1" operator="lessThan">
      <formula>#REF!</formula>
    </cfRule>
  </conditionalFormatting>
  <conditionalFormatting sqref="Q39:Q53">
    <cfRule type="cellIs" dxfId="5532" priority="93" stopIfTrue="1" operator="lessThan">
      <formula>#REF!</formula>
    </cfRule>
  </conditionalFormatting>
  <conditionalFormatting sqref="Q88:Q102">
    <cfRule type="cellIs" dxfId="5531" priority="92" stopIfTrue="1" operator="lessThan">
      <formula>#REF!</formula>
    </cfRule>
  </conditionalFormatting>
  <conditionalFormatting sqref="P185">
    <cfRule type="cellIs" dxfId="5530" priority="91" stopIfTrue="1" operator="lessThan">
      <formula>#REF!</formula>
    </cfRule>
  </conditionalFormatting>
  <conditionalFormatting sqref="X37:Y37">
    <cfRule type="cellIs" dxfId="5529" priority="90" stopIfTrue="1" operator="lessThan">
      <formula>#REF!</formula>
    </cfRule>
  </conditionalFormatting>
  <conditionalFormatting sqref="AD37:AE37">
    <cfRule type="cellIs" dxfId="5528" priority="89" stopIfTrue="1" operator="lessThan">
      <formula>#REF!</formula>
    </cfRule>
  </conditionalFormatting>
  <conditionalFormatting sqref="W183">
    <cfRule type="cellIs" dxfId="5527" priority="53" stopIfTrue="1" operator="lessThan">
      <formula>#REF!</formula>
    </cfRule>
  </conditionalFormatting>
  <conditionalFormatting sqref="W22:W37">
    <cfRule type="cellIs" dxfId="5526" priority="88" stopIfTrue="1" operator="lessThan">
      <formula>#REF!</formula>
    </cfRule>
  </conditionalFormatting>
  <conditionalFormatting sqref="W39:W53 W136:W146">
    <cfRule type="cellIs" dxfId="5525" priority="87" stopIfTrue="1" operator="lessThan">
      <formula>#REF!</formula>
    </cfRule>
  </conditionalFormatting>
  <conditionalFormatting sqref="W88:W102">
    <cfRule type="cellIs" dxfId="5524" priority="86" stopIfTrue="1" operator="lessThan">
      <formula>#REF!</formula>
    </cfRule>
  </conditionalFormatting>
  <conditionalFormatting sqref="W147">
    <cfRule type="cellIs" dxfId="5523" priority="85" stopIfTrue="1" operator="lessThan">
      <formula>#REF!</formula>
    </cfRule>
  </conditionalFormatting>
  <conditionalFormatting sqref="W148">
    <cfRule type="cellIs" dxfId="5522" priority="84" stopIfTrue="1" operator="lessThan">
      <formula>#REF!</formula>
    </cfRule>
  </conditionalFormatting>
  <conditionalFormatting sqref="W149">
    <cfRule type="cellIs" dxfId="5521" priority="83" stopIfTrue="1" operator="lessThan">
      <formula>#REF!</formula>
    </cfRule>
  </conditionalFormatting>
  <conditionalFormatting sqref="W150">
    <cfRule type="cellIs" dxfId="5520" priority="82" stopIfTrue="1" operator="lessThan">
      <formula>#REF!</formula>
    </cfRule>
  </conditionalFormatting>
  <conditionalFormatting sqref="W153">
    <cfRule type="cellIs" dxfId="5519" priority="81" stopIfTrue="1" operator="lessThan">
      <formula>#REF!</formula>
    </cfRule>
  </conditionalFormatting>
  <conditionalFormatting sqref="W154">
    <cfRule type="cellIs" dxfId="5518" priority="80" stopIfTrue="1" operator="lessThan">
      <formula>#REF!</formula>
    </cfRule>
  </conditionalFormatting>
  <conditionalFormatting sqref="W155">
    <cfRule type="cellIs" dxfId="5517" priority="79" stopIfTrue="1" operator="lessThan">
      <formula>#REF!</formula>
    </cfRule>
  </conditionalFormatting>
  <conditionalFormatting sqref="W156">
    <cfRule type="cellIs" dxfId="5516" priority="78" stopIfTrue="1" operator="lessThan">
      <formula>#REF!</formula>
    </cfRule>
  </conditionalFormatting>
  <conditionalFormatting sqref="W157">
    <cfRule type="cellIs" dxfId="5515" priority="77" stopIfTrue="1" operator="lessThan">
      <formula>#REF!</formula>
    </cfRule>
  </conditionalFormatting>
  <conditionalFormatting sqref="W158">
    <cfRule type="cellIs" dxfId="5514" priority="76" stopIfTrue="1" operator="lessThan">
      <formula>#REF!</formula>
    </cfRule>
  </conditionalFormatting>
  <conditionalFormatting sqref="W159">
    <cfRule type="cellIs" dxfId="5513" priority="75" stopIfTrue="1" operator="lessThan">
      <formula>#REF!</formula>
    </cfRule>
  </conditionalFormatting>
  <conditionalFormatting sqref="W160">
    <cfRule type="cellIs" dxfId="5512" priority="74" stopIfTrue="1" operator="lessThan">
      <formula>#REF!</formula>
    </cfRule>
  </conditionalFormatting>
  <conditionalFormatting sqref="W161">
    <cfRule type="cellIs" dxfId="5511" priority="73" stopIfTrue="1" operator="lessThan">
      <formula>#REF!</formula>
    </cfRule>
  </conditionalFormatting>
  <conditionalFormatting sqref="W162">
    <cfRule type="cellIs" dxfId="5510" priority="72" stopIfTrue="1" operator="lessThan">
      <formula>#REF!</formula>
    </cfRule>
  </conditionalFormatting>
  <conditionalFormatting sqref="W163">
    <cfRule type="cellIs" dxfId="5509" priority="71" stopIfTrue="1" operator="lessThan">
      <formula>#REF!</formula>
    </cfRule>
  </conditionalFormatting>
  <conditionalFormatting sqref="W164">
    <cfRule type="cellIs" dxfId="5508" priority="70" stopIfTrue="1" operator="lessThan">
      <formula>#REF!</formula>
    </cfRule>
  </conditionalFormatting>
  <conditionalFormatting sqref="W165">
    <cfRule type="cellIs" dxfId="5507" priority="69" stopIfTrue="1" operator="lessThan">
      <formula>#REF!</formula>
    </cfRule>
  </conditionalFormatting>
  <conditionalFormatting sqref="W166">
    <cfRule type="cellIs" dxfId="5506" priority="68" stopIfTrue="1" operator="lessThan">
      <formula>#REF!</formula>
    </cfRule>
  </conditionalFormatting>
  <conditionalFormatting sqref="W167">
    <cfRule type="cellIs" dxfId="5505" priority="67" stopIfTrue="1" operator="lessThan">
      <formula>#REF!</formula>
    </cfRule>
  </conditionalFormatting>
  <conditionalFormatting sqref="W170">
    <cfRule type="cellIs" dxfId="5504" priority="66" stopIfTrue="1" operator="lessThan">
      <formula>#REF!</formula>
    </cfRule>
  </conditionalFormatting>
  <conditionalFormatting sqref="W171">
    <cfRule type="cellIs" dxfId="5503" priority="65" stopIfTrue="1" operator="lessThan">
      <formula>#REF!</formula>
    </cfRule>
  </conditionalFormatting>
  <conditionalFormatting sqref="W172">
    <cfRule type="cellIs" dxfId="5502" priority="64" stopIfTrue="1" operator="lessThan">
      <formula>#REF!</formula>
    </cfRule>
  </conditionalFormatting>
  <conditionalFormatting sqref="W173">
    <cfRule type="cellIs" dxfId="5501" priority="63" stopIfTrue="1" operator="lessThan">
      <formula>#REF!</formula>
    </cfRule>
  </conditionalFormatting>
  <conditionalFormatting sqref="W174">
    <cfRule type="cellIs" dxfId="5500" priority="62" stopIfTrue="1" operator="lessThan">
      <formula>#REF!</formula>
    </cfRule>
  </conditionalFormatting>
  <conditionalFormatting sqref="W175">
    <cfRule type="cellIs" dxfId="5499" priority="61" stopIfTrue="1" operator="lessThan">
      <formula>#REF!</formula>
    </cfRule>
  </conditionalFormatting>
  <conditionalFormatting sqref="W176">
    <cfRule type="cellIs" dxfId="5498" priority="60" stopIfTrue="1" operator="lessThan">
      <formula>#REF!</formula>
    </cfRule>
  </conditionalFormatting>
  <conditionalFormatting sqref="W177">
    <cfRule type="cellIs" dxfId="5497" priority="59" stopIfTrue="1" operator="lessThan">
      <formula>#REF!</formula>
    </cfRule>
  </conditionalFormatting>
  <conditionalFormatting sqref="W178">
    <cfRule type="cellIs" dxfId="5496" priority="58" stopIfTrue="1" operator="lessThan">
      <formula>#REF!</formula>
    </cfRule>
  </conditionalFormatting>
  <conditionalFormatting sqref="W179">
    <cfRule type="cellIs" dxfId="5495" priority="57" stopIfTrue="1" operator="lessThan">
      <formula>#REF!</formula>
    </cfRule>
  </conditionalFormatting>
  <conditionalFormatting sqref="W180">
    <cfRule type="cellIs" dxfId="5494" priority="56" stopIfTrue="1" operator="lessThan">
      <formula>#REF!</formula>
    </cfRule>
  </conditionalFormatting>
  <conditionalFormatting sqref="W181">
    <cfRule type="cellIs" dxfId="5493" priority="55" stopIfTrue="1" operator="lessThan">
      <formula>#REF!</formula>
    </cfRule>
  </conditionalFormatting>
  <conditionalFormatting sqref="W182">
    <cfRule type="cellIs" dxfId="5492" priority="54" stopIfTrue="1" operator="lessThan">
      <formula>#REF!</formula>
    </cfRule>
  </conditionalFormatting>
  <conditionalFormatting sqref="W184:W185">
    <cfRule type="cellIs" dxfId="5491" priority="52" stopIfTrue="1" operator="lessThan">
      <formula>#REF!</formula>
    </cfRule>
  </conditionalFormatting>
  <conditionalFormatting sqref="AC183">
    <cfRule type="cellIs" dxfId="5490" priority="16" stopIfTrue="1" operator="lessThan">
      <formula>#REF!</formula>
    </cfRule>
  </conditionalFormatting>
  <conditionalFormatting sqref="AC22:AC37">
    <cfRule type="cellIs" dxfId="5489" priority="51" stopIfTrue="1" operator="lessThan">
      <formula>#REF!</formula>
    </cfRule>
  </conditionalFormatting>
  <conditionalFormatting sqref="AC39:AC53 AC136:AC146">
    <cfRule type="cellIs" dxfId="5488" priority="50" stopIfTrue="1" operator="lessThan">
      <formula>#REF!</formula>
    </cfRule>
  </conditionalFormatting>
  <conditionalFormatting sqref="AC88:AC102">
    <cfRule type="cellIs" dxfId="5487" priority="49" stopIfTrue="1" operator="lessThan">
      <formula>#REF!</formula>
    </cfRule>
  </conditionalFormatting>
  <conditionalFormatting sqref="AC147">
    <cfRule type="cellIs" dxfId="5486" priority="48" stopIfTrue="1" operator="lessThan">
      <formula>#REF!</formula>
    </cfRule>
  </conditionalFormatting>
  <conditionalFormatting sqref="AC148">
    <cfRule type="cellIs" dxfId="5485" priority="47" stopIfTrue="1" operator="lessThan">
      <formula>#REF!</formula>
    </cfRule>
  </conditionalFormatting>
  <conditionalFormatting sqref="AC149">
    <cfRule type="cellIs" dxfId="5484" priority="46" stopIfTrue="1" operator="lessThan">
      <formula>#REF!</formula>
    </cfRule>
  </conditionalFormatting>
  <conditionalFormatting sqref="AC150">
    <cfRule type="cellIs" dxfId="5483" priority="45" stopIfTrue="1" operator="lessThan">
      <formula>#REF!</formula>
    </cfRule>
  </conditionalFormatting>
  <conditionalFormatting sqref="AC153">
    <cfRule type="cellIs" dxfId="5482" priority="44" stopIfTrue="1" operator="lessThan">
      <formula>#REF!</formula>
    </cfRule>
  </conditionalFormatting>
  <conditionalFormatting sqref="AC154">
    <cfRule type="cellIs" dxfId="5481" priority="43" stopIfTrue="1" operator="lessThan">
      <formula>#REF!</formula>
    </cfRule>
  </conditionalFormatting>
  <conditionalFormatting sqref="AC155">
    <cfRule type="cellIs" dxfId="5480" priority="42" stopIfTrue="1" operator="lessThan">
      <formula>#REF!</formula>
    </cfRule>
  </conditionalFormatting>
  <conditionalFormatting sqref="AC156">
    <cfRule type="cellIs" dxfId="5479" priority="41" stopIfTrue="1" operator="lessThan">
      <formula>#REF!</formula>
    </cfRule>
  </conditionalFormatting>
  <conditionalFormatting sqref="AC157">
    <cfRule type="cellIs" dxfId="5478" priority="40" stopIfTrue="1" operator="lessThan">
      <formula>#REF!</formula>
    </cfRule>
  </conditionalFormatting>
  <conditionalFormatting sqref="AC158">
    <cfRule type="cellIs" dxfId="5477" priority="39" stopIfTrue="1" operator="lessThan">
      <formula>#REF!</formula>
    </cfRule>
  </conditionalFormatting>
  <conditionalFormatting sqref="AC159">
    <cfRule type="cellIs" dxfId="5476" priority="38" stopIfTrue="1" operator="lessThan">
      <formula>#REF!</formula>
    </cfRule>
  </conditionalFormatting>
  <conditionalFormatting sqref="AC160">
    <cfRule type="cellIs" dxfId="5475" priority="37" stopIfTrue="1" operator="lessThan">
      <formula>#REF!</formula>
    </cfRule>
  </conditionalFormatting>
  <conditionalFormatting sqref="AC161">
    <cfRule type="cellIs" dxfId="5474" priority="36" stopIfTrue="1" operator="lessThan">
      <formula>#REF!</formula>
    </cfRule>
  </conditionalFormatting>
  <conditionalFormatting sqref="AC162">
    <cfRule type="cellIs" dxfId="5473" priority="35" stopIfTrue="1" operator="lessThan">
      <formula>#REF!</formula>
    </cfRule>
  </conditionalFormatting>
  <conditionalFormatting sqref="AC163">
    <cfRule type="cellIs" dxfId="5472" priority="34" stopIfTrue="1" operator="lessThan">
      <formula>#REF!</formula>
    </cfRule>
  </conditionalFormatting>
  <conditionalFormatting sqref="AC164">
    <cfRule type="cellIs" dxfId="5471" priority="33" stopIfTrue="1" operator="lessThan">
      <formula>#REF!</formula>
    </cfRule>
  </conditionalFormatting>
  <conditionalFormatting sqref="AC165">
    <cfRule type="cellIs" dxfId="5470" priority="32" stopIfTrue="1" operator="lessThan">
      <formula>#REF!</formula>
    </cfRule>
  </conditionalFormatting>
  <conditionalFormatting sqref="AC166">
    <cfRule type="cellIs" dxfId="5469" priority="31" stopIfTrue="1" operator="lessThan">
      <formula>#REF!</formula>
    </cfRule>
  </conditionalFormatting>
  <conditionalFormatting sqref="AC167">
    <cfRule type="cellIs" dxfId="5468" priority="30" stopIfTrue="1" operator="lessThan">
      <formula>#REF!</formula>
    </cfRule>
  </conditionalFormatting>
  <conditionalFormatting sqref="AC170">
    <cfRule type="cellIs" dxfId="5467" priority="29" stopIfTrue="1" operator="lessThan">
      <formula>#REF!</formula>
    </cfRule>
  </conditionalFormatting>
  <conditionalFormatting sqref="AC171">
    <cfRule type="cellIs" dxfId="5466" priority="28" stopIfTrue="1" operator="lessThan">
      <formula>#REF!</formula>
    </cfRule>
  </conditionalFormatting>
  <conditionalFormatting sqref="AC172">
    <cfRule type="cellIs" dxfId="5465" priority="27" stopIfTrue="1" operator="lessThan">
      <formula>#REF!</formula>
    </cfRule>
  </conditionalFormatting>
  <conditionalFormatting sqref="AC173">
    <cfRule type="cellIs" dxfId="5464" priority="26" stopIfTrue="1" operator="lessThan">
      <formula>#REF!</formula>
    </cfRule>
  </conditionalFormatting>
  <conditionalFormatting sqref="AC174">
    <cfRule type="cellIs" dxfId="5463" priority="25" stopIfTrue="1" operator="lessThan">
      <formula>#REF!</formula>
    </cfRule>
  </conditionalFormatting>
  <conditionalFormatting sqref="AC175">
    <cfRule type="cellIs" dxfId="5462" priority="24" stopIfTrue="1" operator="lessThan">
      <formula>#REF!</formula>
    </cfRule>
  </conditionalFormatting>
  <conditionalFormatting sqref="AC176">
    <cfRule type="cellIs" dxfId="5461" priority="23" stopIfTrue="1" operator="lessThan">
      <formula>#REF!</formula>
    </cfRule>
  </conditionalFormatting>
  <conditionalFormatting sqref="AC177">
    <cfRule type="cellIs" dxfId="5460" priority="22" stopIfTrue="1" operator="lessThan">
      <formula>#REF!</formula>
    </cfRule>
  </conditionalFormatting>
  <conditionalFormatting sqref="AC178">
    <cfRule type="cellIs" dxfId="5459" priority="21" stopIfTrue="1" operator="lessThan">
      <formula>#REF!</formula>
    </cfRule>
  </conditionalFormatting>
  <conditionalFormatting sqref="AC179">
    <cfRule type="cellIs" dxfId="5458" priority="20" stopIfTrue="1" operator="lessThan">
      <formula>#REF!</formula>
    </cfRule>
  </conditionalFormatting>
  <conditionalFormatting sqref="AC180">
    <cfRule type="cellIs" dxfId="5457" priority="19" stopIfTrue="1" operator="lessThan">
      <formula>#REF!</formula>
    </cfRule>
  </conditionalFormatting>
  <conditionalFormatting sqref="AC181">
    <cfRule type="cellIs" dxfId="5456" priority="18" stopIfTrue="1" operator="lessThan">
      <formula>#REF!</formula>
    </cfRule>
  </conditionalFormatting>
  <conditionalFormatting sqref="AC182">
    <cfRule type="cellIs" dxfId="5455" priority="17" stopIfTrue="1" operator="lessThan">
      <formula>#REF!</formula>
    </cfRule>
  </conditionalFormatting>
  <conditionalFormatting sqref="AC184:AC185">
    <cfRule type="cellIs" dxfId="5454" priority="15" stopIfTrue="1" operator="lessThan">
      <formula>#REF!</formula>
    </cfRule>
  </conditionalFormatting>
  <conditionalFormatting sqref="V185">
    <cfRule type="cellIs" dxfId="5453" priority="14" stopIfTrue="1" operator="lessThan">
      <formula>#REF!</formula>
    </cfRule>
  </conditionalFormatting>
  <conditionalFormatting sqref="AB185">
    <cfRule type="cellIs" dxfId="5452" priority="13" stopIfTrue="1" operator="lessThan">
      <formula>#REF!</formula>
    </cfRule>
  </conditionalFormatting>
  <conditionalFormatting sqref="N37">
    <cfRule type="cellIs" dxfId="5451" priority="12" stopIfTrue="1" operator="lessThan">
      <formula>#REF!</formula>
    </cfRule>
  </conditionalFormatting>
  <conditionalFormatting sqref="T37">
    <cfRule type="cellIs" dxfId="5450" priority="11" stopIfTrue="1" operator="lessThan">
      <formula>#REF!</formula>
    </cfRule>
  </conditionalFormatting>
  <conditionalFormatting sqref="Z37">
    <cfRule type="cellIs" dxfId="5449" priority="10" stopIfTrue="1" operator="lessThan">
      <formula>#REF!</formula>
    </cfRule>
  </conditionalFormatting>
  <conditionalFormatting sqref="AF37">
    <cfRule type="cellIs" dxfId="5448" priority="9" stopIfTrue="1" operator="lessThan">
      <formula>#REF!</formula>
    </cfRule>
  </conditionalFormatting>
  <conditionalFormatting sqref="AG55">
    <cfRule type="cellIs" dxfId="5447" priority="8" stopIfTrue="1" operator="lessThan">
      <formula>#REF!</formula>
    </cfRule>
  </conditionalFormatting>
  <conditionalFormatting sqref="AG71">
    <cfRule type="cellIs" dxfId="5446" priority="7" stopIfTrue="1" operator="lessThan">
      <formula>#REF!</formula>
    </cfRule>
  </conditionalFormatting>
  <conditionalFormatting sqref="AG87">
    <cfRule type="cellIs" dxfId="5445" priority="6" stopIfTrue="1" operator="lessThan">
      <formula>#REF!</formula>
    </cfRule>
  </conditionalFormatting>
  <conditionalFormatting sqref="AG104">
    <cfRule type="cellIs" dxfId="5444" priority="5" stopIfTrue="1" operator="lessThan">
      <formula>#REF!</formula>
    </cfRule>
  </conditionalFormatting>
  <conditionalFormatting sqref="AG119">
    <cfRule type="cellIs" dxfId="5443" priority="4" stopIfTrue="1" operator="lessThan">
      <formula>#REF!</formula>
    </cfRule>
  </conditionalFormatting>
  <conditionalFormatting sqref="AG135">
    <cfRule type="cellIs" dxfId="5442" priority="3" stopIfTrue="1" operator="lessThan">
      <formula>#REF!</formula>
    </cfRule>
  </conditionalFormatting>
  <conditionalFormatting sqref="AG152">
    <cfRule type="cellIs" dxfId="5441" priority="2" stopIfTrue="1" operator="lessThan">
      <formula>#REF!</formula>
    </cfRule>
  </conditionalFormatting>
  <conditionalFormatting sqref="AG169">
    <cfRule type="cellIs" dxfId="5440" priority="1" stopIfTrue="1" operator="lessThan">
      <formula>#REF!</formula>
    </cfRule>
  </conditionalFormatting>
  <dataValidations count="8">
    <dataValidation type="list" allowBlank="1" showInputMessage="1" showErrorMessage="1" sqref="I12:J12 C12:D12" xr:uid="{00000000-0002-0000-0C00-000000000000}">
      <formula1>$B$10:$B$28</formula1>
    </dataValidation>
    <dataValidation type="list" allowBlank="1" showInputMessage="1" showErrorMessage="1" sqref="F185 L185 R185 X185 AD185" xr:uid="{00000000-0002-0000-0C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72:F85 R105:R118 AD105:AD118 L105:L118 X105:X118 AD56:AD69 X72:X85 L72:L85 R72:R85 AD72:AD85 F56:F69 X56:X69 R56:R69 L56:L69 F105:F117" xr:uid="{00000000-0002-0000-0C00-000002000000}">
      <formula1>$F$9:$F$12</formula1>
    </dataValidation>
    <dataValidation type="list" allowBlank="1" showInputMessage="1" showErrorMessage="1" sqref="C15:D15" xr:uid="{00000000-0002-0000-0C00-000003000000}">
      <formula1>$F$13:$F$15</formula1>
    </dataValidation>
    <dataValidation type="list" allowBlank="1" showInputMessage="1" showErrorMessage="1" sqref="I11:J11 C11:D11" xr:uid="{00000000-0002-0000-0C00-000004000000}">
      <formula1>$D$12:$D$41</formula1>
    </dataValidation>
    <dataValidation type="list" allowBlank="1" showInputMessage="1" showErrorMessage="1" sqref="C13:D14 I13:J13" xr:uid="{00000000-0002-0000-0C00-000005000000}">
      <formula1>$K$11:$K$15</formula1>
    </dataValidation>
    <dataValidation type="list" allowBlank="1" showInputMessage="1" showErrorMessage="1" sqref="Y187 AE187 M187 S187" xr:uid="{00000000-0002-0000-0C00-000006000000}">
      <formula1>$Q$8:$Q$9</formula1>
    </dataValidation>
    <dataValidation type="list" allowBlank="1" showInputMessage="1" showErrorMessage="1" sqref="T9:T13" xr:uid="{00000000-0002-0000-0C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B000000}">
          <x14:formula1>
            <xm:f>Données!$B$14:$B$43</xm:f>
          </x14:formula1>
          <xm:sqref>AE17:AF17 M17:N17 S17:T17 Y17:Z17 G17:H17</xm:sqref>
        </x14:dataValidation>
        <x14:dataValidation type="list" allowBlank="1" showInputMessage="1" showErrorMessage="1" xr:uid="{00000000-0002-0000-0C00-00000C000000}">
          <x14:formula1>
            <xm:f>Données!$Q$19:$Q$20</xm:f>
          </x14:formula1>
          <xm:sqref>R9:R13</xm:sqref>
        </x14:dataValidation>
        <x14:dataValidation type="list" allowBlank="1" showInputMessage="1" showErrorMessage="1" xr:uid="{00000000-0002-0000-0C00-00000D000000}">
          <x14:formula1>
            <xm:f>Données!$E$14:$E$53</xm:f>
          </x14:formula1>
          <xm:sqref>B11</xm:sqref>
        </x14:dataValidation>
        <x14:dataValidation type="list" allowBlank="1" showInputMessage="1" showErrorMessage="1" xr:uid="{00000000-0002-0000-0C00-00000E000000}">
          <x14:formula1>
            <xm:f>Données!$K$14:$K$43</xm:f>
          </x14:formula1>
          <xm:sqref>L9:L13</xm:sqref>
        </x14:dataValidation>
        <x14:dataValidation type="list" allowBlank="1" showInputMessage="1" showErrorMessage="1" xr:uid="{00000000-0002-0000-0C00-00000F000000}">
          <x14:formula1>
            <xm:f>Données!$Q$8:$Q$9</xm:f>
          </x14:formula1>
          <xm:sqref>G187</xm:sqref>
        </x14:dataValidation>
        <x14:dataValidation type="list" allowBlank="1" showInputMessage="1" showErrorMessage="1" xr:uid="{00000000-0002-0000-0C00-000010000000}">
          <x14:formula1>
            <xm:f>Données!$I$14:$I$17</xm:f>
          </x14:formula1>
          <xm:sqref>K17</xm:sqref>
        </x14:dataValidation>
        <x14:dataValidation type="list" allowBlank="1" showInputMessage="1" showErrorMessage="1" xr:uid="{00000000-0002-0000-0C00-000011000000}">
          <x14:formula1>
            <xm:f>Données!$G$14:$G$17</xm:f>
          </x14:formula1>
          <xm:sqref>Z9:Z13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217"/>
  <sheetViews>
    <sheetView showGridLines="0" topLeftCell="B70"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493452742</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439" priority="170" stopIfTrue="1" operator="lessThan">
      <formula>#REF!</formula>
    </cfRule>
  </conditionalFormatting>
  <conditionalFormatting sqref="L37:M37">
    <cfRule type="cellIs" dxfId="5438" priority="169" stopIfTrue="1" operator="lessThan">
      <formula>#REF!</formula>
    </cfRule>
  </conditionalFormatting>
  <conditionalFormatting sqref="R37:S37 AG21:AG53 AG88:AG102 AG136:AG150 AG153:AG167 AG170:AG185 AG120:AG133 AG105:AG117 AG72:AG85 AG56:AG69">
    <cfRule type="cellIs" dxfId="543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436" priority="167" stopIfTrue="1" operator="lessThan">
      <formula>#REF!</formula>
    </cfRule>
  </conditionalFormatting>
  <conditionalFormatting sqref="E88:E102">
    <cfRule type="cellIs" dxfId="5435" priority="166" stopIfTrue="1" operator="lessThan">
      <formula>#REF!</formula>
    </cfRule>
  </conditionalFormatting>
  <conditionalFormatting sqref="E147">
    <cfRule type="cellIs" dxfId="5434" priority="165" stopIfTrue="1" operator="lessThan">
      <formula>#REF!</formula>
    </cfRule>
  </conditionalFormatting>
  <conditionalFormatting sqref="E148">
    <cfRule type="cellIs" dxfId="5433" priority="164" stopIfTrue="1" operator="lessThan">
      <formula>#REF!</formula>
    </cfRule>
  </conditionalFormatting>
  <conditionalFormatting sqref="E149">
    <cfRule type="cellIs" dxfId="5432" priority="163" stopIfTrue="1" operator="lessThan">
      <formula>#REF!</formula>
    </cfRule>
  </conditionalFormatting>
  <conditionalFormatting sqref="E150">
    <cfRule type="cellIs" dxfId="5431" priority="162" stopIfTrue="1" operator="lessThan">
      <formula>#REF!</formula>
    </cfRule>
  </conditionalFormatting>
  <conditionalFormatting sqref="E153">
    <cfRule type="cellIs" dxfId="5430" priority="161" stopIfTrue="1" operator="lessThan">
      <formula>#REF!</formula>
    </cfRule>
  </conditionalFormatting>
  <conditionalFormatting sqref="E154">
    <cfRule type="cellIs" dxfId="5429" priority="160" stopIfTrue="1" operator="lessThan">
      <formula>#REF!</formula>
    </cfRule>
  </conditionalFormatting>
  <conditionalFormatting sqref="E155">
    <cfRule type="cellIs" dxfId="5428" priority="159" stopIfTrue="1" operator="lessThan">
      <formula>#REF!</formula>
    </cfRule>
  </conditionalFormatting>
  <conditionalFormatting sqref="E156">
    <cfRule type="cellIs" dxfId="5427" priority="158" stopIfTrue="1" operator="lessThan">
      <formula>#REF!</formula>
    </cfRule>
  </conditionalFormatting>
  <conditionalFormatting sqref="E157">
    <cfRule type="cellIs" dxfId="5426" priority="157" stopIfTrue="1" operator="lessThan">
      <formula>#REF!</formula>
    </cfRule>
  </conditionalFormatting>
  <conditionalFormatting sqref="E158">
    <cfRule type="cellIs" dxfId="5425" priority="156" stopIfTrue="1" operator="lessThan">
      <formula>#REF!</formula>
    </cfRule>
  </conditionalFormatting>
  <conditionalFormatting sqref="E159">
    <cfRule type="cellIs" dxfId="5424" priority="155" stopIfTrue="1" operator="lessThan">
      <formula>#REF!</formula>
    </cfRule>
  </conditionalFormatting>
  <conditionalFormatting sqref="E160">
    <cfRule type="cellIs" dxfId="5423" priority="154" stopIfTrue="1" operator="lessThan">
      <formula>#REF!</formula>
    </cfRule>
  </conditionalFormatting>
  <conditionalFormatting sqref="E161">
    <cfRule type="cellIs" dxfId="5422" priority="153" stopIfTrue="1" operator="lessThan">
      <formula>#REF!</formula>
    </cfRule>
  </conditionalFormatting>
  <conditionalFormatting sqref="E162">
    <cfRule type="cellIs" dxfId="5421" priority="152" stopIfTrue="1" operator="lessThan">
      <formula>#REF!</formula>
    </cfRule>
  </conditionalFormatting>
  <conditionalFormatting sqref="E163">
    <cfRule type="cellIs" dxfId="5420" priority="151" stopIfTrue="1" operator="lessThan">
      <formula>#REF!</formula>
    </cfRule>
  </conditionalFormatting>
  <conditionalFormatting sqref="E164">
    <cfRule type="cellIs" dxfId="5419" priority="150" stopIfTrue="1" operator="lessThan">
      <formula>#REF!</formula>
    </cfRule>
  </conditionalFormatting>
  <conditionalFormatting sqref="E165">
    <cfRule type="cellIs" dxfId="5418" priority="149" stopIfTrue="1" operator="lessThan">
      <formula>#REF!</formula>
    </cfRule>
  </conditionalFormatting>
  <conditionalFormatting sqref="E166">
    <cfRule type="cellIs" dxfId="5417" priority="148" stopIfTrue="1" operator="lessThan">
      <formula>#REF!</formula>
    </cfRule>
  </conditionalFormatting>
  <conditionalFormatting sqref="E167">
    <cfRule type="cellIs" dxfId="5416" priority="147" stopIfTrue="1" operator="lessThan">
      <formula>#REF!</formula>
    </cfRule>
  </conditionalFormatting>
  <conditionalFormatting sqref="E170">
    <cfRule type="cellIs" dxfId="5415" priority="146" stopIfTrue="1" operator="lessThan">
      <formula>#REF!</formula>
    </cfRule>
  </conditionalFormatting>
  <conditionalFormatting sqref="E171">
    <cfRule type="cellIs" dxfId="5414" priority="145" stopIfTrue="1" operator="lessThan">
      <formula>#REF!</formula>
    </cfRule>
  </conditionalFormatting>
  <conditionalFormatting sqref="E172">
    <cfRule type="cellIs" dxfId="5413" priority="144" stopIfTrue="1" operator="lessThan">
      <formula>#REF!</formula>
    </cfRule>
  </conditionalFormatting>
  <conditionalFormatting sqref="E173">
    <cfRule type="cellIs" dxfId="5412" priority="143" stopIfTrue="1" operator="lessThan">
      <formula>#REF!</formula>
    </cfRule>
  </conditionalFormatting>
  <conditionalFormatting sqref="E174">
    <cfRule type="cellIs" dxfId="5411" priority="142" stopIfTrue="1" operator="lessThan">
      <formula>#REF!</formula>
    </cfRule>
  </conditionalFormatting>
  <conditionalFormatting sqref="E175">
    <cfRule type="cellIs" dxfId="5410" priority="141" stopIfTrue="1" operator="lessThan">
      <formula>#REF!</formula>
    </cfRule>
  </conditionalFormatting>
  <conditionalFormatting sqref="E176">
    <cfRule type="cellIs" dxfId="5409" priority="140" stopIfTrue="1" operator="lessThan">
      <formula>#REF!</formula>
    </cfRule>
  </conditionalFormatting>
  <conditionalFormatting sqref="E177">
    <cfRule type="cellIs" dxfId="5408" priority="139" stopIfTrue="1" operator="lessThan">
      <formula>#REF!</formula>
    </cfRule>
  </conditionalFormatting>
  <conditionalFormatting sqref="E178">
    <cfRule type="cellIs" dxfId="5407" priority="138" stopIfTrue="1" operator="lessThan">
      <formula>#REF!</formula>
    </cfRule>
  </conditionalFormatting>
  <conditionalFormatting sqref="E179">
    <cfRule type="cellIs" dxfId="5406" priority="137" stopIfTrue="1" operator="lessThan">
      <formula>#REF!</formula>
    </cfRule>
  </conditionalFormatting>
  <conditionalFormatting sqref="E180">
    <cfRule type="cellIs" dxfId="5405" priority="136" stopIfTrue="1" operator="lessThan">
      <formula>#REF!</formula>
    </cfRule>
  </conditionalFormatting>
  <conditionalFormatting sqref="E181">
    <cfRule type="cellIs" dxfId="5404" priority="135" stopIfTrue="1" operator="lessThan">
      <formula>#REF!</formula>
    </cfRule>
  </conditionalFormatting>
  <conditionalFormatting sqref="E182">
    <cfRule type="cellIs" dxfId="5403" priority="134" stopIfTrue="1" operator="lessThan">
      <formula>#REF!</formula>
    </cfRule>
  </conditionalFormatting>
  <conditionalFormatting sqref="E183">
    <cfRule type="cellIs" dxfId="5402" priority="133" stopIfTrue="1" operator="lessThan">
      <formula>#REF!</formula>
    </cfRule>
  </conditionalFormatting>
  <conditionalFormatting sqref="E184:E185">
    <cfRule type="cellIs" dxfId="5401" priority="132" stopIfTrue="1" operator="lessThan">
      <formula>#REF!</formula>
    </cfRule>
  </conditionalFormatting>
  <conditionalFormatting sqref="K22:K37">
    <cfRule type="cellIs" dxfId="5400" priority="131" stopIfTrue="1" operator="lessThan">
      <formula>#REF!</formula>
    </cfRule>
  </conditionalFormatting>
  <conditionalFormatting sqref="K39:K53">
    <cfRule type="cellIs" dxfId="5399" priority="130" stopIfTrue="1" operator="lessThan">
      <formula>#REF!</formula>
    </cfRule>
  </conditionalFormatting>
  <conditionalFormatting sqref="K88:K102">
    <cfRule type="cellIs" dxfId="5398" priority="129" stopIfTrue="1" operator="lessThan">
      <formula>#REF!</formula>
    </cfRule>
  </conditionalFormatting>
  <conditionalFormatting sqref="K147">
    <cfRule type="cellIs" dxfId="5397" priority="128" stopIfTrue="1" operator="lessThan">
      <formula>#REF!</formula>
    </cfRule>
  </conditionalFormatting>
  <conditionalFormatting sqref="K148">
    <cfRule type="cellIs" dxfId="5396" priority="127" stopIfTrue="1" operator="lessThan">
      <formula>#REF!</formula>
    </cfRule>
  </conditionalFormatting>
  <conditionalFormatting sqref="K149">
    <cfRule type="cellIs" dxfId="5395" priority="126" stopIfTrue="1" operator="lessThan">
      <formula>#REF!</formula>
    </cfRule>
  </conditionalFormatting>
  <conditionalFormatting sqref="K150">
    <cfRule type="cellIs" dxfId="5394" priority="125" stopIfTrue="1" operator="lessThan">
      <formula>#REF!</formula>
    </cfRule>
  </conditionalFormatting>
  <conditionalFormatting sqref="K153">
    <cfRule type="cellIs" dxfId="5393" priority="124" stopIfTrue="1" operator="lessThan">
      <formula>#REF!</formula>
    </cfRule>
  </conditionalFormatting>
  <conditionalFormatting sqref="K154">
    <cfRule type="cellIs" dxfId="5392" priority="123" stopIfTrue="1" operator="lessThan">
      <formula>#REF!</formula>
    </cfRule>
  </conditionalFormatting>
  <conditionalFormatting sqref="K155">
    <cfRule type="cellIs" dxfId="5391" priority="122" stopIfTrue="1" operator="lessThan">
      <formula>#REF!</formula>
    </cfRule>
  </conditionalFormatting>
  <conditionalFormatting sqref="K156">
    <cfRule type="cellIs" dxfId="5390" priority="121" stopIfTrue="1" operator="lessThan">
      <formula>#REF!</formula>
    </cfRule>
  </conditionalFormatting>
  <conditionalFormatting sqref="K157">
    <cfRule type="cellIs" dxfId="5389" priority="120" stopIfTrue="1" operator="lessThan">
      <formula>#REF!</formula>
    </cfRule>
  </conditionalFormatting>
  <conditionalFormatting sqref="K158">
    <cfRule type="cellIs" dxfId="5388" priority="119" stopIfTrue="1" operator="lessThan">
      <formula>#REF!</formula>
    </cfRule>
  </conditionalFormatting>
  <conditionalFormatting sqref="K159">
    <cfRule type="cellIs" dxfId="5387" priority="118" stopIfTrue="1" operator="lessThan">
      <formula>#REF!</formula>
    </cfRule>
  </conditionalFormatting>
  <conditionalFormatting sqref="K160">
    <cfRule type="cellIs" dxfId="5386" priority="117" stopIfTrue="1" operator="lessThan">
      <formula>#REF!</formula>
    </cfRule>
  </conditionalFormatting>
  <conditionalFormatting sqref="K161">
    <cfRule type="cellIs" dxfId="5385" priority="116" stopIfTrue="1" operator="lessThan">
      <formula>#REF!</formula>
    </cfRule>
  </conditionalFormatting>
  <conditionalFormatting sqref="K162">
    <cfRule type="cellIs" dxfId="5384" priority="115" stopIfTrue="1" operator="lessThan">
      <formula>#REF!</formula>
    </cfRule>
  </conditionalFormatting>
  <conditionalFormatting sqref="K163">
    <cfRule type="cellIs" dxfId="5383" priority="114" stopIfTrue="1" operator="lessThan">
      <formula>#REF!</formula>
    </cfRule>
  </conditionalFormatting>
  <conditionalFormatting sqref="K164">
    <cfRule type="cellIs" dxfId="5382" priority="113" stopIfTrue="1" operator="lessThan">
      <formula>#REF!</formula>
    </cfRule>
  </conditionalFormatting>
  <conditionalFormatting sqref="K165">
    <cfRule type="cellIs" dxfId="5381" priority="112" stopIfTrue="1" operator="lessThan">
      <formula>#REF!</formula>
    </cfRule>
  </conditionalFormatting>
  <conditionalFormatting sqref="K166">
    <cfRule type="cellIs" dxfId="5380" priority="111" stopIfTrue="1" operator="lessThan">
      <formula>#REF!</formula>
    </cfRule>
  </conditionalFormatting>
  <conditionalFormatting sqref="K167">
    <cfRule type="cellIs" dxfId="5379" priority="110" stopIfTrue="1" operator="lessThan">
      <formula>#REF!</formula>
    </cfRule>
  </conditionalFormatting>
  <conditionalFormatting sqref="K170">
    <cfRule type="cellIs" dxfId="5378" priority="109" stopIfTrue="1" operator="lessThan">
      <formula>#REF!</formula>
    </cfRule>
  </conditionalFormatting>
  <conditionalFormatting sqref="K171">
    <cfRule type="cellIs" dxfId="5377" priority="108" stopIfTrue="1" operator="lessThan">
      <formula>#REF!</formula>
    </cfRule>
  </conditionalFormatting>
  <conditionalFormatting sqref="K172">
    <cfRule type="cellIs" dxfId="5376" priority="107" stopIfTrue="1" operator="lessThan">
      <formula>#REF!</formula>
    </cfRule>
  </conditionalFormatting>
  <conditionalFormatting sqref="K173">
    <cfRule type="cellIs" dxfId="5375" priority="106" stopIfTrue="1" operator="lessThan">
      <formula>#REF!</formula>
    </cfRule>
  </conditionalFormatting>
  <conditionalFormatting sqref="K174">
    <cfRule type="cellIs" dxfId="5374" priority="105" stopIfTrue="1" operator="lessThan">
      <formula>#REF!</formula>
    </cfRule>
  </conditionalFormatting>
  <conditionalFormatting sqref="K175">
    <cfRule type="cellIs" dxfId="5373" priority="104" stopIfTrue="1" operator="lessThan">
      <formula>#REF!</formula>
    </cfRule>
  </conditionalFormatting>
  <conditionalFormatting sqref="K176">
    <cfRule type="cellIs" dxfId="5372" priority="103" stopIfTrue="1" operator="lessThan">
      <formula>#REF!</formula>
    </cfRule>
  </conditionalFormatting>
  <conditionalFormatting sqref="K177">
    <cfRule type="cellIs" dxfId="5371" priority="102" stopIfTrue="1" operator="lessThan">
      <formula>#REF!</formula>
    </cfRule>
  </conditionalFormatting>
  <conditionalFormatting sqref="K178">
    <cfRule type="cellIs" dxfId="5370" priority="101" stopIfTrue="1" operator="lessThan">
      <formula>#REF!</formula>
    </cfRule>
  </conditionalFormatting>
  <conditionalFormatting sqref="K179">
    <cfRule type="cellIs" dxfId="5369" priority="100" stopIfTrue="1" operator="lessThan">
      <formula>#REF!</formula>
    </cfRule>
  </conditionalFormatting>
  <conditionalFormatting sqref="K180">
    <cfRule type="cellIs" dxfId="5368" priority="99" stopIfTrue="1" operator="lessThan">
      <formula>#REF!</formula>
    </cfRule>
  </conditionalFormatting>
  <conditionalFormatting sqref="K181">
    <cfRule type="cellIs" dxfId="5367" priority="98" stopIfTrue="1" operator="lessThan">
      <formula>#REF!</formula>
    </cfRule>
  </conditionalFormatting>
  <conditionalFormatting sqref="K182">
    <cfRule type="cellIs" dxfId="5366" priority="97" stopIfTrue="1" operator="lessThan">
      <formula>#REF!</formula>
    </cfRule>
  </conditionalFormatting>
  <conditionalFormatting sqref="K183">
    <cfRule type="cellIs" dxfId="5365" priority="96" stopIfTrue="1" operator="lessThan">
      <formula>#REF!</formula>
    </cfRule>
  </conditionalFormatting>
  <conditionalFormatting sqref="K184:K185">
    <cfRule type="cellIs" dxfId="5364" priority="95" stopIfTrue="1" operator="lessThan">
      <formula>#REF!</formula>
    </cfRule>
  </conditionalFormatting>
  <conditionalFormatting sqref="Q22:Q37">
    <cfRule type="cellIs" dxfId="5363" priority="94" stopIfTrue="1" operator="lessThan">
      <formula>#REF!</formula>
    </cfRule>
  </conditionalFormatting>
  <conditionalFormatting sqref="Q39:Q53">
    <cfRule type="cellIs" dxfId="5362" priority="93" stopIfTrue="1" operator="lessThan">
      <formula>#REF!</formula>
    </cfRule>
  </conditionalFormatting>
  <conditionalFormatting sqref="Q88:Q102">
    <cfRule type="cellIs" dxfId="5361" priority="92" stopIfTrue="1" operator="lessThan">
      <formula>#REF!</formula>
    </cfRule>
  </conditionalFormatting>
  <conditionalFormatting sqref="P185">
    <cfRule type="cellIs" dxfId="5360" priority="91" stopIfTrue="1" operator="lessThan">
      <formula>#REF!</formula>
    </cfRule>
  </conditionalFormatting>
  <conditionalFormatting sqref="X37:Y37">
    <cfRule type="cellIs" dxfId="5359" priority="90" stopIfTrue="1" operator="lessThan">
      <formula>#REF!</formula>
    </cfRule>
  </conditionalFormatting>
  <conditionalFormatting sqref="AD37:AE37">
    <cfRule type="cellIs" dxfId="5358" priority="89" stopIfTrue="1" operator="lessThan">
      <formula>#REF!</formula>
    </cfRule>
  </conditionalFormatting>
  <conditionalFormatting sqref="W183">
    <cfRule type="cellIs" dxfId="5357" priority="53" stopIfTrue="1" operator="lessThan">
      <formula>#REF!</formula>
    </cfRule>
  </conditionalFormatting>
  <conditionalFormatting sqref="W22:W37">
    <cfRule type="cellIs" dxfId="5356" priority="88" stopIfTrue="1" operator="lessThan">
      <formula>#REF!</formula>
    </cfRule>
  </conditionalFormatting>
  <conditionalFormatting sqref="W39:W53 W136:W146">
    <cfRule type="cellIs" dxfId="5355" priority="87" stopIfTrue="1" operator="lessThan">
      <formula>#REF!</formula>
    </cfRule>
  </conditionalFormatting>
  <conditionalFormatting sqref="W88:W102">
    <cfRule type="cellIs" dxfId="5354" priority="86" stopIfTrue="1" operator="lessThan">
      <formula>#REF!</formula>
    </cfRule>
  </conditionalFormatting>
  <conditionalFormatting sqref="W147">
    <cfRule type="cellIs" dxfId="5353" priority="85" stopIfTrue="1" operator="lessThan">
      <formula>#REF!</formula>
    </cfRule>
  </conditionalFormatting>
  <conditionalFormatting sqref="W148">
    <cfRule type="cellIs" dxfId="5352" priority="84" stopIfTrue="1" operator="lessThan">
      <formula>#REF!</formula>
    </cfRule>
  </conditionalFormatting>
  <conditionalFormatting sqref="W149">
    <cfRule type="cellIs" dxfId="5351" priority="83" stopIfTrue="1" operator="lessThan">
      <formula>#REF!</formula>
    </cfRule>
  </conditionalFormatting>
  <conditionalFormatting sqref="W150">
    <cfRule type="cellIs" dxfId="5350" priority="82" stopIfTrue="1" operator="lessThan">
      <formula>#REF!</formula>
    </cfRule>
  </conditionalFormatting>
  <conditionalFormatting sqref="W153">
    <cfRule type="cellIs" dxfId="5349" priority="81" stopIfTrue="1" operator="lessThan">
      <formula>#REF!</formula>
    </cfRule>
  </conditionalFormatting>
  <conditionalFormatting sqref="W154">
    <cfRule type="cellIs" dxfId="5348" priority="80" stopIfTrue="1" operator="lessThan">
      <formula>#REF!</formula>
    </cfRule>
  </conditionalFormatting>
  <conditionalFormatting sqref="W155">
    <cfRule type="cellIs" dxfId="5347" priority="79" stopIfTrue="1" operator="lessThan">
      <formula>#REF!</formula>
    </cfRule>
  </conditionalFormatting>
  <conditionalFormatting sqref="W156">
    <cfRule type="cellIs" dxfId="5346" priority="78" stopIfTrue="1" operator="lessThan">
      <formula>#REF!</formula>
    </cfRule>
  </conditionalFormatting>
  <conditionalFormatting sqref="W157">
    <cfRule type="cellIs" dxfId="5345" priority="77" stopIfTrue="1" operator="lessThan">
      <formula>#REF!</formula>
    </cfRule>
  </conditionalFormatting>
  <conditionalFormatting sqref="W158">
    <cfRule type="cellIs" dxfId="5344" priority="76" stopIfTrue="1" operator="lessThan">
      <formula>#REF!</formula>
    </cfRule>
  </conditionalFormatting>
  <conditionalFormatting sqref="W159">
    <cfRule type="cellIs" dxfId="5343" priority="75" stopIfTrue="1" operator="lessThan">
      <formula>#REF!</formula>
    </cfRule>
  </conditionalFormatting>
  <conditionalFormatting sqref="W160">
    <cfRule type="cellIs" dxfId="5342" priority="74" stopIfTrue="1" operator="lessThan">
      <formula>#REF!</formula>
    </cfRule>
  </conditionalFormatting>
  <conditionalFormatting sqref="W161">
    <cfRule type="cellIs" dxfId="5341" priority="73" stopIfTrue="1" operator="lessThan">
      <formula>#REF!</formula>
    </cfRule>
  </conditionalFormatting>
  <conditionalFormatting sqref="W162">
    <cfRule type="cellIs" dxfId="5340" priority="72" stopIfTrue="1" operator="lessThan">
      <formula>#REF!</formula>
    </cfRule>
  </conditionalFormatting>
  <conditionalFormatting sqref="W163">
    <cfRule type="cellIs" dxfId="5339" priority="71" stopIfTrue="1" operator="lessThan">
      <formula>#REF!</formula>
    </cfRule>
  </conditionalFormatting>
  <conditionalFormatting sqref="W164">
    <cfRule type="cellIs" dxfId="5338" priority="70" stopIfTrue="1" operator="lessThan">
      <formula>#REF!</formula>
    </cfRule>
  </conditionalFormatting>
  <conditionalFormatting sqref="W165">
    <cfRule type="cellIs" dxfId="5337" priority="69" stopIfTrue="1" operator="lessThan">
      <formula>#REF!</formula>
    </cfRule>
  </conditionalFormatting>
  <conditionalFormatting sqref="W166">
    <cfRule type="cellIs" dxfId="5336" priority="68" stopIfTrue="1" operator="lessThan">
      <formula>#REF!</formula>
    </cfRule>
  </conditionalFormatting>
  <conditionalFormatting sqref="W167">
    <cfRule type="cellIs" dxfId="5335" priority="67" stopIfTrue="1" operator="lessThan">
      <formula>#REF!</formula>
    </cfRule>
  </conditionalFormatting>
  <conditionalFormatting sqref="W170">
    <cfRule type="cellIs" dxfId="5334" priority="66" stopIfTrue="1" operator="lessThan">
      <formula>#REF!</formula>
    </cfRule>
  </conditionalFormatting>
  <conditionalFormatting sqref="W171">
    <cfRule type="cellIs" dxfId="5333" priority="65" stopIfTrue="1" operator="lessThan">
      <formula>#REF!</formula>
    </cfRule>
  </conditionalFormatting>
  <conditionalFormatting sqref="W172">
    <cfRule type="cellIs" dxfId="5332" priority="64" stopIfTrue="1" operator="lessThan">
      <formula>#REF!</formula>
    </cfRule>
  </conditionalFormatting>
  <conditionalFormatting sqref="W173">
    <cfRule type="cellIs" dxfId="5331" priority="63" stopIfTrue="1" operator="lessThan">
      <formula>#REF!</formula>
    </cfRule>
  </conditionalFormatting>
  <conditionalFormatting sqref="W174">
    <cfRule type="cellIs" dxfId="5330" priority="62" stopIfTrue="1" operator="lessThan">
      <formula>#REF!</formula>
    </cfRule>
  </conditionalFormatting>
  <conditionalFormatting sqref="W175">
    <cfRule type="cellIs" dxfId="5329" priority="61" stopIfTrue="1" operator="lessThan">
      <formula>#REF!</formula>
    </cfRule>
  </conditionalFormatting>
  <conditionalFormatting sqref="W176">
    <cfRule type="cellIs" dxfId="5328" priority="60" stopIfTrue="1" operator="lessThan">
      <formula>#REF!</formula>
    </cfRule>
  </conditionalFormatting>
  <conditionalFormatting sqref="W177">
    <cfRule type="cellIs" dxfId="5327" priority="59" stopIfTrue="1" operator="lessThan">
      <formula>#REF!</formula>
    </cfRule>
  </conditionalFormatting>
  <conditionalFormatting sqref="W178">
    <cfRule type="cellIs" dxfId="5326" priority="58" stopIfTrue="1" operator="lessThan">
      <formula>#REF!</formula>
    </cfRule>
  </conditionalFormatting>
  <conditionalFormatting sqref="W179">
    <cfRule type="cellIs" dxfId="5325" priority="57" stopIfTrue="1" operator="lessThan">
      <formula>#REF!</formula>
    </cfRule>
  </conditionalFormatting>
  <conditionalFormatting sqref="W180">
    <cfRule type="cellIs" dxfId="5324" priority="56" stopIfTrue="1" operator="lessThan">
      <formula>#REF!</formula>
    </cfRule>
  </conditionalFormatting>
  <conditionalFormatting sqref="W181">
    <cfRule type="cellIs" dxfId="5323" priority="55" stopIfTrue="1" operator="lessThan">
      <formula>#REF!</formula>
    </cfRule>
  </conditionalFormatting>
  <conditionalFormatting sqref="W182">
    <cfRule type="cellIs" dxfId="5322" priority="54" stopIfTrue="1" operator="lessThan">
      <formula>#REF!</formula>
    </cfRule>
  </conditionalFormatting>
  <conditionalFormatting sqref="W184:W185">
    <cfRule type="cellIs" dxfId="5321" priority="52" stopIfTrue="1" operator="lessThan">
      <formula>#REF!</formula>
    </cfRule>
  </conditionalFormatting>
  <conditionalFormatting sqref="AC183">
    <cfRule type="cellIs" dxfId="5320" priority="16" stopIfTrue="1" operator="lessThan">
      <formula>#REF!</formula>
    </cfRule>
  </conditionalFormatting>
  <conditionalFormatting sqref="AC22:AC37">
    <cfRule type="cellIs" dxfId="5319" priority="51" stopIfTrue="1" operator="lessThan">
      <formula>#REF!</formula>
    </cfRule>
  </conditionalFormatting>
  <conditionalFormatting sqref="AC39:AC53 AC136:AC146">
    <cfRule type="cellIs" dxfId="5318" priority="50" stopIfTrue="1" operator="lessThan">
      <formula>#REF!</formula>
    </cfRule>
  </conditionalFormatting>
  <conditionalFormatting sqref="AC88:AC102">
    <cfRule type="cellIs" dxfId="5317" priority="49" stopIfTrue="1" operator="lessThan">
      <formula>#REF!</formula>
    </cfRule>
  </conditionalFormatting>
  <conditionalFormatting sqref="AC147">
    <cfRule type="cellIs" dxfId="5316" priority="48" stopIfTrue="1" operator="lessThan">
      <formula>#REF!</formula>
    </cfRule>
  </conditionalFormatting>
  <conditionalFormatting sqref="AC148">
    <cfRule type="cellIs" dxfId="5315" priority="47" stopIfTrue="1" operator="lessThan">
      <formula>#REF!</formula>
    </cfRule>
  </conditionalFormatting>
  <conditionalFormatting sqref="AC149">
    <cfRule type="cellIs" dxfId="5314" priority="46" stopIfTrue="1" operator="lessThan">
      <formula>#REF!</formula>
    </cfRule>
  </conditionalFormatting>
  <conditionalFormatting sqref="AC150">
    <cfRule type="cellIs" dxfId="5313" priority="45" stopIfTrue="1" operator="lessThan">
      <formula>#REF!</formula>
    </cfRule>
  </conditionalFormatting>
  <conditionalFormatting sqref="AC153">
    <cfRule type="cellIs" dxfId="5312" priority="44" stopIfTrue="1" operator="lessThan">
      <formula>#REF!</formula>
    </cfRule>
  </conditionalFormatting>
  <conditionalFormatting sqref="AC154">
    <cfRule type="cellIs" dxfId="5311" priority="43" stopIfTrue="1" operator="lessThan">
      <formula>#REF!</formula>
    </cfRule>
  </conditionalFormatting>
  <conditionalFormatting sqref="AC155">
    <cfRule type="cellIs" dxfId="5310" priority="42" stopIfTrue="1" operator="lessThan">
      <formula>#REF!</formula>
    </cfRule>
  </conditionalFormatting>
  <conditionalFormatting sqref="AC156">
    <cfRule type="cellIs" dxfId="5309" priority="41" stopIfTrue="1" operator="lessThan">
      <formula>#REF!</formula>
    </cfRule>
  </conditionalFormatting>
  <conditionalFormatting sqref="AC157">
    <cfRule type="cellIs" dxfId="5308" priority="40" stopIfTrue="1" operator="lessThan">
      <formula>#REF!</formula>
    </cfRule>
  </conditionalFormatting>
  <conditionalFormatting sqref="AC158">
    <cfRule type="cellIs" dxfId="5307" priority="39" stopIfTrue="1" operator="lessThan">
      <formula>#REF!</formula>
    </cfRule>
  </conditionalFormatting>
  <conditionalFormatting sqref="AC159">
    <cfRule type="cellIs" dxfId="5306" priority="38" stopIfTrue="1" operator="lessThan">
      <formula>#REF!</formula>
    </cfRule>
  </conditionalFormatting>
  <conditionalFormatting sqref="AC160">
    <cfRule type="cellIs" dxfId="5305" priority="37" stopIfTrue="1" operator="lessThan">
      <formula>#REF!</formula>
    </cfRule>
  </conditionalFormatting>
  <conditionalFormatting sqref="AC161">
    <cfRule type="cellIs" dxfId="5304" priority="36" stopIfTrue="1" operator="lessThan">
      <formula>#REF!</formula>
    </cfRule>
  </conditionalFormatting>
  <conditionalFormatting sqref="AC162">
    <cfRule type="cellIs" dxfId="5303" priority="35" stopIfTrue="1" operator="lessThan">
      <formula>#REF!</formula>
    </cfRule>
  </conditionalFormatting>
  <conditionalFormatting sqref="AC163">
    <cfRule type="cellIs" dxfId="5302" priority="34" stopIfTrue="1" operator="lessThan">
      <formula>#REF!</formula>
    </cfRule>
  </conditionalFormatting>
  <conditionalFormatting sqref="AC164">
    <cfRule type="cellIs" dxfId="5301" priority="33" stopIfTrue="1" operator="lessThan">
      <formula>#REF!</formula>
    </cfRule>
  </conditionalFormatting>
  <conditionalFormatting sqref="AC165">
    <cfRule type="cellIs" dxfId="5300" priority="32" stopIfTrue="1" operator="lessThan">
      <formula>#REF!</formula>
    </cfRule>
  </conditionalFormatting>
  <conditionalFormatting sqref="AC166">
    <cfRule type="cellIs" dxfId="5299" priority="31" stopIfTrue="1" operator="lessThan">
      <formula>#REF!</formula>
    </cfRule>
  </conditionalFormatting>
  <conditionalFormatting sqref="AC167">
    <cfRule type="cellIs" dxfId="5298" priority="30" stopIfTrue="1" operator="lessThan">
      <formula>#REF!</formula>
    </cfRule>
  </conditionalFormatting>
  <conditionalFormatting sqref="AC170">
    <cfRule type="cellIs" dxfId="5297" priority="29" stopIfTrue="1" operator="lessThan">
      <formula>#REF!</formula>
    </cfRule>
  </conditionalFormatting>
  <conditionalFormatting sqref="AC171">
    <cfRule type="cellIs" dxfId="5296" priority="28" stopIfTrue="1" operator="lessThan">
      <formula>#REF!</formula>
    </cfRule>
  </conditionalFormatting>
  <conditionalFormatting sqref="AC172">
    <cfRule type="cellIs" dxfId="5295" priority="27" stopIfTrue="1" operator="lessThan">
      <formula>#REF!</formula>
    </cfRule>
  </conditionalFormatting>
  <conditionalFormatting sqref="AC173">
    <cfRule type="cellIs" dxfId="5294" priority="26" stopIfTrue="1" operator="lessThan">
      <formula>#REF!</formula>
    </cfRule>
  </conditionalFormatting>
  <conditionalFormatting sqref="AC174">
    <cfRule type="cellIs" dxfId="5293" priority="25" stopIfTrue="1" operator="lessThan">
      <formula>#REF!</formula>
    </cfRule>
  </conditionalFormatting>
  <conditionalFormatting sqref="AC175">
    <cfRule type="cellIs" dxfId="5292" priority="24" stopIfTrue="1" operator="lessThan">
      <formula>#REF!</formula>
    </cfRule>
  </conditionalFormatting>
  <conditionalFormatting sqref="AC176">
    <cfRule type="cellIs" dxfId="5291" priority="23" stopIfTrue="1" operator="lessThan">
      <formula>#REF!</formula>
    </cfRule>
  </conditionalFormatting>
  <conditionalFormatting sqref="AC177">
    <cfRule type="cellIs" dxfId="5290" priority="22" stopIfTrue="1" operator="lessThan">
      <formula>#REF!</formula>
    </cfRule>
  </conditionalFormatting>
  <conditionalFormatting sqref="AC178">
    <cfRule type="cellIs" dxfId="5289" priority="21" stopIfTrue="1" operator="lessThan">
      <formula>#REF!</formula>
    </cfRule>
  </conditionalFormatting>
  <conditionalFormatting sqref="AC179">
    <cfRule type="cellIs" dxfId="5288" priority="20" stopIfTrue="1" operator="lessThan">
      <formula>#REF!</formula>
    </cfRule>
  </conditionalFormatting>
  <conditionalFormatting sqref="AC180">
    <cfRule type="cellIs" dxfId="5287" priority="19" stopIfTrue="1" operator="lessThan">
      <formula>#REF!</formula>
    </cfRule>
  </conditionalFormatting>
  <conditionalFormatting sqref="AC181">
    <cfRule type="cellIs" dxfId="5286" priority="18" stopIfTrue="1" operator="lessThan">
      <formula>#REF!</formula>
    </cfRule>
  </conditionalFormatting>
  <conditionalFormatting sqref="AC182">
    <cfRule type="cellIs" dxfId="5285" priority="17" stopIfTrue="1" operator="lessThan">
      <formula>#REF!</formula>
    </cfRule>
  </conditionalFormatting>
  <conditionalFormatting sqref="AC184:AC185">
    <cfRule type="cellIs" dxfId="5284" priority="15" stopIfTrue="1" operator="lessThan">
      <formula>#REF!</formula>
    </cfRule>
  </conditionalFormatting>
  <conditionalFormatting sqref="V185">
    <cfRule type="cellIs" dxfId="5283" priority="14" stopIfTrue="1" operator="lessThan">
      <formula>#REF!</formula>
    </cfRule>
  </conditionalFormatting>
  <conditionalFormatting sqref="AB185">
    <cfRule type="cellIs" dxfId="5282" priority="13" stopIfTrue="1" operator="lessThan">
      <formula>#REF!</formula>
    </cfRule>
  </conditionalFormatting>
  <conditionalFormatting sqref="N37">
    <cfRule type="cellIs" dxfId="5281" priority="12" stopIfTrue="1" operator="lessThan">
      <formula>#REF!</formula>
    </cfRule>
  </conditionalFormatting>
  <conditionalFormatting sqref="T37">
    <cfRule type="cellIs" dxfId="5280" priority="11" stopIfTrue="1" operator="lessThan">
      <formula>#REF!</formula>
    </cfRule>
  </conditionalFormatting>
  <conditionalFormatting sqref="Z37">
    <cfRule type="cellIs" dxfId="5279" priority="10" stopIfTrue="1" operator="lessThan">
      <formula>#REF!</formula>
    </cfRule>
  </conditionalFormatting>
  <conditionalFormatting sqref="AF37">
    <cfRule type="cellIs" dxfId="5278" priority="9" stopIfTrue="1" operator="lessThan">
      <formula>#REF!</formula>
    </cfRule>
  </conditionalFormatting>
  <conditionalFormatting sqref="AG55">
    <cfRule type="cellIs" dxfId="5277" priority="8" stopIfTrue="1" operator="lessThan">
      <formula>#REF!</formula>
    </cfRule>
  </conditionalFormatting>
  <conditionalFormatting sqref="AG71">
    <cfRule type="cellIs" dxfId="5276" priority="7" stopIfTrue="1" operator="lessThan">
      <formula>#REF!</formula>
    </cfRule>
  </conditionalFormatting>
  <conditionalFormatting sqref="AG87">
    <cfRule type="cellIs" dxfId="5275" priority="6" stopIfTrue="1" operator="lessThan">
      <formula>#REF!</formula>
    </cfRule>
  </conditionalFormatting>
  <conditionalFormatting sqref="AG104">
    <cfRule type="cellIs" dxfId="5274" priority="5" stopIfTrue="1" operator="lessThan">
      <formula>#REF!</formula>
    </cfRule>
  </conditionalFormatting>
  <conditionalFormatting sqref="AG119">
    <cfRule type="cellIs" dxfId="5273" priority="4" stopIfTrue="1" operator="lessThan">
      <formula>#REF!</formula>
    </cfRule>
  </conditionalFormatting>
  <conditionalFormatting sqref="AG135">
    <cfRule type="cellIs" dxfId="5272" priority="3" stopIfTrue="1" operator="lessThan">
      <formula>#REF!</formula>
    </cfRule>
  </conditionalFormatting>
  <conditionalFormatting sqref="AG152">
    <cfRule type="cellIs" dxfId="5271" priority="2" stopIfTrue="1" operator="lessThan">
      <formula>#REF!</formula>
    </cfRule>
  </conditionalFormatting>
  <conditionalFormatting sqref="AG169">
    <cfRule type="cellIs" dxfId="5270" priority="1" stopIfTrue="1" operator="lessThan">
      <formula>#REF!</formula>
    </cfRule>
  </conditionalFormatting>
  <dataValidations count="8">
    <dataValidation type="list" allowBlank="1" showInputMessage="1" showErrorMessage="1" sqref="C13:D14 I13:J13" xr:uid="{00000000-0002-0000-0D00-000000000000}">
      <formula1>$K$11:$K$15</formula1>
    </dataValidation>
    <dataValidation type="list" allowBlank="1" showInputMessage="1" showErrorMessage="1" sqref="I11:J11 C11:D11" xr:uid="{00000000-0002-0000-0D00-000001000000}">
      <formula1>$D$12:$D$41</formula1>
    </dataValidation>
    <dataValidation type="list" allowBlank="1" showInputMessage="1" showErrorMessage="1" sqref="C15:D15" xr:uid="{00000000-0002-0000-0D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D00-000003000000}">
      <formula1>$F$9:$F$12</formula1>
    </dataValidation>
    <dataValidation type="list" allowBlank="1" showInputMessage="1" showErrorMessage="1" sqref="F185 L185 R185 X185 AD185" xr:uid="{00000000-0002-0000-0D00-000004000000}">
      <formula1>$F$13:$F$14</formula1>
    </dataValidation>
    <dataValidation type="list" allowBlank="1" showInputMessage="1" showErrorMessage="1" sqref="I12:J12 C12:D12" xr:uid="{00000000-0002-0000-0D00-000005000000}">
      <formula1>$B$10:$B$28</formula1>
    </dataValidation>
    <dataValidation type="list" allowBlank="1" showInputMessage="1" showErrorMessage="1" sqref="T9:T13" xr:uid="{00000000-0002-0000-0D00-000006000000}">
      <formula1>$I$14:$I$17</formula1>
    </dataValidation>
    <dataValidation type="list" allowBlank="1" showInputMessage="1" showErrorMessage="1" sqref="Y187 AE187 M187 S187" xr:uid="{00000000-0002-0000-0D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B000000}">
          <x14:formula1>
            <xm:f>Données!$G$14:$G$17</xm:f>
          </x14:formula1>
          <xm:sqref>Z9:Z13</xm:sqref>
        </x14:dataValidation>
        <x14:dataValidation type="list" allowBlank="1" showInputMessage="1" showErrorMessage="1" xr:uid="{00000000-0002-0000-0D00-00000C000000}">
          <x14:formula1>
            <xm:f>Données!$I$14:$I$17</xm:f>
          </x14:formula1>
          <xm:sqref>K17</xm:sqref>
        </x14:dataValidation>
        <x14:dataValidation type="list" allowBlank="1" showInputMessage="1" showErrorMessage="1" xr:uid="{00000000-0002-0000-0D00-00000D000000}">
          <x14:formula1>
            <xm:f>Données!$Q$8:$Q$9</xm:f>
          </x14:formula1>
          <xm:sqref>G187</xm:sqref>
        </x14:dataValidation>
        <x14:dataValidation type="list" allowBlank="1" showInputMessage="1" showErrorMessage="1" xr:uid="{00000000-0002-0000-0D00-00000E000000}">
          <x14:formula1>
            <xm:f>Données!$K$14:$K$43</xm:f>
          </x14:formula1>
          <xm:sqref>L9:L13</xm:sqref>
        </x14:dataValidation>
        <x14:dataValidation type="list" allowBlank="1" showInputMessage="1" showErrorMessage="1" xr:uid="{00000000-0002-0000-0D00-00000F000000}">
          <x14:formula1>
            <xm:f>Données!$E$14:$E$53</xm:f>
          </x14:formula1>
          <xm:sqref>B11</xm:sqref>
        </x14:dataValidation>
        <x14:dataValidation type="list" allowBlank="1" showInputMessage="1" showErrorMessage="1" xr:uid="{00000000-0002-0000-0D00-000010000000}">
          <x14:formula1>
            <xm:f>Données!$Q$19:$Q$20</xm:f>
          </x14:formula1>
          <xm:sqref>R9:R13</xm:sqref>
        </x14:dataValidation>
        <x14:dataValidation type="list" allowBlank="1" showInputMessage="1" showErrorMessage="1" xr:uid="{00000000-0002-0000-0D00-000011000000}">
          <x14:formula1>
            <xm:f>Données!$B$14:$B$43</xm:f>
          </x14:formula1>
          <xm:sqref>AE17:AF17 M17:N17 S17:T17 Y17:Z17 G17:H17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v>1</v>
      </c>
      <c r="M9" s="590">
        <v>563710752</v>
      </c>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269" priority="170" stopIfTrue="1" operator="lessThan">
      <formula>#REF!</formula>
    </cfRule>
  </conditionalFormatting>
  <conditionalFormatting sqref="L37:M37">
    <cfRule type="cellIs" dxfId="5268" priority="169" stopIfTrue="1" operator="lessThan">
      <formula>#REF!</formula>
    </cfRule>
  </conditionalFormatting>
  <conditionalFormatting sqref="R37:S37 AG21:AG53 AG88:AG102 AG136:AG150 AG153:AG167 AG170:AG185 AG120:AG133 AG105:AG117 AG72:AG85 AG56:AG69">
    <cfRule type="cellIs" dxfId="526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266" priority="167" stopIfTrue="1" operator="lessThan">
      <formula>#REF!</formula>
    </cfRule>
  </conditionalFormatting>
  <conditionalFormatting sqref="E88:E102">
    <cfRule type="cellIs" dxfId="5265" priority="166" stopIfTrue="1" operator="lessThan">
      <formula>#REF!</formula>
    </cfRule>
  </conditionalFormatting>
  <conditionalFormatting sqref="E147">
    <cfRule type="cellIs" dxfId="5264" priority="165" stopIfTrue="1" operator="lessThan">
      <formula>#REF!</formula>
    </cfRule>
  </conditionalFormatting>
  <conditionalFormatting sqref="E148">
    <cfRule type="cellIs" dxfId="5263" priority="164" stopIfTrue="1" operator="lessThan">
      <formula>#REF!</formula>
    </cfRule>
  </conditionalFormatting>
  <conditionalFormatting sqref="E149">
    <cfRule type="cellIs" dxfId="5262" priority="163" stopIfTrue="1" operator="lessThan">
      <formula>#REF!</formula>
    </cfRule>
  </conditionalFormatting>
  <conditionalFormatting sqref="E150">
    <cfRule type="cellIs" dxfId="5261" priority="162" stopIfTrue="1" operator="lessThan">
      <formula>#REF!</formula>
    </cfRule>
  </conditionalFormatting>
  <conditionalFormatting sqref="E153">
    <cfRule type="cellIs" dxfId="5260" priority="161" stopIfTrue="1" operator="lessThan">
      <formula>#REF!</formula>
    </cfRule>
  </conditionalFormatting>
  <conditionalFormatting sqref="E154">
    <cfRule type="cellIs" dxfId="5259" priority="160" stopIfTrue="1" operator="lessThan">
      <formula>#REF!</formula>
    </cfRule>
  </conditionalFormatting>
  <conditionalFormatting sqref="E155">
    <cfRule type="cellIs" dxfId="5258" priority="159" stopIfTrue="1" operator="lessThan">
      <formula>#REF!</formula>
    </cfRule>
  </conditionalFormatting>
  <conditionalFormatting sqref="E156">
    <cfRule type="cellIs" dxfId="5257" priority="158" stopIfTrue="1" operator="lessThan">
      <formula>#REF!</formula>
    </cfRule>
  </conditionalFormatting>
  <conditionalFormatting sqref="E157">
    <cfRule type="cellIs" dxfId="5256" priority="157" stopIfTrue="1" operator="lessThan">
      <formula>#REF!</formula>
    </cfRule>
  </conditionalFormatting>
  <conditionalFormatting sqref="E158">
    <cfRule type="cellIs" dxfId="5255" priority="156" stopIfTrue="1" operator="lessThan">
      <formula>#REF!</formula>
    </cfRule>
  </conditionalFormatting>
  <conditionalFormatting sqref="E159">
    <cfRule type="cellIs" dxfId="5254" priority="155" stopIfTrue="1" operator="lessThan">
      <formula>#REF!</formula>
    </cfRule>
  </conditionalFormatting>
  <conditionalFormatting sqref="E160">
    <cfRule type="cellIs" dxfId="5253" priority="154" stopIfTrue="1" operator="lessThan">
      <formula>#REF!</formula>
    </cfRule>
  </conditionalFormatting>
  <conditionalFormatting sqref="E161">
    <cfRule type="cellIs" dxfId="5252" priority="153" stopIfTrue="1" operator="lessThan">
      <formula>#REF!</formula>
    </cfRule>
  </conditionalFormatting>
  <conditionalFormatting sqref="E162">
    <cfRule type="cellIs" dxfId="5251" priority="152" stopIfTrue="1" operator="lessThan">
      <formula>#REF!</formula>
    </cfRule>
  </conditionalFormatting>
  <conditionalFormatting sqref="E163">
    <cfRule type="cellIs" dxfId="5250" priority="151" stopIfTrue="1" operator="lessThan">
      <formula>#REF!</formula>
    </cfRule>
  </conditionalFormatting>
  <conditionalFormatting sqref="E164">
    <cfRule type="cellIs" dxfId="5249" priority="150" stopIfTrue="1" operator="lessThan">
      <formula>#REF!</formula>
    </cfRule>
  </conditionalFormatting>
  <conditionalFormatting sqref="E165">
    <cfRule type="cellIs" dxfId="5248" priority="149" stopIfTrue="1" operator="lessThan">
      <formula>#REF!</formula>
    </cfRule>
  </conditionalFormatting>
  <conditionalFormatting sqref="E166">
    <cfRule type="cellIs" dxfId="5247" priority="148" stopIfTrue="1" operator="lessThan">
      <formula>#REF!</formula>
    </cfRule>
  </conditionalFormatting>
  <conditionalFormatting sqref="E167">
    <cfRule type="cellIs" dxfId="5246" priority="147" stopIfTrue="1" operator="lessThan">
      <formula>#REF!</formula>
    </cfRule>
  </conditionalFormatting>
  <conditionalFormatting sqref="E170">
    <cfRule type="cellIs" dxfId="5245" priority="146" stopIfTrue="1" operator="lessThan">
      <formula>#REF!</formula>
    </cfRule>
  </conditionalFormatting>
  <conditionalFormatting sqref="E171">
    <cfRule type="cellIs" dxfId="5244" priority="145" stopIfTrue="1" operator="lessThan">
      <formula>#REF!</formula>
    </cfRule>
  </conditionalFormatting>
  <conditionalFormatting sqref="E172">
    <cfRule type="cellIs" dxfId="5243" priority="144" stopIfTrue="1" operator="lessThan">
      <formula>#REF!</formula>
    </cfRule>
  </conditionalFormatting>
  <conditionalFormatting sqref="E173">
    <cfRule type="cellIs" dxfId="5242" priority="143" stopIfTrue="1" operator="lessThan">
      <formula>#REF!</formula>
    </cfRule>
  </conditionalFormatting>
  <conditionalFormatting sqref="E174">
    <cfRule type="cellIs" dxfId="5241" priority="142" stopIfTrue="1" operator="lessThan">
      <formula>#REF!</formula>
    </cfRule>
  </conditionalFormatting>
  <conditionalFormatting sqref="E175">
    <cfRule type="cellIs" dxfId="5240" priority="141" stopIfTrue="1" operator="lessThan">
      <formula>#REF!</formula>
    </cfRule>
  </conditionalFormatting>
  <conditionalFormatting sqref="E176">
    <cfRule type="cellIs" dxfId="5239" priority="140" stopIfTrue="1" operator="lessThan">
      <formula>#REF!</formula>
    </cfRule>
  </conditionalFormatting>
  <conditionalFormatting sqref="E177">
    <cfRule type="cellIs" dxfId="5238" priority="139" stopIfTrue="1" operator="lessThan">
      <formula>#REF!</formula>
    </cfRule>
  </conditionalFormatting>
  <conditionalFormatting sqref="E178">
    <cfRule type="cellIs" dxfId="5237" priority="138" stopIfTrue="1" operator="lessThan">
      <formula>#REF!</formula>
    </cfRule>
  </conditionalFormatting>
  <conditionalFormatting sqref="E179">
    <cfRule type="cellIs" dxfId="5236" priority="137" stopIfTrue="1" operator="lessThan">
      <formula>#REF!</formula>
    </cfRule>
  </conditionalFormatting>
  <conditionalFormatting sqref="E180">
    <cfRule type="cellIs" dxfId="5235" priority="136" stopIfTrue="1" operator="lessThan">
      <formula>#REF!</formula>
    </cfRule>
  </conditionalFormatting>
  <conditionalFormatting sqref="E181">
    <cfRule type="cellIs" dxfId="5234" priority="135" stopIfTrue="1" operator="lessThan">
      <formula>#REF!</formula>
    </cfRule>
  </conditionalFormatting>
  <conditionalFormatting sqref="E182">
    <cfRule type="cellIs" dxfId="5233" priority="134" stopIfTrue="1" operator="lessThan">
      <formula>#REF!</formula>
    </cfRule>
  </conditionalFormatting>
  <conditionalFormatting sqref="E183">
    <cfRule type="cellIs" dxfId="5232" priority="133" stopIfTrue="1" operator="lessThan">
      <formula>#REF!</formula>
    </cfRule>
  </conditionalFormatting>
  <conditionalFormatting sqref="E184:E185">
    <cfRule type="cellIs" dxfId="5231" priority="132" stopIfTrue="1" operator="lessThan">
      <formula>#REF!</formula>
    </cfRule>
  </conditionalFormatting>
  <conditionalFormatting sqref="K22:K37">
    <cfRule type="cellIs" dxfId="5230" priority="131" stopIfTrue="1" operator="lessThan">
      <formula>#REF!</formula>
    </cfRule>
  </conditionalFormatting>
  <conditionalFormatting sqref="K39:K53">
    <cfRule type="cellIs" dxfId="5229" priority="130" stopIfTrue="1" operator="lessThan">
      <formula>#REF!</formula>
    </cfRule>
  </conditionalFormatting>
  <conditionalFormatting sqref="K88:K102">
    <cfRule type="cellIs" dxfId="5228" priority="129" stopIfTrue="1" operator="lessThan">
      <formula>#REF!</formula>
    </cfRule>
  </conditionalFormatting>
  <conditionalFormatting sqref="K147">
    <cfRule type="cellIs" dxfId="5227" priority="128" stopIfTrue="1" operator="lessThan">
      <formula>#REF!</formula>
    </cfRule>
  </conditionalFormatting>
  <conditionalFormatting sqref="K148">
    <cfRule type="cellIs" dxfId="5226" priority="127" stopIfTrue="1" operator="lessThan">
      <formula>#REF!</formula>
    </cfRule>
  </conditionalFormatting>
  <conditionalFormatting sqref="K149">
    <cfRule type="cellIs" dxfId="5225" priority="126" stopIfTrue="1" operator="lessThan">
      <formula>#REF!</formula>
    </cfRule>
  </conditionalFormatting>
  <conditionalFormatting sqref="K150">
    <cfRule type="cellIs" dxfId="5224" priority="125" stopIfTrue="1" operator="lessThan">
      <formula>#REF!</formula>
    </cfRule>
  </conditionalFormatting>
  <conditionalFormatting sqref="K153">
    <cfRule type="cellIs" dxfId="5223" priority="124" stopIfTrue="1" operator="lessThan">
      <formula>#REF!</formula>
    </cfRule>
  </conditionalFormatting>
  <conditionalFormatting sqref="K154">
    <cfRule type="cellIs" dxfId="5222" priority="123" stopIfTrue="1" operator="lessThan">
      <formula>#REF!</formula>
    </cfRule>
  </conditionalFormatting>
  <conditionalFormatting sqref="K155">
    <cfRule type="cellIs" dxfId="5221" priority="122" stopIfTrue="1" operator="lessThan">
      <formula>#REF!</formula>
    </cfRule>
  </conditionalFormatting>
  <conditionalFormatting sqref="K156">
    <cfRule type="cellIs" dxfId="5220" priority="121" stopIfTrue="1" operator="lessThan">
      <formula>#REF!</formula>
    </cfRule>
  </conditionalFormatting>
  <conditionalFormatting sqref="K157">
    <cfRule type="cellIs" dxfId="5219" priority="120" stopIfTrue="1" operator="lessThan">
      <formula>#REF!</formula>
    </cfRule>
  </conditionalFormatting>
  <conditionalFormatting sqref="K158">
    <cfRule type="cellIs" dxfId="5218" priority="119" stopIfTrue="1" operator="lessThan">
      <formula>#REF!</formula>
    </cfRule>
  </conditionalFormatting>
  <conditionalFormatting sqref="K159">
    <cfRule type="cellIs" dxfId="5217" priority="118" stopIfTrue="1" operator="lessThan">
      <formula>#REF!</formula>
    </cfRule>
  </conditionalFormatting>
  <conditionalFormatting sqref="K160">
    <cfRule type="cellIs" dxfId="5216" priority="117" stopIfTrue="1" operator="lessThan">
      <formula>#REF!</formula>
    </cfRule>
  </conditionalFormatting>
  <conditionalFormatting sqref="K161">
    <cfRule type="cellIs" dxfId="5215" priority="116" stopIfTrue="1" operator="lessThan">
      <formula>#REF!</formula>
    </cfRule>
  </conditionalFormatting>
  <conditionalFormatting sqref="K162">
    <cfRule type="cellIs" dxfId="5214" priority="115" stopIfTrue="1" operator="lessThan">
      <formula>#REF!</formula>
    </cfRule>
  </conditionalFormatting>
  <conditionalFormatting sqref="K163">
    <cfRule type="cellIs" dxfId="5213" priority="114" stopIfTrue="1" operator="lessThan">
      <formula>#REF!</formula>
    </cfRule>
  </conditionalFormatting>
  <conditionalFormatting sqref="K164">
    <cfRule type="cellIs" dxfId="5212" priority="113" stopIfTrue="1" operator="lessThan">
      <formula>#REF!</formula>
    </cfRule>
  </conditionalFormatting>
  <conditionalFormatting sqref="K165">
    <cfRule type="cellIs" dxfId="5211" priority="112" stopIfTrue="1" operator="lessThan">
      <formula>#REF!</formula>
    </cfRule>
  </conditionalFormatting>
  <conditionalFormatting sqref="K166">
    <cfRule type="cellIs" dxfId="5210" priority="111" stopIfTrue="1" operator="lessThan">
      <formula>#REF!</formula>
    </cfRule>
  </conditionalFormatting>
  <conditionalFormatting sqref="K167">
    <cfRule type="cellIs" dxfId="5209" priority="110" stopIfTrue="1" operator="lessThan">
      <formula>#REF!</formula>
    </cfRule>
  </conditionalFormatting>
  <conditionalFormatting sqref="K170">
    <cfRule type="cellIs" dxfId="5208" priority="109" stopIfTrue="1" operator="lessThan">
      <formula>#REF!</formula>
    </cfRule>
  </conditionalFormatting>
  <conditionalFormatting sqref="K171">
    <cfRule type="cellIs" dxfId="5207" priority="108" stopIfTrue="1" operator="lessThan">
      <formula>#REF!</formula>
    </cfRule>
  </conditionalFormatting>
  <conditionalFormatting sqref="K172">
    <cfRule type="cellIs" dxfId="5206" priority="107" stopIfTrue="1" operator="lessThan">
      <formula>#REF!</formula>
    </cfRule>
  </conditionalFormatting>
  <conditionalFormatting sqref="K173">
    <cfRule type="cellIs" dxfId="5205" priority="106" stopIfTrue="1" operator="lessThan">
      <formula>#REF!</formula>
    </cfRule>
  </conditionalFormatting>
  <conditionalFormatting sqref="K174">
    <cfRule type="cellIs" dxfId="5204" priority="105" stopIfTrue="1" operator="lessThan">
      <formula>#REF!</formula>
    </cfRule>
  </conditionalFormatting>
  <conditionalFormatting sqref="K175">
    <cfRule type="cellIs" dxfId="5203" priority="104" stopIfTrue="1" operator="lessThan">
      <formula>#REF!</formula>
    </cfRule>
  </conditionalFormatting>
  <conditionalFormatting sqref="K176">
    <cfRule type="cellIs" dxfId="5202" priority="103" stopIfTrue="1" operator="lessThan">
      <formula>#REF!</formula>
    </cfRule>
  </conditionalFormatting>
  <conditionalFormatting sqref="K177">
    <cfRule type="cellIs" dxfId="5201" priority="102" stopIfTrue="1" operator="lessThan">
      <formula>#REF!</formula>
    </cfRule>
  </conditionalFormatting>
  <conditionalFormatting sqref="K178">
    <cfRule type="cellIs" dxfId="5200" priority="101" stopIfTrue="1" operator="lessThan">
      <formula>#REF!</formula>
    </cfRule>
  </conditionalFormatting>
  <conditionalFormatting sqref="K179">
    <cfRule type="cellIs" dxfId="5199" priority="100" stopIfTrue="1" operator="lessThan">
      <formula>#REF!</formula>
    </cfRule>
  </conditionalFormatting>
  <conditionalFormatting sqref="K180">
    <cfRule type="cellIs" dxfId="5198" priority="99" stopIfTrue="1" operator="lessThan">
      <formula>#REF!</formula>
    </cfRule>
  </conditionalFormatting>
  <conditionalFormatting sqref="K181">
    <cfRule type="cellIs" dxfId="5197" priority="98" stopIfTrue="1" operator="lessThan">
      <formula>#REF!</formula>
    </cfRule>
  </conditionalFormatting>
  <conditionalFormatting sqref="K182">
    <cfRule type="cellIs" dxfId="5196" priority="97" stopIfTrue="1" operator="lessThan">
      <formula>#REF!</formula>
    </cfRule>
  </conditionalFormatting>
  <conditionalFormatting sqref="K183">
    <cfRule type="cellIs" dxfId="5195" priority="96" stopIfTrue="1" operator="lessThan">
      <formula>#REF!</formula>
    </cfRule>
  </conditionalFormatting>
  <conditionalFormatting sqref="K184:K185">
    <cfRule type="cellIs" dxfId="5194" priority="95" stopIfTrue="1" operator="lessThan">
      <formula>#REF!</formula>
    </cfRule>
  </conditionalFormatting>
  <conditionalFormatting sqref="Q22:Q37">
    <cfRule type="cellIs" dxfId="5193" priority="94" stopIfTrue="1" operator="lessThan">
      <formula>#REF!</formula>
    </cfRule>
  </conditionalFormatting>
  <conditionalFormatting sqref="Q39:Q53">
    <cfRule type="cellIs" dxfId="5192" priority="93" stopIfTrue="1" operator="lessThan">
      <formula>#REF!</formula>
    </cfRule>
  </conditionalFormatting>
  <conditionalFormatting sqref="Q88:Q102">
    <cfRule type="cellIs" dxfId="5191" priority="92" stopIfTrue="1" operator="lessThan">
      <formula>#REF!</formula>
    </cfRule>
  </conditionalFormatting>
  <conditionalFormatting sqref="P185">
    <cfRule type="cellIs" dxfId="5190" priority="91" stopIfTrue="1" operator="lessThan">
      <formula>#REF!</formula>
    </cfRule>
  </conditionalFormatting>
  <conditionalFormatting sqref="X37:Y37">
    <cfRule type="cellIs" dxfId="5189" priority="90" stopIfTrue="1" operator="lessThan">
      <formula>#REF!</formula>
    </cfRule>
  </conditionalFormatting>
  <conditionalFormatting sqref="AD37:AE37">
    <cfRule type="cellIs" dxfId="5188" priority="89" stopIfTrue="1" operator="lessThan">
      <formula>#REF!</formula>
    </cfRule>
  </conditionalFormatting>
  <conditionalFormatting sqref="W183">
    <cfRule type="cellIs" dxfId="5187" priority="53" stopIfTrue="1" operator="lessThan">
      <formula>#REF!</formula>
    </cfRule>
  </conditionalFormatting>
  <conditionalFormatting sqref="W22:W37">
    <cfRule type="cellIs" dxfId="5186" priority="88" stopIfTrue="1" operator="lessThan">
      <formula>#REF!</formula>
    </cfRule>
  </conditionalFormatting>
  <conditionalFormatting sqref="W39:W53 W136:W146">
    <cfRule type="cellIs" dxfId="5185" priority="87" stopIfTrue="1" operator="lessThan">
      <formula>#REF!</formula>
    </cfRule>
  </conditionalFormatting>
  <conditionalFormatting sqref="W88:W102">
    <cfRule type="cellIs" dxfId="5184" priority="86" stopIfTrue="1" operator="lessThan">
      <formula>#REF!</formula>
    </cfRule>
  </conditionalFormatting>
  <conditionalFormatting sqref="W147">
    <cfRule type="cellIs" dxfId="5183" priority="85" stopIfTrue="1" operator="lessThan">
      <formula>#REF!</formula>
    </cfRule>
  </conditionalFormatting>
  <conditionalFormatting sqref="W148">
    <cfRule type="cellIs" dxfId="5182" priority="84" stopIfTrue="1" operator="lessThan">
      <formula>#REF!</formula>
    </cfRule>
  </conditionalFormatting>
  <conditionalFormatting sqref="W149">
    <cfRule type="cellIs" dxfId="5181" priority="83" stopIfTrue="1" operator="lessThan">
      <formula>#REF!</formula>
    </cfRule>
  </conditionalFormatting>
  <conditionalFormatting sqref="W150">
    <cfRule type="cellIs" dxfId="5180" priority="82" stopIfTrue="1" operator="lessThan">
      <formula>#REF!</formula>
    </cfRule>
  </conditionalFormatting>
  <conditionalFormatting sqref="W153">
    <cfRule type="cellIs" dxfId="5179" priority="81" stopIfTrue="1" operator="lessThan">
      <formula>#REF!</formula>
    </cfRule>
  </conditionalFormatting>
  <conditionalFormatting sqref="W154">
    <cfRule type="cellIs" dxfId="5178" priority="80" stopIfTrue="1" operator="lessThan">
      <formula>#REF!</formula>
    </cfRule>
  </conditionalFormatting>
  <conditionalFormatting sqref="W155">
    <cfRule type="cellIs" dxfId="5177" priority="79" stopIfTrue="1" operator="lessThan">
      <formula>#REF!</formula>
    </cfRule>
  </conditionalFormatting>
  <conditionalFormatting sqref="W156">
    <cfRule type="cellIs" dxfId="5176" priority="78" stopIfTrue="1" operator="lessThan">
      <formula>#REF!</formula>
    </cfRule>
  </conditionalFormatting>
  <conditionalFormatting sqref="W157">
    <cfRule type="cellIs" dxfId="5175" priority="77" stopIfTrue="1" operator="lessThan">
      <formula>#REF!</formula>
    </cfRule>
  </conditionalFormatting>
  <conditionalFormatting sqref="W158">
    <cfRule type="cellIs" dxfId="5174" priority="76" stopIfTrue="1" operator="lessThan">
      <formula>#REF!</formula>
    </cfRule>
  </conditionalFormatting>
  <conditionalFormatting sqref="W159">
    <cfRule type="cellIs" dxfId="5173" priority="75" stopIfTrue="1" operator="lessThan">
      <formula>#REF!</formula>
    </cfRule>
  </conditionalFormatting>
  <conditionalFormatting sqref="W160">
    <cfRule type="cellIs" dxfId="5172" priority="74" stopIfTrue="1" operator="lessThan">
      <formula>#REF!</formula>
    </cfRule>
  </conditionalFormatting>
  <conditionalFormatting sqref="W161">
    <cfRule type="cellIs" dxfId="5171" priority="73" stopIfTrue="1" operator="lessThan">
      <formula>#REF!</formula>
    </cfRule>
  </conditionalFormatting>
  <conditionalFormatting sqref="W162">
    <cfRule type="cellIs" dxfId="5170" priority="72" stopIfTrue="1" operator="lessThan">
      <formula>#REF!</formula>
    </cfRule>
  </conditionalFormatting>
  <conditionalFormatting sqref="W163">
    <cfRule type="cellIs" dxfId="5169" priority="71" stopIfTrue="1" operator="lessThan">
      <formula>#REF!</formula>
    </cfRule>
  </conditionalFormatting>
  <conditionalFormatting sqref="W164">
    <cfRule type="cellIs" dxfId="5168" priority="70" stopIfTrue="1" operator="lessThan">
      <formula>#REF!</formula>
    </cfRule>
  </conditionalFormatting>
  <conditionalFormatting sqref="W165">
    <cfRule type="cellIs" dxfId="5167" priority="69" stopIfTrue="1" operator="lessThan">
      <formula>#REF!</formula>
    </cfRule>
  </conditionalFormatting>
  <conditionalFormatting sqref="W166">
    <cfRule type="cellIs" dxfId="5166" priority="68" stopIfTrue="1" operator="lessThan">
      <formula>#REF!</formula>
    </cfRule>
  </conditionalFormatting>
  <conditionalFormatting sqref="W167">
    <cfRule type="cellIs" dxfId="5165" priority="67" stopIfTrue="1" operator="lessThan">
      <formula>#REF!</formula>
    </cfRule>
  </conditionalFormatting>
  <conditionalFormatting sqref="W170">
    <cfRule type="cellIs" dxfId="5164" priority="66" stopIfTrue="1" operator="lessThan">
      <formula>#REF!</formula>
    </cfRule>
  </conditionalFormatting>
  <conditionalFormatting sqref="W171">
    <cfRule type="cellIs" dxfId="5163" priority="65" stopIfTrue="1" operator="lessThan">
      <formula>#REF!</formula>
    </cfRule>
  </conditionalFormatting>
  <conditionalFormatting sqref="W172">
    <cfRule type="cellIs" dxfId="5162" priority="64" stopIfTrue="1" operator="lessThan">
      <formula>#REF!</formula>
    </cfRule>
  </conditionalFormatting>
  <conditionalFormatting sqref="W173">
    <cfRule type="cellIs" dxfId="5161" priority="63" stopIfTrue="1" operator="lessThan">
      <formula>#REF!</formula>
    </cfRule>
  </conditionalFormatting>
  <conditionalFormatting sqref="W174">
    <cfRule type="cellIs" dxfId="5160" priority="62" stopIfTrue="1" operator="lessThan">
      <formula>#REF!</formula>
    </cfRule>
  </conditionalFormatting>
  <conditionalFormatting sqref="W175">
    <cfRule type="cellIs" dxfId="5159" priority="61" stopIfTrue="1" operator="lessThan">
      <formula>#REF!</formula>
    </cfRule>
  </conditionalFormatting>
  <conditionalFormatting sqref="W176">
    <cfRule type="cellIs" dxfId="5158" priority="60" stopIfTrue="1" operator="lessThan">
      <formula>#REF!</formula>
    </cfRule>
  </conditionalFormatting>
  <conditionalFormatting sqref="W177">
    <cfRule type="cellIs" dxfId="5157" priority="59" stopIfTrue="1" operator="lessThan">
      <formula>#REF!</formula>
    </cfRule>
  </conditionalFormatting>
  <conditionalFormatting sqref="W178">
    <cfRule type="cellIs" dxfId="5156" priority="58" stopIfTrue="1" operator="lessThan">
      <formula>#REF!</formula>
    </cfRule>
  </conditionalFormatting>
  <conditionalFormatting sqref="W179">
    <cfRule type="cellIs" dxfId="5155" priority="57" stopIfTrue="1" operator="lessThan">
      <formula>#REF!</formula>
    </cfRule>
  </conditionalFormatting>
  <conditionalFormatting sqref="W180">
    <cfRule type="cellIs" dxfId="5154" priority="56" stopIfTrue="1" operator="lessThan">
      <formula>#REF!</formula>
    </cfRule>
  </conditionalFormatting>
  <conditionalFormatting sqref="W181">
    <cfRule type="cellIs" dxfId="5153" priority="55" stopIfTrue="1" operator="lessThan">
      <formula>#REF!</formula>
    </cfRule>
  </conditionalFormatting>
  <conditionalFormatting sqref="W182">
    <cfRule type="cellIs" dxfId="5152" priority="54" stopIfTrue="1" operator="lessThan">
      <formula>#REF!</formula>
    </cfRule>
  </conditionalFormatting>
  <conditionalFormatting sqref="W184:W185">
    <cfRule type="cellIs" dxfId="5151" priority="52" stopIfTrue="1" operator="lessThan">
      <formula>#REF!</formula>
    </cfRule>
  </conditionalFormatting>
  <conditionalFormatting sqref="AC183">
    <cfRule type="cellIs" dxfId="5150" priority="16" stopIfTrue="1" operator="lessThan">
      <formula>#REF!</formula>
    </cfRule>
  </conditionalFormatting>
  <conditionalFormatting sqref="AC22:AC37">
    <cfRule type="cellIs" dxfId="5149" priority="51" stopIfTrue="1" operator="lessThan">
      <formula>#REF!</formula>
    </cfRule>
  </conditionalFormatting>
  <conditionalFormatting sqref="AC39:AC53 AC136:AC146">
    <cfRule type="cellIs" dxfId="5148" priority="50" stopIfTrue="1" operator="lessThan">
      <formula>#REF!</formula>
    </cfRule>
  </conditionalFormatting>
  <conditionalFormatting sqref="AC88:AC102">
    <cfRule type="cellIs" dxfId="5147" priority="49" stopIfTrue="1" operator="lessThan">
      <formula>#REF!</formula>
    </cfRule>
  </conditionalFormatting>
  <conditionalFormatting sqref="AC147">
    <cfRule type="cellIs" dxfId="5146" priority="48" stopIfTrue="1" operator="lessThan">
      <formula>#REF!</formula>
    </cfRule>
  </conditionalFormatting>
  <conditionalFormatting sqref="AC148">
    <cfRule type="cellIs" dxfId="5145" priority="47" stopIfTrue="1" operator="lessThan">
      <formula>#REF!</formula>
    </cfRule>
  </conditionalFormatting>
  <conditionalFormatting sqref="AC149">
    <cfRule type="cellIs" dxfId="5144" priority="46" stopIfTrue="1" operator="lessThan">
      <formula>#REF!</formula>
    </cfRule>
  </conditionalFormatting>
  <conditionalFormatting sqref="AC150">
    <cfRule type="cellIs" dxfId="5143" priority="45" stopIfTrue="1" operator="lessThan">
      <formula>#REF!</formula>
    </cfRule>
  </conditionalFormatting>
  <conditionalFormatting sqref="AC153">
    <cfRule type="cellIs" dxfId="5142" priority="44" stopIfTrue="1" operator="lessThan">
      <formula>#REF!</formula>
    </cfRule>
  </conditionalFormatting>
  <conditionalFormatting sqref="AC154">
    <cfRule type="cellIs" dxfId="5141" priority="43" stopIfTrue="1" operator="lessThan">
      <formula>#REF!</formula>
    </cfRule>
  </conditionalFormatting>
  <conditionalFormatting sqref="AC155">
    <cfRule type="cellIs" dxfId="5140" priority="42" stopIfTrue="1" operator="lessThan">
      <formula>#REF!</formula>
    </cfRule>
  </conditionalFormatting>
  <conditionalFormatting sqref="AC156">
    <cfRule type="cellIs" dxfId="5139" priority="41" stopIfTrue="1" operator="lessThan">
      <formula>#REF!</formula>
    </cfRule>
  </conditionalFormatting>
  <conditionalFormatting sqref="AC157">
    <cfRule type="cellIs" dxfId="5138" priority="40" stopIfTrue="1" operator="lessThan">
      <formula>#REF!</formula>
    </cfRule>
  </conditionalFormatting>
  <conditionalFormatting sqref="AC158">
    <cfRule type="cellIs" dxfId="5137" priority="39" stopIfTrue="1" operator="lessThan">
      <formula>#REF!</formula>
    </cfRule>
  </conditionalFormatting>
  <conditionalFormatting sqref="AC159">
    <cfRule type="cellIs" dxfId="5136" priority="38" stopIfTrue="1" operator="lessThan">
      <formula>#REF!</formula>
    </cfRule>
  </conditionalFormatting>
  <conditionalFormatting sqref="AC160">
    <cfRule type="cellIs" dxfId="5135" priority="37" stopIfTrue="1" operator="lessThan">
      <formula>#REF!</formula>
    </cfRule>
  </conditionalFormatting>
  <conditionalFormatting sqref="AC161">
    <cfRule type="cellIs" dxfId="5134" priority="36" stopIfTrue="1" operator="lessThan">
      <formula>#REF!</formula>
    </cfRule>
  </conditionalFormatting>
  <conditionalFormatting sqref="AC162">
    <cfRule type="cellIs" dxfId="5133" priority="35" stopIfTrue="1" operator="lessThan">
      <formula>#REF!</formula>
    </cfRule>
  </conditionalFormatting>
  <conditionalFormatting sqref="AC163">
    <cfRule type="cellIs" dxfId="5132" priority="34" stopIfTrue="1" operator="lessThan">
      <formula>#REF!</formula>
    </cfRule>
  </conditionalFormatting>
  <conditionalFormatting sqref="AC164">
    <cfRule type="cellIs" dxfId="5131" priority="33" stopIfTrue="1" operator="lessThan">
      <formula>#REF!</formula>
    </cfRule>
  </conditionalFormatting>
  <conditionalFormatting sqref="AC165">
    <cfRule type="cellIs" dxfId="5130" priority="32" stopIfTrue="1" operator="lessThan">
      <formula>#REF!</formula>
    </cfRule>
  </conditionalFormatting>
  <conditionalFormatting sqref="AC166">
    <cfRule type="cellIs" dxfId="5129" priority="31" stopIfTrue="1" operator="lessThan">
      <formula>#REF!</formula>
    </cfRule>
  </conditionalFormatting>
  <conditionalFormatting sqref="AC167">
    <cfRule type="cellIs" dxfId="5128" priority="30" stopIfTrue="1" operator="lessThan">
      <formula>#REF!</formula>
    </cfRule>
  </conditionalFormatting>
  <conditionalFormatting sqref="AC170">
    <cfRule type="cellIs" dxfId="5127" priority="29" stopIfTrue="1" operator="lessThan">
      <formula>#REF!</formula>
    </cfRule>
  </conditionalFormatting>
  <conditionalFormatting sqref="AC171">
    <cfRule type="cellIs" dxfId="5126" priority="28" stopIfTrue="1" operator="lessThan">
      <formula>#REF!</formula>
    </cfRule>
  </conditionalFormatting>
  <conditionalFormatting sqref="AC172">
    <cfRule type="cellIs" dxfId="5125" priority="27" stopIfTrue="1" operator="lessThan">
      <formula>#REF!</formula>
    </cfRule>
  </conditionalFormatting>
  <conditionalFormatting sqref="AC173">
    <cfRule type="cellIs" dxfId="5124" priority="26" stopIfTrue="1" operator="lessThan">
      <formula>#REF!</formula>
    </cfRule>
  </conditionalFormatting>
  <conditionalFormatting sqref="AC174">
    <cfRule type="cellIs" dxfId="5123" priority="25" stopIfTrue="1" operator="lessThan">
      <formula>#REF!</formula>
    </cfRule>
  </conditionalFormatting>
  <conditionalFormatting sqref="AC175">
    <cfRule type="cellIs" dxfId="5122" priority="24" stopIfTrue="1" operator="lessThan">
      <formula>#REF!</formula>
    </cfRule>
  </conditionalFormatting>
  <conditionalFormatting sqref="AC176">
    <cfRule type="cellIs" dxfId="5121" priority="23" stopIfTrue="1" operator="lessThan">
      <formula>#REF!</formula>
    </cfRule>
  </conditionalFormatting>
  <conditionalFormatting sqref="AC177">
    <cfRule type="cellIs" dxfId="5120" priority="22" stopIfTrue="1" operator="lessThan">
      <formula>#REF!</formula>
    </cfRule>
  </conditionalFormatting>
  <conditionalFormatting sqref="AC178">
    <cfRule type="cellIs" dxfId="5119" priority="21" stopIfTrue="1" operator="lessThan">
      <formula>#REF!</formula>
    </cfRule>
  </conditionalFormatting>
  <conditionalFormatting sqref="AC179">
    <cfRule type="cellIs" dxfId="5118" priority="20" stopIfTrue="1" operator="lessThan">
      <formula>#REF!</formula>
    </cfRule>
  </conditionalFormatting>
  <conditionalFormatting sqref="AC180">
    <cfRule type="cellIs" dxfId="5117" priority="19" stopIfTrue="1" operator="lessThan">
      <formula>#REF!</formula>
    </cfRule>
  </conditionalFormatting>
  <conditionalFormatting sqref="AC181">
    <cfRule type="cellIs" dxfId="5116" priority="18" stopIfTrue="1" operator="lessThan">
      <formula>#REF!</formula>
    </cfRule>
  </conditionalFormatting>
  <conditionalFormatting sqref="AC182">
    <cfRule type="cellIs" dxfId="5115" priority="17" stopIfTrue="1" operator="lessThan">
      <formula>#REF!</formula>
    </cfRule>
  </conditionalFormatting>
  <conditionalFormatting sqref="AC184:AC185">
    <cfRule type="cellIs" dxfId="5114" priority="15" stopIfTrue="1" operator="lessThan">
      <formula>#REF!</formula>
    </cfRule>
  </conditionalFormatting>
  <conditionalFormatting sqref="V185">
    <cfRule type="cellIs" dxfId="5113" priority="14" stopIfTrue="1" operator="lessThan">
      <formula>#REF!</formula>
    </cfRule>
  </conditionalFormatting>
  <conditionalFormatting sqref="AB185">
    <cfRule type="cellIs" dxfId="5112" priority="13" stopIfTrue="1" operator="lessThan">
      <formula>#REF!</formula>
    </cfRule>
  </conditionalFormatting>
  <conditionalFormatting sqref="N37">
    <cfRule type="cellIs" dxfId="5111" priority="12" stopIfTrue="1" operator="lessThan">
      <formula>#REF!</formula>
    </cfRule>
  </conditionalFormatting>
  <conditionalFormatting sqref="T37">
    <cfRule type="cellIs" dxfId="5110" priority="11" stopIfTrue="1" operator="lessThan">
      <formula>#REF!</formula>
    </cfRule>
  </conditionalFormatting>
  <conditionalFormatting sqref="Z37">
    <cfRule type="cellIs" dxfId="5109" priority="10" stopIfTrue="1" operator="lessThan">
      <formula>#REF!</formula>
    </cfRule>
  </conditionalFormatting>
  <conditionalFormatting sqref="AF37">
    <cfRule type="cellIs" dxfId="5108" priority="9" stopIfTrue="1" operator="lessThan">
      <formula>#REF!</formula>
    </cfRule>
  </conditionalFormatting>
  <conditionalFormatting sqref="AG55">
    <cfRule type="cellIs" dxfId="5107" priority="8" stopIfTrue="1" operator="lessThan">
      <formula>#REF!</formula>
    </cfRule>
  </conditionalFormatting>
  <conditionalFormatting sqref="AG71">
    <cfRule type="cellIs" dxfId="5106" priority="7" stopIfTrue="1" operator="lessThan">
      <formula>#REF!</formula>
    </cfRule>
  </conditionalFormatting>
  <conditionalFormatting sqref="AG87">
    <cfRule type="cellIs" dxfId="5105" priority="6" stopIfTrue="1" operator="lessThan">
      <formula>#REF!</formula>
    </cfRule>
  </conditionalFormatting>
  <conditionalFormatting sqref="AG104">
    <cfRule type="cellIs" dxfId="5104" priority="5" stopIfTrue="1" operator="lessThan">
      <formula>#REF!</formula>
    </cfRule>
  </conditionalFormatting>
  <conditionalFormatting sqref="AG119">
    <cfRule type="cellIs" dxfId="5103" priority="4" stopIfTrue="1" operator="lessThan">
      <formula>#REF!</formula>
    </cfRule>
  </conditionalFormatting>
  <conditionalFormatting sqref="AG135">
    <cfRule type="cellIs" dxfId="5102" priority="3" stopIfTrue="1" operator="lessThan">
      <formula>#REF!</formula>
    </cfRule>
  </conditionalFormatting>
  <conditionalFormatting sqref="AG152">
    <cfRule type="cellIs" dxfId="5101" priority="2" stopIfTrue="1" operator="lessThan">
      <formula>#REF!</formula>
    </cfRule>
  </conditionalFormatting>
  <conditionalFormatting sqref="AG169">
    <cfRule type="cellIs" dxfId="5100" priority="1" stopIfTrue="1" operator="lessThan">
      <formula>#REF!</formula>
    </cfRule>
  </conditionalFormatting>
  <dataValidations count="8">
    <dataValidation type="list" allowBlank="1" showInputMessage="1" showErrorMessage="1" sqref="I12:J12 C12:D12" xr:uid="{00000000-0002-0000-0E00-000000000000}">
      <formula1>$B$10:$B$28</formula1>
    </dataValidation>
    <dataValidation type="list" allowBlank="1" showInputMessage="1" showErrorMessage="1" sqref="F185 L185 R185 X185 AD185" xr:uid="{00000000-0002-0000-0E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105:F117 L88:L102 F136:F150 F153:F167 L170:L184 X120:X133 R120:R133 AD120:AD133 L120:L133 F120:F133 F88:F102 R105:R118 AD105:AD118 L105:L118 X105:X118 AD56:AD69 X72:X85 L72:L85 R72:R85 AD72:AD85 F56:F69 X56:X69 R56:R69 L56:L69 F72:F85" xr:uid="{00000000-0002-0000-0E00-000002000000}">
      <formula1>$F$9:$F$12</formula1>
    </dataValidation>
    <dataValidation type="list" allowBlank="1" showInputMessage="1" showErrorMessage="1" sqref="C15:D15" xr:uid="{00000000-0002-0000-0E00-000003000000}">
      <formula1>$F$13:$F$15</formula1>
    </dataValidation>
    <dataValidation type="list" allowBlank="1" showInputMessage="1" showErrorMessage="1" sqref="I11:J11 C11:D11" xr:uid="{00000000-0002-0000-0E00-000004000000}">
      <formula1>$D$12:$D$41</formula1>
    </dataValidation>
    <dataValidation type="list" allowBlank="1" showInputMessage="1" showErrorMessage="1" sqref="C13:D14 I13:J13" xr:uid="{00000000-0002-0000-0E00-000005000000}">
      <formula1>$K$11:$K$15</formula1>
    </dataValidation>
    <dataValidation type="list" allowBlank="1" showInputMessage="1" showErrorMessage="1" sqref="Y187 AE187 M187 S187" xr:uid="{00000000-0002-0000-0E00-000006000000}">
      <formula1>$Q$8:$Q$9</formula1>
    </dataValidation>
    <dataValidation type="list" allowBlank="1" showInputMessage="1" showErrorMessage="1" sqref="T9:T13" xr:uid="{00000000-0002-0000-0E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B000000}">
          <x14:formula1>
            <xm:f>Données!$B$14:$B$43</xm:f>
          </x14:formula1>
          <xm:sqref>AE17:AF17 M17:N17 S17:T17 Y17:Z17 G17:H17</xm:sqref>
        </x14:dataValidation>
        <x14:dataValidation type="list" allowBlank="1" showInputMessage="1" showErrorMessage="1" xr:uid="{00000000-0002-0000-0E00-00000C000000}">
          <x14:formula1>
            <xm:f>Données!$Q$19:$Q$20</xm:f>
          </x14:formula1>
          <xm:sqref>R9:R13</xm:sqref>
        </x14:dataValidation>
        <x14:dataValidation type="list" allowBlank="1" showInputMessage="1" showErrorMessage="1" xr:uid="{00000000-0002-0000-0E00-00000D000000}">
          <x14:formula1>
            <xm:f>Données!$E$14:$E$53</xm:f>
          </x14:formula1>
          <xm:sqref>B11</xm:sqref>
        </x14:dataValidation>
        <x14:dataValidation type="list" allowBlank="1" showInputMessage="1" showErrorMessage="1" xr:uid="{00000000-0002-0000-0E00-00000E000000}">
          <x14:formula1>
            <xm:f>Données!$K$14:$K$43</xm:f>
          </x14:formula1>
          <xm:sqref>L9:L13</xm:sqref>
        </x14:dataValidation>
        <x14:dataValidation type="list" allowBlank="1" showInputMessage="1" showErrorMessage="1" xr:uid="{00000000-0002-0000-0E00-00000F000000}">
          <x14:formula1>
            <xm:f>Données!$Q$8:$Q$9</xm:f>
          </x14:formula1>
          <xm:sqref>G187</xm:sqref>
        </x14:dataValidation>
        <x14:dataValidation type="list" allowBlank="1" showInputMessage="1" showErrorMessage="1" xr:uid="{00000000-0002-0000-0E00-000010000000}">
          <x14:formula1>
            <xm:f>Données!$I$14:$I$17</xm:f>
          </x14:formula1>
          <xm:sqref>K17</xm:sqref>
        </x14:dataValidation>
        <x14:dataValidation type="list" allowBlank="1" showInputMessage="1" showErrorMessage="1" xr:uid="{00000000-0002-0000-0E00-000011000000}">
          <x14:formula1>
            <xm:f>Données!$G$14:$G$17</xm:f>
          </x14:formula1>
          <xm:sqref>Z9:Z13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217"/>
  <sheetViews>
    <sheetView showGridLines="0" topLeftCell="B70"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t="s">
        <v>5</v>
      </c>
      <c r="G72" s="294" t="str">
        <f>IF(F72="NE","",Référentiel!G65)</f>
        <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t="s">
        <v>5</v>
      </c>
      <c r="G73" s="294" t="str">
        <f>IF(F73="NE","",Référentiel!G66)</f>
        <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t="s">
        <v>5</v>
      </c>
      <c r="G74" s="294" t="str">
        <f>IF(F74="NE","",Référentiel!G67)</f>
        <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t="s">
        <v>5</v>
      </c>
      <c r="G75" s="294" t="str">
        <f>IF(F75="NE","",Référentiel!G68)</f>
        <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t="s">
        <v>5</v>
      </c>
      <c r="G76" s="294" t="str">
        <f>IF(F76="NE","",Référentiel!G69)</f>
        <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t="s">
        <v>5</v>
      </c>
      <c r="G77" s="294" t="str">
        <f>IF(F77="NE","",Référentiel!G70)</f>
        <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950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099" priority="170" stopIfTrue="1" operator="lessThan">
      <formula>#REF!</formula>
    </cfRule>
  </conditionalFormatting>
  <conditionalFormatting sqref="L37:M37">
    <cfRule type="cellIs" dxfId="5098" priority="169" stopIfTrue="1" operator="lessThan">
      <formula>#REF!</formula>
    </cfRule>
  </conditionalFormatting>
  <conditionalFormatting sqref="R37:S37 AG21:AG53 AG88:AG102 AG136:AG150 AG153:AG167 AG170:AG185 AG120:AG133 AG105:AG117 AG72:AG85 AG56:AG69">
    <cfRule type="cellIs" dxfId="509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096" priority="167" stopIfTrue="1" operator="lessThan">
      <formula>#REF!</formula>
    </cfRule>
  </conditionalFormatting>
  <conditionalFormatting sqref="E88:E102">
    <cfRule type="cellIs" dxfId="5095" priority="166" stopIfTrue="1" operator="lessThan">
      <formula>#REF!</formula>
    </cfRule>
  </conditionalFormatting>
  <conditionalFormatting sqref="E147">
    <cfRule type="cellIs" dxfId="5094" priority="165" stopIfTrue="1" operator="lessThan">
      <formula>#REF!</formula>
    </cfRule>
  </conditionalFormatting>
  <conditionalFormatting sqref="E148">
    <cfRule type="cellIs" dxfId="5093" priority="164" stopIfTrue="1" operator="lessThan">
      <formula>#REF!</formula>
    </cfRule>
  </conditionalFormatting>
  <conditionalFormatting sqref="E149">
    <cfRule type="cellIs" dxfId="5092" priority="163" stopIfTrue="1" operator="lessThan">
      <formula>#REF!</formula>
    </cfRule>
  </conditionalFormatting>
  <conditionalFormatting sqref="E150">
    <cfRule type="cellIs" dxfId="5091" priority="162" stopIfTrue="1" operator="lessThan">
      <formula>#REF!</formula>
    </cfRule>
  </conditionalFormatting>
  <conditionalFormatting sqref="E153">
    <cfRule type="cellIs" dxfId="5090" priority="161" stopIfTrue="1" operator="lessThan">
      <formula>#REF!</formula>
    </cfRule>
  </conditionalFormatting>
  <conditionalFormatting sqref="E154">
    <cfRule type="cellIs" dxfId="5089" priority="160" stopIfTrue="1" operator="lessThan">
      <formula>#REF!</formula>
    </cfRule>
  </conditionalFormatting>
  <conditionalFormatting sqref="E155">
    <cfRule type="cellIs" dxfId="5088" priority="159" stopIfTrue="1" operator="lessThan">
      <formula>#REF!</formula>
    </cfRule>
  </conditionalFormatting>
  <conditionalFormatting sqref="E156">
    <cfRule type="cellIs" dxfId="5087" priority="158" stopIfTrue="1" operator="lessThan">
      <formula>#REF!</formula>
    </cfRule>
  </conditionalFormatting>
  <conditionalFormatting sqref="E157">
    <cfRule type="cellIs" dxfId="5086" priority="157" stopIfTrue="1" operator="lessThan">
      <formula>#REF!</formula>
    </cfRule>
  </conditionalFormatting>
  <conditionalFormatting sqref="E158">
    <cfRule type="cellIs" dxfId="5085" priority="156" stopIfTrue="1" operator="lessThan">
      <formula>#REF!</formula>
    </cfRule>
  </conditionalFormatting>
  <conditionalFormatting sqref="E159">
    <cfRule type="cellIs" dxfId="5084" priority="155" stopIfTrue="1" operator="lessThan">
      <formula>#REF!</formula>
    </cfRule>
  </conditionalFormatting>
  <conditionalFormatting sqref="E160">
    <cfRule type="cellIs" dxfId="5083" priority="154" stopIfTrue="1" operator="lessThan">
      <formula>#REF!</formula>
    </cfRule>
  </conditionalFormatting>
  <conditionalFormatting sqref="E161">
    <cfRule type="cellIs" dxfId="5082" priority="153" stopIfTrue="1" operator="lessThan">
      <formula>#REF!</formula>
    </cfRule>
  </conditionalFormatting>
  <conditionalFormatting sqref="E162">
    <cfRule type="cellIs" dxfId="5081" priority="152" stopIfTrue="1" operator="lessThan">
      <formula>#REF!</formula>
    </cfRule>
  </conditionalFormatting>
  <conditionalFormatting sqref="E163">
    <cfRule type="cellIs" dxfId="5080" priority="151" stopIfTrue="1" operator="lessThan">
      <formula>#REF!</formula>
    </cfRule>
  </conditionalFormatting>
  <conditionalFormatting sqref="E164">
    <cfRule type="cellIs" dxfId="5079" priority="150" stopIfTrue="1" operator="lessThan">
      <formula>#REF!</formula>
    </cfRule>
  </conditionalFormatting>
  <conditionalFormatting sqref="E165">
    <cfRule type="cellIs" dxfId="5078" priority="149" stopIfTrue="1" operator="lessThan">
      <formula>#REF!</formula>
    </cfRule>
  </conditionalFormatting>
  <conditionalFormatting sqref="E166">
    <cfRule type="cellIs" dxfId="5077" priority="148" stopIfTrue="1" operator="lessThan">
      <formula>#REF!</formula>
    </cfRule>
  </conditionalFormatting>
  <conditionalFormatting sqref="E167">
    <cfRule type="cellIs" dxfId="5076" priority="147" stopIfTrue="1" operator="lessThan">
      <formula>#REF!</formula>
    </cfRule>
  </conditionalFormatting>
  <conditionalFormatting sqref="E170">
    <cfRule type="cellIs" dxfId="5075" priority="146" stopIfTrue="1" operator="lessThan">
      <formula>#REF!</formula>
    </cfRule>
  </conditionalFormatting>
  <conditionalFormatting sqref="E171">
    <cfRule type="cellIs" dxfId="5074" priority="145" stopIfTrue="1" operator="lessThan">
      <formula>#REF!</formula>
    </cfRule>
  </conditionalFormatting>
  <conditionalFormatting sqref="E172">
    <cfRule type="cellIs" dxfId="5073" priority="144" stopIfTrue="1" operator="lessThan">
      <formula>#REF!</formula>
    </cfRule>
  </conditionalFormatting>
  <conditionalFormatting sqref="E173">
    <cfRule type="cellIs" dxfId="5072" priority="143" stopIfTrue="1" operator="lessThan">
      <formula>#REF!</formula>
    </cfRule>
  </conditionalFormatting>
  <conditionalFormatting sqref="E174">
    <cfRule type="cellIs" dxfId="5071" priority="142" stopIfTrue="1" operator="lessThan">
      <formula>#REF!</formula>
    </cfRule>
  </conditionalFormatting>
  <conditionalFormatting sqref="E175">
    <cfRule type="cellIs" dxfId="5070" priority="141" stopIfTrue="1" operator="lessThan">
      <formula>#REF!</formula>
    </cfRule>
  </conditionalFormatting>
  <conditionalFormatting sqref="E176">
    <cfRule type="cellIs" dxfId="5069" priority="140" stopIfTrue="1" operator="lessThan">
      <formula>#REF!</formula>
    </cfRule>
  </conditionalFormatting>
  <conditionalFormatting sqref="E177">
    <cfRule type="cellIs" dxfId="5068" priority="139" stopIfTrue="1" operator="lessThan">
      <formula>#REF!</formula>
    </cfRule>
  </conditionalFormatting>
  <conditionalFormatting sqref="E178">
    <cfRule type="cellIs" dxfId="5067" priority="138" stopIfTrue="1" operator="lessThan">
      <formula>#REF!</formula>
    </cfRule>
  </conditionalFormatting>
  <conditionalFormatting sqref="E179">
    <cfRule type="cellIs" dxfId="5066" priority="137" stopIfTrue="1" operator="lessThan">
      <formula>#REF!</formula>
    </cfRule>
  </conditionalFormatting>
  <conditionalFormatting sqref="E180">
    <cfRule type="cellIs" dxfId="5065" priority="136" stopIfTrue="1" operator="lessThan">
      <formula>#REF!</formula>
    </cfRule>
  </conditionalFormatting>
  <conditionalFormatting sqref="E181">
    <cfRule type="cellIs" dxfId="5064" priority="135" stopIfTrue="1" operator="lessThan">
      <formula>#REF!</formula>
    </cfRule>
  </conditionalFormatting>
  <conditionalFormatting sqref="E182">
    <cfRule type="cellIs" dxfId="5063" priority="134" stopIfTrue="1" operator="lessThan">
      <formula>#REF!</formula>
    </cfRule>
  </conditionalFormatting>
  <conditionalFormatting sqref="E183">
    <cfRule type="cellIs" dxfId="5062" priority="133" stopIfTrue="1" operator="lessThan">
      <formula>#REF!</formula>
    </cfRule>
  </conditionalFormatting>
  <conditionalFormatting sqref="E184:E185">
    <cfRule type="cellIs" dxfId="5061" priority="132" stopIfTrue="1" operator="lessThan">
      <formula>#REF!</formula>
    </cfRule>
  </conditionalFormatting>
  <conditionalFormatting sqref="K22:K37">
    <cfRule type="cellIs" dxfId="5060" priority="131" stopIfTrue="1" operator="lessThan">
      <formula>#REF!</formula>
    </cfRule>
  </conditionalFormatting>
  <conditionalFormatting sqref="K39:K53">
    <cfRule type="cellIs" dxfId="5059" priority="130" stopIfTrue="1" operator="lessThan">
      <formula>#REF!</formula>
    </cfRule>
  </conditionalFormatting>
  <conditionalFormatting sqref="K88:K102">
    <cfRule type="cellIs" dxfId="5058" priority="129" stopIfTrue="1" operator="lessThan">
      <formula>#REF!</formula>
    </cfRule>
  </conditionalFormatting>
  <conditionalFormatting sqref="K147">
    <cfRule type="cellIs" dxfId="5057" priority="128" stopIfTrue="1" operator="lessThan">
      <formula>#REF!</formula>
    </cfRule>
  </conditionalFormatting>
  <conditionalFormatting sqref="K148">
    <cfRule type="cellIs" dxfId="5056" priority="127" stopIfTrue="1" operator="lessThan">
      <formula>#REF!</formula>
    </cfRule>
  </conditionalFormatting>
  <conditionalFormatting sqref="K149">
    <cfRule type="cellIs" dxfId="5055" priority="126" stopIfTrue="1" operator="lessThan">
      <formula>#REF!</formula>
    </cfRule>
  </conditionalFormatting>
  <conditionalFormatting sqref="K150">
    <cfRule type="cellIs" dxfId="5054" priority="125" stopIfTrue="1" operator="lessThan">
      <formula>#REF!</formula>
    </cfRule>
  </conditionalFormatting>
  <conditionalFormatting sqref="K153">
    <cfRule type="cellIs" dxfId="5053" priority="124" stopIfTrue="1" operator="lessThan">
      <formula>#REF!</formula>
    </cfRule>
  </conditionalFormatting>
  <conditionalFormatting sqref="K154">
    <cfRule type="cellIs" dxfId="5052" priority="123" stopIfTrue="1" operator="lessThan">
      <formula>#REF!</formula>
    </cfRule>
  </conditionalFormatting>
  <conditionalFormatting sqref="K155">
    <cfRule type="cellIs" dxfId="5051" priority="122" stopIfTrue="1" operator="lessThan">
      <formula>#REF!</formula>
    </cfRule>
  </conditionalFormatting>
  <conditionalFormatting sqref="K156">
    <cfRule type="cellIs" dxfId="5050" priority="121" stopIfTrue="1" operator="lessThan">
      <formula>#REF!</formula>
    </cfRule>
  </conditionalFormatting>
  <conditionalFormatting sqref="K157">
    <cfRule type="cellIs" dxfId="5049" priority="120" stopIfTrue="1" operator="lessThan">
      <formula>#REF!</formula>
    </cfRule>
  </conditionalFormatting>
  <conditionalFormatting sqref="K158">
    <cfRule type="cellIs" dxfId="5048" priority="119" stopIfTrue="1" operator="lessThan">
      <formula>#REF!</formula>
    </cfRule>
  </conditionalFormatting>
  <conditionalFormatting sqref="K159">
    <cfRule type="cellIs" dxfId="5047" priority="118" stopIfTrue="1" operator="lessThan">
      <formula>#REF!</formula>
    </cfRule>
  </conditionalFormatting>
  <conditionalFormatting sqref="K160">
    <cfRule type="cellIs" dxfId="5046" priority="117" stopIfTrue="1" operator="lessThan">
      <formula>#REF!</formula>
    </cfRule>
  </conditionalFormatting>
  <conditionalFormatting sqref="K161">
    <cfRule type="cellIs" dxfId="5045" priority="116" stopIfTrue="1" operator="lessThan">
      <formula>#REF!</formula>
    </cfRule>
  </conditionalFormatting>
  <conditionalFormatting sqref="K162">
    <cfRule type="cellIs" dxfId="5044" priority="115" stopIfTrue="1" operator="lessThan">
      <formula>#REF!</formula>
    </cfRule>
  </conditionalFormatting>
  <conditionalFormatting sqref="K163">
    <cfRule type="cellIs" dxfId="5043" priority="114" stopIfTrue="1" operator="lessThan">
      <formula>#REF!</formula>
    </cfRule>
  </conditionalFormatting>
  <conditionalFormatting sqref="K164">
    <cfRule type="cellIs" dxfId="5042" priority="113" stopIfTrue="1" operator="lessThan">
      <formula>#REF!</formula>
    </cfRule>
  </conditionalFormatting>
  <conditionalFormatting sqref="K165">
    <cfRule type="cellIs" dxfId="5041" priority="112" stopIfTrue="1" operator="lessThan">
      <formula>#REF!</formula>
    </cfRule>
  </conditionalFormatting>
  <conditionalFormatting sqref="K166">
    <cfRule type="cellIs" dxfId="5040" priority="111" stopIfTrue="1" operator="lessThan">
      <formula>#REF!</formula>
    </cfRule>
  </conditionalFormatting>
  <conditionalFormatting sqref="K167">
    <cfRule type="cellIs" dxfId="5039" priority="110" stopIfTrue="1" operator="lessThan">
      <formula>#REF!</formula>
    </cfRule>
  </conditionalFormatting>
  <conditionalFormatting sqref="K170">
    <cfRule type="cellIs" dxfId="5038" priority="109" stopIfTrue="1" operator="lessThan">
      <formula>#REF!</formula>
    </cfRule>
  </conditionalFormatting>
  <conditionalFormatting sqref="K171">
    <cfRule type="cellIs" dxfId="5037" priority="108" stopIfTrue="1" operator="lessThan">
      <formula>#REF!</formula>
    </cfRule>
  </conditionalFormatting>
  <conditionalFormatting sqref="K172">
    <cfRule type="cellIs" dxfId="5036" priority="107" stopIfTrue="1" operator="lessThan">
      <formula>#REF!</formula>
    </cfRule>
  </conditionalFormatting>
  <conditionalFormatting sqref="K173">
    <cfRule type="cellIs" dxfId="5035" priority="106" stopIfTrue="1" operator="lessThan">
      <formula>#REF!</formula>
    </cfRule>
  </conditionalFormatting>
  <conditionalFormatting sqref="K174">
    <cfRule type="cellIs" dxfId="5034" priority="105" stopIfTrue="1" operator="lessThan">
      <formula>#REF!</formula>
    </cfRule>
  </conditionalFormatting>
  <conditionalFormatting sqref="K175">
    <cfRule type="cellIs" dxfId="5033" priority="104" stopIfTrue="1" operator="lessThan">
      <formula>#REF!</formula>
    </cfRule>
  </conditionalFormatting>
  <conditionalFormatting sqref="K176">
    <cfRule type="cellIs" dxfId="5032" priority="103" stopIfTrue="1" operator="lessThan">
      <formula>#REF!</formula>
    </cfRule>
  </conditionalFormatting>
  <conditionalFormatting sqref="K177">
    <cfRule type="cellIs" dxfId="5031" priority="102" stopIfTrue="1" operator="lessThan">
      <formula>#REF!</formula>
    </cfRule>
  </conditionalFormatting>
  <conditionalFormatting sqref="K178">
    <cfRule type="cellIs" dxfId="5030" priority="101" stopIfTrue="1" operator="lessThan">
      <formula>#REF!</formula>
    </cfRule>
  </conditionalFormatting>
  <conditionalFormatting sqref="K179">
    <cfRule type="cellIs" dxfId="5029" priority="100" stopIfTrue="1" operator="lessThan">
      <formula>#REF!</formula>
    </cfRule>
  </conditionalFormatting>
  <conditionalFormatting sqref="K180">
    <cfRule type="cellIs" dxfId="5028" priority="99" stopIfTrue="1" operator="lessThan">
      <formula>#REF!</formula>
    </cfRule>
  </conditionalFormatting>
  <conditionalFormatting sqref="K181">
    <cfRule type="cellIs" dxfId="5027" priority="98" stopIfTrue="1" operator="lessThan">
      <formula>#REF!</formula>
    </cfRule>
  </conditionalFormatting>
  <conditionalFormatting sqref="K182">
    <cfRule type="cellIs" dxfId="5026" priority="97" stopIfTrue="1" operator="lessThan">
      <formula>#REF!</formula>
    </cfRule>
  </conditionalFormatting>
  <conditionalFormatting sqref="K183">
    <cfRule type="cellIs" dxfId="5025" priority="96" stopIfTrue="1" operator="lessThan">
      <formula>#REF!</formula>
    </cfRule>
  </conditionalFormatting>
  <conditionalFormatting sqref="K184:K185">
    <cfRule type="cellIs" dxfId="5024" priority="95" stopIfTrue="1" operator="lessThan">
      <formula>#REF!</formula>
    </cfRule>
  </conditionalFormatting>
  <conditionalFormatting sqref="Q22:Q37">
    <cfRule type="cellIs" dxfId="5023" priority="94" stopIfTrue="1" operator="lessThan">
      <formula>#REF!</formula>
    </cfRule>
  </conditionalFormatting>
  <conditionalFormatting sqref="Q39:Q53">
    <cfRule type="cellIs" dxfId="5022" priority="93" stopIfTrue="1" operator="lessThan">
      <formula>#REF!</formula>
    </cfRule>
  </conditionalFormatting>
  <conditionalFormatting sqref="Q88:Q102">
    <cfRule type="cellIs" dxfId="5021" priority="92" stopIfTrue="1" operator="lessThan">
      <formula>#REF!</formula>
    </cfRule>
  </conditionalFormatting>
  <conditionalFormatting sqref="P185">
    <cfRule type="cellIs" dxfId="5020" priority="91" stopIfTrue="1" operator="lessThan">
      <formula>#REF!</formula>
    </cfRule>
  </conditionalFormatting>
  <conditionalFormatting sqref="X37:Y37">
    <cfRule type="cellIs" dxfId="5019" priority="90" stopIfTrue="1" operator="lessThan">
      <formula>#REF!</formula>
    </cfRule>
  </conditionalFormatting>
  <conditionalFormatting sqref="AD37:AE37">
    <cfRule type="cellIs" dxfId="5018" priority="89" stopIfTrue="1" operator="lessThan">
      <formula>#REF!</formula>
    </cfRule>
  </conditionalFormatting>
  <conditionalFormatting sqref="W183">
    <cfRule type="cellIs" dxfId="5017" priority="53" stopIfTrue="1" operator="lessThan">
      <formula>#REF!</formula>
    </cfRule>
  </conditionalFormatting>
  <conditionalFormatting sqref="W22:W37">
    <cfRule type="cellIs" dxfId="5016" priority="88" stopIfTrue="1" operator="lessThan">
      <formula>#REF!</formula>
    </cfRule>
  </conditionalFormatting>
  <conditionalFormatting sqref="W39:W53 W136:W146">
    <cfRule type="cellIs" dxfId="5015" priority="87" stopIfTrue="1" operator="lessThan">
      <formula>#REF!</formula>
    </cfRule>
  </conditionalFormatting>
  <conditionalFormatting sqref="W88:W102">
    <cfRule type="cellIs" dxfId="5014" priority="86" stopIfTrue="1" operator="lessThan">
      <formula>#REF!</formula>
    </cfRule>
  </conditionalFormatting>
  <conditionalFormatting sqref="W147">
    <cfRule type="cellIs" dxfId="5013" priority="85" stopIfTrue="1" operator="lessThan">
      <formula>#REF!</formula>
    </cfRule>
  </conditionalFormatting>
  <conditionalFormatting sqref="W148">
    <cfRule type="cellIs" dxfId="5012" priority="84" stopIfTrue="1" operator="lessThan">
      <formula>#REF!</formula>
    </cfRule>
  </conditionalFormatting>
  <conditionalFormatting sqref="W149">
    <cfRule type="cellIs" dxfId="5011" priority="83" stopIfTrue="1" operator="lessThan">
      <formula>#REF!</formula>
    </cfRule>
  </conditionalFormatting>
  <conditionalFormatting sqref="W150">
    <cfRule type="cellIs" dxfId="5010" priority="82" stopIfTrue="1" operator="lessThan">
      <formula>#REF!</formula>
    </cfRule>
  </conditionalFormatting>
  <conditionalFormatting sqref="W153">
    <cfRule type="cellIs" dxfId="5009" priority="81" stopIfTrue="1" operator="lessThan">
      <formula>#REF!</formula>
    </cfRule>
  </conditionalFormatting>
  <conditionalFormatting sqref="W154">
    <cfRule type="cellIs" dxfId="5008" priority="80" stopIfTrue="1" operator="lessThan">
      <formula>#REF!</formula>
    </cfRule>
  </conditionalFormatting>
  <conditionalFormatting sqref="W155">
    <cfRule type="cellIs" dxfId="5007" priority="79" stopIfTrue="1" operator="lessThan">
      <formula>#REF!</formula>
    </cfRule>
  </conditionalFormatting>
  <conditionalFormatting sqref="W156">
    <cfRule type="cellIs" dxfId="5006" priority="78" stopIfTrue="1" operator="lessThan">
      <formula>#REF!</formula>
    </cfRule>
  </conditionalFormatting>
  <conditionalFormatting sqref="W157">
    <cfRule type="cellIs" dxfId="5005" priority="77" stopIfTrue="1" operator="lessThan">
      <formula>#REF!</formula>
    </cfRule>
  </conditionalFormatting>
  <conditionalFormatting sqref="W158">
    <cfRule type="cellIs" dxfId="5004" priority="76" stopIfTrue="1" operator="lessThan">
      <formula>#REF!</formula>
    </cfRule>
  </conditionalFormatting>
  <conditionalFormatting sqref="W159">
    <cfRule type="cellIs" dxfId="5003" priority="75" stopIfTrue="1" operator="lessThan">
      <formula>#REF!</formula>
    </cfRule>
  </conditionalFormatting>
  <conditionalFormatting sqref="W160">
    <cfRule type="cellIs" dxfId="5002" priority="74" stopIfTrue="1" operator="lessThan">
      <formula>#REF!</formula>
    </cfRule>
  </conditionalFormatting>
  <conditionalFormatting sqref="W161">
    <cfRule type="cellIs" dxfId="5001" priority="73" stopIfTrue="1" operator="lessThan">
      <formula>#REF!</formula>
    </cfRule>
  </conditionalFormatting>
  <conditionalFormatting sqref="W162">
    <cfRule type="cellIs" dxfId="5000" priority="72" stopIfTrue="1" operator="lessThan">
      <formula>#REF!</formula>
    </cfRule>
  </conditionalFormatting>
  <conditionalFormatting sqref="W163">
    <cfRule type="cellIs" dxfId="4999" priority="71" stopIfTrue="1" operator="lessThan">
      <formula>#REF!</formula>
    </cfRule>
  </conditionalFormatting>
  <conditionalFormatting sqref="W164">
    <cfRule type="cellIs" dxfId="4998" priority="70" stopIfTrue="1" operator="lessThan">
      <formula>#REF!</formula>
    </cfRule>
  </conditionalFormatting>
  <conditionalFormatting sqref="W165">
    <cfRule type="cellIs" dxfId="4997" priority="69" stopIfTrue="1" operator="lessThan">
      <formula>#REF!</formula>
    </cfRule>
  </conditionalFormatting>
  <conditionalFormatting sqref="W166">
    <cfRule type="cellIs" dxfId="4996" priority="68" stopIfTrue="1" operator="lessThan">
      <formula>#REF!</formula>
    </cfRule>
  </conditionalFormatting>
  <conditionalFormatting sqref="W167">
    <cfRule type="cellIs" dxfId="4995" priority="67" stopIfTrue="1" operator="lessThan">
      <formula>#REF!</formula>
    </cfRule>
  </conditionalFormatting>
  <conditionalFormatting sqref="W170">
    <cfRule type="cellIs" dxfId="4994" priority="66" stopIfTrue="1" operator="lessThan">
      <formula>#REF!</formula>
    </cfRule>
  </conditionalFormatting>
  <conditionalFormatting sqref="W171">
    <cfRule type="cellIs" dxfId="4993" priority="65" stopIfTrue="1" operator="lessThan">
      <formula>#REF!</formula>
    </cfRule>
  </conditionalFormatting>
  <conditionalFormatting sqref="W172">
    <cfRule type="cellIs" dxfId="4992" priority="64" stopIfTrue="1" operator="lessThan">
      <formula>#REF!</formula>
    </cfRule>
  </conditionalFormatting>
  <conditionalFormatting sqref="W173">
    <cfRule type="cellIs" dxfId="4991" priority="63" stopIfTrue="1" operator="lessThan">
      <formula>#REF!</formula>
    </cfRule>
  </conditionalFormatting>
  <conditionalFormatting sqref="W174">
    <cfRule type="cellIs" dxfId="4990" priority="62" stopIfTrue="1" operator="lessThan">
      <formula>#REF!</formula>
    </cfRule>
  </conditionalFormatting>
  <conditionalFormatting sqref="W175">
    <cfRule type="cellIs" dxfId="4989" priority="61" stopIfTrue="1" operator="lessThan">
      <formula>#REF!</formula>
    </cfRule>
  </conditionalFormatting>
  <conditionalFormatting sqref="W176">
    <cfRule type="cellIs" dxfId="4988" priority="60" stopIfTrue="1" operator="lessThan">
      <formula>#REF!</formula>
    </cfRule>
  </conditionalFormatting>
  <conditionalFormatting sqref="W177">
    <cfRule type="cellIs" dxfId="4987" priority="59" stopIfTrue="1" operator="lessThan">
      <formula>#REF!</formula>
    </cfRule>
  </conditionalFormatting>
  <conditionalFormatting sqref="W178">
    <cfRule type="cellIs" dxfId="4986" priority="58" stopIfTrue="1" operator="lessThan">
      <formula>#REF!</formula>
    </cfRule>
  </conditionalFormatting>
  <conditionalFormatting sqref="W179">
    <cfRule type="cellIs" dxfId="4985" priority="57" stopIfTrue="1" operator="lessThan">
      <formula>#REF!</formula>
    </cfRule>
  </conditionalFormatting>
  <conditionalFormatting sqref="W180">
    <cfRule type="cellIs" dxfId="4984" priority="56" stopIfTrue="1" operator="lessThan">
      <formula>#REF!</formula>
    </cfRule>
  </conditionalFormatting>
  <conditionalFormatting sqref="W181">
    <cfRule type="cellIs" dxfId="4983" priority="55" stopIfTrue="1" operator="lessThan">
      <formula>#REF!</formula>
    </cfRule>
  </conditionalFormatting>
  <conditionalFormatting sqref="W182">
    <cfRule type="cellIs" dxfId="4982" priority="54" stopIfTrue="1" operator="lessThan">
      <formula>#REF!</formula>
    </cfRule>
  </conditionalFormatting>
  <conditionalFormatting sqref="W184:W185">
    <cfRule type="cellIs" dxfId="4981" priority="52" stopIfTrue="1" operator="lessThan">
      <formula>#REF!</formula>
    </cfRule>
  </conditionalFormatting>
  <conditionalFormatting sqref="AC183">
    <cfRule type="cellIs" dxfId="4980" priority="16" stopIfTrue="1" operator="lessThan">
      <formula>#REF!</formula>
    </cfRule>
  </conditionalFormatting>
  <conditionalFormatting sqref="AC22:AC37">
    <cfRule type="cellIs" dxfId="4979" priority="51" stopIfTrue="1" operator="lessThan">
      <formula>#REF!</formula>
    </cfRule>
  </conditionalFormatting>
  <conditionalFormatting sqref="AC39:AC53 AC136:AC146">
    <cfRule type="cellIs" dxfId="4978" priority="50" stopIfTrue="1" operator="lessThan">
      <formula>#REF!</formula>
    </cfRule>
  </conditionalFormatting>
  <conditionalFormatting sqref="AC88:AC102">
    <cfRule type="cellIs" dxfId="4977" priority="49" stopIfTrue="1" operator="lessThan">
      <formula>#REF!</formula>
    </cfRule>
  </conditionalFormatting>
  <conditionalFormatting sqref="AC147">
    <cfRule type="cellIs" dxfId="4976" priority="48" stopIfTrue="1" operator="lessThan">
      <formula>#REF!</formula>
    </cfRule>
  </conditionalFormatting>
  <conditionalFormatting sqref="AC148">
    <cfRule type="cellIs" dxfId="4975" priority="47" stopIfTrue="1" operator="lessThan">
      <formula>#REF!</formula>
    </cfRule>
  </conditionalFormatting>
  <conditionalFormatting sqref="AC149">
    <cfRule type="cellIs" dxfId="4974" priority="46" stopIfTrue="1" operator="lessThan">
      <formula>#REF!</formula>
    </cfRule>
  </conditionalFormatting>
  <conditionalFormatting sqref="AC150">
    <cfRule type="cellIs" dxfId="4973" priority="45" stopIfTrue="1" operator="lessThan">
      <formula>#REF!</formula>
    </cfRule>
  </conditionalFormatting>
  <conditionalFormatting sqref="AC153">
    <cfRule type="cellIs" dxfId="4972" priority="44" stopIfTrue="1" operator="lessThan">
      <formula>#REF!</formula>
    </cfRule>
  </conditionalFormatting>
  <conditionalFormatting sqref="AC154">
    <cfRule type="cellIs" dxfId="4971" priority="43" stopIfTrue="1" operator="lessThan">
      <formula>#REF!</formula>
    </cfRule>
  </conditionalFormatting>
  <conditionalFormatting sqref="AC155">
    <cfRule type="cellIs" dxfId="4970" priority="42" stopIfTrue="1" operator="lessThan">
      <formula>#REF!</formula>
    </cfRule>
  </conditionalFormatting>
  <conditionalFormatting sqref="AC156">
    <cfRule type="cellIs" dxfId="4969" priority="41" stopIfTrue="1" operator="lessThan">
      <formula>#REF!</formula>
    </cfRule>
  </conditionalFormatting>
  <conditionalFormatting sqref="AC157">
    <cfRule type="cellIs" dxfId="4968" priority="40" stopIfTrue="1" operator="lessThan">
      <formula>#REF!</formula>
    </cfRule>
  </conditionalFormatting>
  <conditionalFormatting sqref="AC158">
    <cfRule type="cellIs" dxfId="4967" priority="39" stopIfTrue="1" operator="lessThan">
      <formula>#REF!</formula>
    </cfRule>
  </conditionalFormatting>
  <conditionalFormatting sqref="AC159">
    <cfRule type="cellIs" dxfId="4966" priority="38" stopIfTrue="1" operator="lessThan">
      <formula>#REF!</formula>
    </cfRule>
  </conditionalFormatting>
  <conditionalFormatting sqref="AC160">
    <cfRule type="cellIs" dxfId="4965" priority="37" stopIfTrue="1" operator="lessThan">
      <formula>#REF!</formula>
    </cfRule>
  </conditionalFormatting>
  <conditionalFormatting sqref="AC161">
    <cfRule type="cellIs" dxfId="4964" priority="36" stopIfTrue="1" operator="lessThan">
      <formula>#REF!</formula>
    </cfRule>
  </conditionalFormatting>
  <conditionalFormatting sqref="AC162">
    <cfRule type="cellIs" dxfId="4963" priority="35" stopIfTrue="1" operator="lessThan">
      <formula>#REF!</formula>
    </cfRule>
  </conditionalFormatting>
  <conditionalFormatting sqref="AC163">
    <cfRule type="cellIs" dxfId="4962" priority="34" stopIfTrue="1" operator="lessThan">
      <formula>#REF!</formula>
    </cfRule>
  </conditionalFormatting>
  <conditionalFormatting sqref="AC164">
    <cfRule type="cellIs" dxfId="4961" priority="33" stopIfTrue="1" operator="lessThan">
      <formula>#REF!</formula>
    </cfRule>
  </conditionalFormatting>
  <conditionalFormatting sqref="AC165">
    <cfRule type="cellIs" dxfId="4960" priority="32" stopIfTrue="1" operator="lessThan">
      <formula>#REF!</formula>
    </cfRule>
  </conditionalFormatting>
  <conditionalFormatting sqref="AC166">
    <cfRule type="cellIs" dxfId="4959" priority="31" stopIfTrue="1" operator="lessThan">
      <formula>#REF!</formula>
    </cfRule>
  </conditionalFormatting>
  <conditionalFormatting sqref="AC167">
    <cfRule type="cellIs" dxfId="4958" priority="30" stopIfTrue="1" operator="lessThan">
      <formula>#REF!</formula>
    </cfRule>
  </conditionalFormatting>
  <conditionalFormatting sqref="AC170">
    <cfRule type="cellIs" dxfId="4957" priority="29" stopIfTrue="1" operator="lessThan">
      <formula>#REF!</formula>
    </cfRule>
  </conditionalFormatting>
  <conditionalFormatting sqref="AC171">
    <cfRule type="cellIs" dxfId="4956" priority="28" stopIfTrue="1" operator="lessThan">
      <formula>#REF!</formula>
    </cfRule>
  </conditionalFormatting>
  <conditionalFormatting sqref="AC172">
    <cfRule type="cellIs" dxfId="4955" priority="27" stopIfTrue="1" operator="lessThan">
      <formula>#REF!</formula>
    </cfRule>
  </conditionalFormatting>
  <conditionalFormatting sqref="AC173">
    <cfRule type="cellIs" dxfId="4954" priority="26" stopIfTrue="1" operator="lessThan">
      <formula>#REF!</formula>
    </cfRule>
  </conditionalFormatting>
  <conditionalFormatting sqref="AC174">
    <cfRule type="cellIs" dxfId="4953" priority="25" stopIfTrue="1" operator="lessThan">
      <formula>#REF!</formula>
    </cfRule>
  </conditionalFormatting>
  <conditionalFormatting sqref="AC175">
    <cfRule type="cellIs" dxfId="4952" priority="24" stopIfTrue="1" operator="lessThan">
      <formula>#REF!</formula>
    </cfRule>
  </conditionalFormatting>
  <conditionalFormatting sqref="AC176">
    <cfRule type="cellIs" dxfId="4951" priority="23" stopIfTrue="1" operator="lessThan">
      <formula>#REF!</formula>
    </cfRule>
  </conditionalFormatting>
  <conditionalFormatting sqref="AC177">
    <cfRule type="cellIs" dxfId="4950" priority="22" stopIfTrue="1" operator="lessThan">
      <formula>#REF!</formula>
    </cfRule>
  </conditionalFormatting>
  <conditionalFormatting sqref="AC178">
    <cfRule type="cellIs" dxfId="4949" priority="21" stopIfTrue="1" operator="lessThan">
      <formula>#REF!</formula>
    </cfRule>
  </conditionalFormatting>
  <conditionalFormatting sqref="AC179">
    <cfRule type="cellIs" dxfId="4948" priority="20" stopIfTrue="1" operator="lessThan">
      <formula>#REF!</formula>
    </cfRule>
  </conditionalFormatting>
  <conditionalFormatting sqref="AC180">
    <cfRule type="cellIs" dxfId="4947" priority="19" stopIfTrue="1" operator="lessThan">
      <formula>#REF!</formula>
    </cfRule>
  </conditionalFormatting>
  <conditionalFormatting sqref="AC181">
    <cfRule type="cellIs" dxfId="4946" priority="18" stopIfTrue="1" operator="lessThan">
      <formula>#REF!</formula>
    </cfRule>
  </conditionalFormatting>
  <conditionalFormatting sqref="AC182">
    <cfRule type="cellIs" dxfId="4945" priority="17" stopIfTrue="1" operator="lessThan">
      <formula>#REF!</formula>
    </cfRule>
  </conditionalFormatting>
  <conditionalFormatting sqref="AC184:AC185">
    <cfRule type="cellIs" dxfId="4944" priority="15" stopIfTrue="1" operator="lessThan">
      <formula>#REF!</formula>
    </cfRule>
  </conditionalFormatting>
  <conditionalFormatting sqref="V185">
    <cfRule type="cellIs" dxfId="4943" priority="14" stopIfTrue="1" operator="lessThan">
      <formula>#REF!</formula>
    </cfRule>
  </conditionalFormatting>
  <conditionalFormatting sqref="AB185">
    <cfRule type="cellIs" dxfId="4942" priority="13" stopIfTrue="1" operator="lessThan">
      <formula>#REF!</formula>
    </cfRule>
  </conditionalFormatting>
  <conditionalFormatting sqref="N37">
    <cfRule type="cellIs" dxfId="4941" priority="12" stopIfTrue="1" operator="lessThan">
      <formula>#REF!</formula>
    </cfRule>
  </conditionalFormatting>
  <conditionalFormatting sqref="T37">
    <cfRule type="cellIs" dxfId="4940" priority="11" stopIfTrue="1" operator="lessThan">
      <formula>#REF!</formula>
    </cfRule>
  </conditionalFormatting>
  <conditionalFormatting sqref="Z37">
    <cfRule type="cellIs" dxfId="4939" priority="10" stopIfTrue="1" operator="lessThan">
      <formula>#REF!</formula>
    </cfRule>
  </conditionalFormatting>
  <conditionalFormatting sqref="AF37">
    <cfRule type="cellIs" dxfId="4938" priority="9" stopIfTrue="1" operator="lessThan">
      <formula>#REF!</formula>
    </cfRule>
  </conditionalFormatting>
  <conditionalFormatting sqref="AG55">
    <cfRule type="cellIs" dxfId="4937" priority="8" stopIfTrue="1" operator="lessThan">
      <formula>#REF!</formula>
    </cfRule>
  </conditionalFormatting>
  <conditionalFormatting sqref="AG71">
    <cfRule type="cellIs" dxfId="4936" priority="7" stopIfTrue="1" operator="lessThan">
      <formula>#REF!</formula>
    </cfRule>
  </conditionalFormatting>
  <conditionalFormatting sqref="AG87">
    <cfRule type="cellIs" dxfId="4935" priority="6" stopIfTrue="1" operator="lessThan">
      <formula>#REF!</formula>
    </cfRule>
  </conditionalFormatting>
  <conditionalFormatting sqref="AG104">
    <cfRule type="cellIs" dxfId="4934" priority="5" stopIfTrue="1" operator="lessThan">
      <formula>#REF!</formula>
    </cfRule>
  </conditionalFormatting>
  <conditionalFormatting sqref="AG119">
    <cfRule type="cellIs" dxfId="4933" priority="4" stopIfTrue="1" operator="lessThan">
      <formula>#REF!</formula>
    </cfRule>
  </conditionalFormatting>
  <conditionalFormatting sqref="AG135">
    <cfRule type="cellIs" dxfId="4932" priority="3" stopIfTrue="1" operator="lessThan">
      <formula>#REF!</formula>
    </cfRule>
  </conditionalFormatting>
  <conditionalFormatting sqref="AG152">
    <cfRule type="cellIs" dxfId="4931" priority="2" stopIfTrue="1" operator="lessThan">
      <formula>#REF!</formula>
    </cfRule>
  </conditionalFormatting>
  <conditionalFormatting sqref="AG169">
    <cfRule type="cellIs" dxfId="4930" priority="1" stopIfTrue="1" operator="lessThan">
      <formula>#REF!</formula>
    </cfRule>
  </conditionalFormatting>
  <dataValidations count="8">
    <dataValidation type="list" allowBlank="1" showInputMessage="1" showErrorMessage="1" sqref="C13:D14 I13:J13" xr:uid="{00000000-0002-0000-0F00-000000000000}">
      <formula1>$K$11:$K$15</formula1>
    </dataValidation>
    <dataValidation type="list" allowBlank="1" showInputMessage="1" showErrorMessage="1" sqref="I11:J11 C11:D11" xr:uid="{00000000-0002-0000-0F00-000001000000}">
      <formula1>$D$12:$D$41</formula1>
    </dataValidation>
    <dataValidation type="list" allowBlank="1" showInputMessage="1" showErrorMessage="1" sqref="C15:D15" xr:uid="{00000000-0002-0000-0F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AD56:AD69 X72:X85 L72:L85 R72:R85 AD72:AD85 F56:F69 X56:X69 R56:R69 L56:L69 F72:F85" xr:uid="{00000000-0002-0000-0F00-000003000000}">
      <formula1>$F$9:$F$12</formula1>
    </dataValidation>
    <dataValidation type="list" allowBlank="1" showInputMessage="1" showErrorMessage="1" sqref="F185 L185 R185 X185 AD185" xr:uid="{00000000-0002-0000-0F00-000004000000}">
      <formula1>$F$13:$F$14</formula1>
    </dataValidation>
    <dataValidation type="list" allowBlank="1" showInputMessage="1" showErrorMessage="1" sqref="I12:J12 C12:D12" xr:uid="{00000000-0002-0000-0F00-000005000000}">
      <formula1>$B$10:$B$28</formula1>
    </dataValidation>
    <dataValidation type="list" allowBlank="1" showInputMessage="1" showErrorMessage="1" sqref="T9:T13" xr:uid="{00000000-0002-0000-0F00-000006000000}">
      <formula1>$I$14:$I$17</formula1>
    </dataValidation>
    <dataValidation type="list" allowBlank="1" showInputMessage="1" showErrorMessage="1" sqref="Y187 AE187 M187 S187" xr:uid="{00000000-0002-0000-0F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B000000}">
          <x14:formula1>
            <xm:f>Données!$G$14:$G$17</xm:f>
          </x14:formula1>
          <xm:sqref>Z9:Z13</xm:sqref>
        </x14:dataValidation>
        <x14:dataValidation type="list" allowBlank="1" showInputMessage="1" showErrorMessage="1" xr:uid="{00000000-0002-0000-0F00-00000C000000}">
          <x14:formula1>
            <xm:f>Données!$I$14:$I$17</xm:f>
          </x14:formula1>
          <xm:sqref>K17</xm:sqref>
        </x14:dataValidation>
        <x14:dataValidation type="list" allowBlank="1" showInputMessage="1" showErrorMessage="1" xr:uid="{00000000-0002-0000-0F00-00000D000000}">
          <x14:formula1>
            <xm:f>Données!$Q$8:$Q$9</xm:f>
          </x14:formula1>
          <xm:sqref>G187</xm:sqref>
        </x14:dataValidation>
        <x14:dataValidation type="list" allowBlank="1" showInputMessage="1" showErrorMessage="1" xr:uid="{00000000-0002-0000-0F00-00000E000000}">
          <x14:formula1>
            <xm:f>Données!$K$14:$K$43</xm:f>
          </x14:formula1>
          <xm:sqref>L9:L13</xm:sqref>
        </x14:dataValidation>
        <x14:dataValidation type="list" allowBlank="1" showInputMessage="1" showErrorMessage="1" xr:uid="{00000000-0002-0000-0F00-00000F000000}">
          <x14:formula1>
            <xm:f>Données!$E$14:$E$53</xm:f>
          </x14:formula1>
          <xm:sqref>B11</xm:sqref>
        </x14:dataValidation>
        <x14:dataValidation type="list" allowBlank="1" showInputMessage="1" showErrorMessage="1" xr:uid="{00000000-0002-0000-0F00-000010000000}">
          <x14:formula1>
            <xm:f>Données!$Q$19:$Q$20</xm:f>
          </x14:formula1>
          <xm:sqref>R9:R13</xm:sqref>
        </x14:dataValidation>
        <x14:dataValidation type="list" allowBlank="1" showInputMessage="1" showErrorMessage="1" xr:uid="{00000000-0002-0000-0F00-000011000000}">
          <x14:formula1>
            <xm:f>Données!$B$14:$B$43</xm:f>
          </x14:formula1>
          <xm:sqref>AE17:AF17 M17:N17 S17:T17 Y17:Z17 G17:H17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929" priority="170" stopIfTrue="1" operator="lessThan">
      <formula>#REF!</formula>
    </cfRule>
  </conditionalFormatting>
  <conditionalFormatting sqref="L37:M37">
    <cfRule type="cellIs" dxfId="4928" priority="169" stopIfTrue="1" operator="lessThan">
      <formula>#REF!</formula>
    </cfRule>
  </conditionalFormatting>
  <conditionalFormatting sqref="R37:S37 AG21:AG53 AG88:AG102 AG136:AG150 AG153:AG167 AG170:AG185 AG120:AG133 AG105:AG117 AG72:AG85 AG56:AG69">
    <cfRule type="cellIs" dxfId="492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926" priority="167" stopIfTrue="1" operator="lessThan">
      <formula>#REF!</formula>
    </cfRule>
  </conditionalFormatting>
  <conditionalFormatting sqref="E88:E102">
    <cfRule type="cellIs" dxfId="4925" priority="166" stopIfTrue="1" operator="lessThan">
      <formula>#REF!</formula>
    </cfRule>
  </conditionalFormatting>
  <conditionalFormatting sqref="E147">
    <cfRule type="cellIs" dxfId="4924" priority="165" stopIfTrue="1" operator="lessThan">
      <formula>#REF!</formula>
    </cfRule>
  </conditionalFormatting>
  <conditionalFormatting sqref="E148">
    <cfRule type="cellIs" dxfId="4923" priority="164" stopIfTrue="1" operator="lessThan">
      <formula>#REF!</formula>
    </cfRule>
  </conditionalFormatting>
  <conditionalFormatting sqref="E149">
    <cfRule type="cellIs" dxfId="4922" priority="163" stopIfTrue="1" operator="lessThan">
      <formula>#REF!</formula>
    </cfRule>
  </conditionalFormatting>
  <conditionalFormatting sqref="E150">
    <cfRule type="cellIs" dxfId="4921" priority="162" stopIfTrue="1" operator="lessThan">
      <formula>#REF!</formula>
    </cfRule>
  </conditionalFormatting>
  <conditionalFormatting sqref="E153">
    <cfRule type="cellIs" dxfId="4920" priority="161" stopIfTrue="1" operator="lessThan">
      <formula>#REF!</formula>
    </cfRule>
  </conditionalFormatting>
  <conditionalFormatting sqref="E154">
    <cfRule type="cellIs" dxfId="4919" priority="160" stopIfTrue="1" operator="lessThan">
      <formula>#REF!</formula>
    </cfRule>
  </conditionalFormatting>
  <conditionalFormatting sqref="E155">
    <cfRule type="cellIs" dxfId="4918" priority="159" stopIfTrue="1" operator="lessThan">
      <formula>#REF!</formula>
    </cfRule>
  </conditionalFormatting>
  <conditionalFormatting sqref="E156">
    <cfRule type="cellIs" dxfId="4917" priority="158" stopIfTrue="1" operator="lessThan">
      <formula>#REF!</formula>
    </cfRule>
  </conditionalFormatting>
  <conditionalFormatting sqref="E157">
    <cfRule type="cellIs" dxfId="4916" priority="157" stopIfTrue="1" operator="lessThan">
      <formula>#REF!</formula>
    </cfRule>
  </conditionalFormatting>
  <conditionalFormatting sqref="E158">
    <cfRule type="cellIs" dxfId="4915" priority="156" stopIfTrue="1" operator="lessThan">
      <formula>#REF!</formula>
    </cfRule>
  </conditionalFormatting>
  <conditionalFormatting sqref="E159">
    <cfRule type="cellIs" dxfId="4914" priority="155" stopIfTrue="1" operator="lessThan">
      <formula>#REF!</formula>
    </cfRule>
  </conditionalFormatting>
  <conditionalFormatting sqref="E160">
    <cfRule type="cellIs" dxfId="4913" priority="154" stopIfTrue="1" operator="lessThan">
      <formula>#REF!</formula>
    </cfRule>
  </conditionalFormatting>
  <conditionalFormatting sqref="E161">
    <cfRule type="cellIs" dxfId="4912" priority="153" stopIfTrue="1" operator="lessThan">
      <formula>#REF!</formula>
    </cfRule>
  </conditionalFormatting>
  <conditionalFormatting sqref="E162">
    <cfRule type="cellIs" dxfId="4911" priority="152" stopIfTrue="1" operator="lessThan">
      <formula>#REF!</formula>
    </cfRule>
  </conditionalFormatting>
  <conditionalFormatting sqref="E163">
    <cfRule type="cellIs" dxfId="4910" priority="151" stopIfTrue="1" operator="lessThan">
      <formula>#REF!</formula>
    </cfRule>
  </conditionalFormatting>
  <conditionalFormatting sqref="E164">
    <cfRule type="cellIs" dxfId="4909" priority="150" stopIfTrue="1" operator="lessThan">
      <formula>#REF!</formula>
    </cfRule>
  </conditionalFormatting>
  <conditionalFormatting sqref="E165">
    <cfRule type="cellIs" dxfId="4908" priority="149" stopIfTrue="1" operator="lessThan">
      <formula>#REF!</formula>
    </cfRule>
  </conditionalFormatting>
  <conditionalFormatting sqref="E166">
    <cfRule type="cellIs" dxfId="4907" priority="148" stopIfTrue="1" operator="lessThan">
      <formula>#REF!</formula>
    </cfRule>
  </conditionalFormatting>
  <conditionalFormatting sqref="E167">
    <cfRule type="cellIs" dxfId="4906" priority="147" stopIfTrue="1" operator="lessThan">
      <formula>#REF!</formula>
    </cfRule>
  </conditionalFormatting>
  <conditionalFormatting sqref="E170">
    <cfRule type="cellIs" dxfId="4905" priority="146" stopIfTrue="1" operator="lessThan">
      <formula>#REF!</formula>
    </cfRule>
  </conditionalFormatting>
  <conditionalFormatting sqref="E171">
    <cfRule type="cellIs" dxfId="4904" priority="145" stopIfTrue="1" operator="lessThan">
      <formula>#REF!</formula>
    </cfRule>
  </conditionalFormatting>
  <conditionalFormatting sqref="E172">
    <cfRule type="cellIs" dxfId="4903" priority="144" stopIfTrue="1" operator="lessThan">
      <formula>#REF!</formula>
    </cfRule>
  </conditionalFormatting>
  <conditionalFormatting sqref="E173">
    <cfRule type="cellIs" dxfId="4902" priority="143" stopIfTrue="1" operator="lessThan">
      <formula>#REF!</formula>
    </cfRule>
  </conditionalFormatting>
  <conditionalFormatting sqref="E174">
    <cfRule type="cellIs" dxfId="4901" priority="142" stopIfTrue="1" operator="lessThan">
      <formula>#REF!</formula>
    </cfRule>
  </conditionalFormatting>
  <conditionalFormatting sqref="E175">
    <cfRule type="cellIs" dxfId="4900" priority="141" stopIfTrue="1" operator="lessThan">
      <formula>#REF!</formula>
    </cfRule>
  </conditionalFormatting>
  <conditionalFormatting sqref="E176">
    <cfRule type="cellIs" dxfId="4899" priority="140" stopIfTrue="1" operator="lessThan">
      <formula>#REF!</formula>
    </cfRule>
  </conditionalFormatting>
  <conditionalFormatting sqref="E177">
    <cfRule type="cellIs" dxfId="4898" priority="139" stopIfTrue="1" operator="lessThan">
      <formula>#REF!</formula>
    </cfRule>
  </conditionalFormatting>
  <conditionalFormatting sqref="E178">
    <cfRule type="cellIs" dxfId="4897" priority="138" stopIfTrue="1" operator="lessThan">
      <formula>#REF!</formula>
    </cfRule>
  </conditionalFormatting>
  <conditionalFormatting sqref="E179">
    <cfRule type="cellIs" dxfId="4896" priority="137" stopIfTrue="1" operator="lessThan">
      <formula>#REF!</formula>
    </cfRule>
  </conditionalFormatting>
  <conditionalFormatting sqref="E180">
    <cfRule type="cellIs" dxfId="4895" priority="136" stopIfTrue="1" operator="lessThan">
      <formula>#REF!</formula>
    </cfRule>
  </conditionalFormatting>
  <conditionalFormatting sqref="E181">
    <cfRule type="cellIs" dxfId="4894" priority="135" stopIfTrue="1" operator="lessThan">
      <formula>#REF!</formula>
    </cfRule>
  </conditionalFormatting>
  <conditionalFormatting sqref="E182">
    <cfRule type="cellIs" dxfId="4893" priority="134" stopIfTrue="1" operator="lessThan">
      <formula>#REF!</formula>
    </cfRule>
  </conditionalFormatting>
  <conditionalFormatting sqref="E183">
    <cfRule type="cellIs" dxfId="4892" priority="133" stopIfTrue="1" operator="lessThan">
      <formula>#REF!</formula>
    </cfRule>
  </conditionalFormatting>
  <conditionalFormatting sqref="E184:E185">
    <cfRule type="cellIs" dxfId="4891" priority="132" stopIfTrue="1" operator="lessThan">
      <formula>#REF!</formula>
    </cfRule>
  </conditionalFormatting>
  <conditionalFormatting sqref="K22:K37">
    <cfRule type="cellIs" dxfId="4890" priority="131" stopIfTrue="1" operator="lessThan">
      <formula>#REF!</formula>
    </cfRule>
  </conditionalFormatting>
  <conditionalFormatting sqref="K39:K53">
    <cfRule type="cellIs" dxfId="4889" priority="130" stopIfTrue="1" operator="lessThan">
      <formula>#REF!</formula>
    </cfRule>
  </conditionalFormatting>
  <conditionalFormatting sqref="K88:K102">
    <cfRule type="cellIs" dxfId="4888" priority="129" stopIfTrue="1" operator="lessThan">
      <formula>#REF!</formula>
    </cfRule>
  </conditionalFormatting>
  <conditionalFormatting sqref="K147">
    <cfRule type="cellIs" dxfId="4887" priority="128" stopIfTrue="1" operator="lessThan">
      <formula>#REF!</formula>
    </cfRule>
  </conditionalFormatting>
  <conditionalFormatting sqref="K148">
    <cfRule type="cellIs" dxfId="4886" priority="127" stopIfTrue="1" operator="lessThan">
      <formula>#REF!</formula>
    </cfRule>
  </conditionalFormatting>
  <conditionalFormatting sqref="K149">
    <cfRule type="cellIs" dxfId="4885" priority="126" stopIfTrue="1" operator="lessThan">
      <formula>#REF!</formula>
    </cfRule>
  </conditionalFormatting>
  <conditionalFormatting sqref="K150">
    <cfRule type="cellIs" dxfId="4884" priority="125" stopIfTrue="1" operator="lessThan">
      <formula>#REF!</formula>
    </cfRule>
  </conditionalFormatting>
  <conditionalFormatting sqref="K153">
    <cfRule type="cellIs" dxfId="4883" priority="124" stopIfTrue="1" operator="lessThan">
      <formula>#REF!</formula>
    </cfRule>
  </conditionalFormatting>
  <conditionalFormatting sqref="K154">
    <cfRule type="cellIs" dxfId="4882" priority="123" stopIfTrue="1" operator="lessThan">
      <formula>#REF!</formula>
    </cfRule>
  </conditionalFormatting>
  <conditionalFormatting sqref="K155">
    <cfRule type="cellIs" dxfId="4881" priority="122" stopIfTrue="1" operator="lessThan">
      <formula>#REF!</formula>
    </cfRule>
  </conditionalFormatting>
  <conditionalFormatting sqref="K156">
    <cfRule type="cellIs" dxfId="4880" priority="121" stopIfTrue="1" operator="lessThan">
      <formula>#REF!</formula>
    </cfRule>
  </conditionalFormatting>
  <conditionalFormatting sqref="K157">
    <cfRule type="cellIs" dxfId="4879" priority="120" stopIfTrue="1" operator="lessThan">
      <formula>#REF!</formula>
    </cfRule>
  </conditionalFormatting>
  <conditionalFormatting sqref="K158">
    <cfRule type="cellIs" dxfId="4878" priority="119" stopIfTrue="1" operator="lessThan">
      <formula>#REF!</formula>
    </cfRule>
  </conditionalFormatting>
  <conditionalFormatting sqref="K159">
    <cfRule type="cellIs" dxfId="4877" priority="118" stopIfTrue="1" operator="lessThan">
      <formula>#REF!</formula>
    </cfRule>
  </conditionalFormatting>
  <conditionalFormatting sqref="K160">
    <cfRule type="cellIs" dxfId="4876" priority="117" stopIfTrue="1" operator="lessThan">
      <formula>#REF!</formula>
    </cfRule>
  </conditionalFormatting>
  <conditionalFormatting sqref="K161">
    <cfRule type="cellIs" dxfId="4875" priority="116" stopIfTrue="1" operator="lessThan">
      <formula>#REF!</formula>
    </cfRule>
  </conditionalFormatting>
  <conditionalFormatting sqref="K162">
    <cfRule type="cellIs" dxfId="4874" priority="115" stopIfTrue="1" operator="lessThan">
      <formula>#REF!</formula>
    </cfRule>
  </conditionalFormatting>
  <conditionalFormatting sqref="K163">
    <cfRule type="cellIs" dxfId="4873" priority="114" stopIfTrue="1" operator="lessThan">
      <formula>#REF!</formula>
    </cfRule>
  </conditionalFormatting>
  <conditionalFormatting sqref="K164">
    <cfRule type="cellIs" dxfId="4872" priority="113" stopIfTrue="1" operator="lessThan">
      <formula>#REF!</formula>
    </cfRule>
  </conditionalFormatting>
  <conditionalFormatting sqref="K165">
    <cfRule type="cellIs" dxfId="4871" priority="112" stopIfTrue="1" operator="lessThan">
      <formula>#REF!</formula>
    </cfRule>
  </conditionalFormatting>
  <conditionalFormatting sqref="K166">
    <cfRule type="cellIs" dxfId="4870" priority="111" stopIfTrue="1" operator="lessThan">
      <formula>#REF!</formula>
    </cfRule>
  </conditionalFormatting>
  <conditionalFormatting sqref="K167">
    <cfRule type="cellIs" dxfId="4869" priority="110" stopIfTrue="1" operator="lessThan">
      <formula>#REF!</formula>
    </cfRule>
  </conditionalFormatting>
  <conditionalFormatting sqref="K170">
    <cfRule type="cellIs" dxfId="4868" priority="109" stopIfTrue="1" operator="lessThan">
      <formula>#REF!</formula>
    </cfRule>
  </conditionalFormatting>
  <conditionalFormatting sqref="K171">
    <cfRule type="cellIs" dxfId="4867" priority="108" stopIfTrue="1" operator="lessThan">
      <formula>#REF!</formula>
    </cfRule>
  </conditionalFormatting>
  <conditionalFormatting sqref="K172">
    <cfRule type="cellIs" dxfId="4866" priority="107" stopIfTrue="1" operator="lessThan">
      <formula>#REF!</formula>
    </cfRule>
  </conditionalFormatting>
  <conditionalFormatting sqref="K173">
    <cfRule type="cellIs" dxfId="4865" priority="106" stopIfTrue="1" operator="lessThan">
      <formula>#REF!</formula>
    </cfRule>
  </conditionalFormatting>
  <conditionalFormatting sqref="K174">
    <cfRule type="cellIs" dxfId="4864" priority="105" stopIfTrue="1" operator="lessThan">
      <formula>#REF!</formula>
    </cfRule>
  </conditionalFormatting>
  <conditionalFormatting sqref="K175">
    <cfRule type="cellIs" dxfId="4863" priority="104" stopIfTrue="1" operator="lessThan">
      <formula>#REF!</formula>
    </cfRule>
  </conditionalFormatting>
  <conditionalFormatting sqref="K176">
    <cfRule type="cellIs" dxfId="4862" priority="103" stopIfTrue="1" operator="lessThan">
      <formula>#REF!</formula>
    </cfRule>
  </conditionalFormatting>
  <conditionalFormatting sqref="K177">
    <cfRule type="cellIs" dxfId="4861" priority="102" stopIfTrue="1" operator="lessThan">
      <formula>#REF!</formula>
    </cfRule>
  </conditionalFormatting>
  <conditionalFormatting sqref="K178">
    <cfRule type="cellIs" dxfId="4860" priority="101" stopIfTrue="1" operator="lessThan">
      <formula>#REF!</formula>
    </cfRule>
  </conditionalFormatting>
  <conditionalFormatting sqref="K179">
    <cfRule type="cellIs" dxfId="4859" priority="100" stopIfTrue="1" operator="lessThan">
      <formula>#REF!</formula>
    </cfRule>
  </conditionalFormatting>
  <conditionalFormatting sqref="K180">
    <cfRule type="cellIs" dxfId="4858" priority="99" stopIfTrue="1" operator="lessThan">
      <formula>#REF!</formula>
    </cfRule>
  </conditionalFormatting>
  <conditionalFormatting sqref="K181">
    <cfRule type="cellIs" dxfId="4857" priority="98" stopIfTrue="1" operator="lessThan">
      <formula>#REF!</formula>
    </cfRule>
  </conditionalFormatting>
  <conditionalFormatting sqref="K182">
    <cfRule type="cellIs" dxfId="4856" priority="97" stopIfTrue="1" operator="lessThan">
      <formula>#REF!</formula>
    </cfRule>
  </conditionalFormatting>
  <conditionalFormatting sqref="K183">
    <cfRule type="cellIs" dxfId="4855" priority="96" stopIfTrue="1" operator="lessThan">
      <formula>#REF!</formula>
    </cfRule>
  </conditionalFormatting>
  <conditionalFormatting sqref="K184:K185">
    <cfRule type="cellIs" dxfId="4854" priority="95" stopIfTrue="1" operator="lessThan">
      <formula>#REF!</formula>
    </cfRule>
  </conditionalFormatting>
  <conditionalFormatting sqref="Q22:Q37">
    <cfRule type="cellIs" dxfId="4853" priority="94" stopIfTrue="1" operator="lessThan">
      <formula>#REF!</formula>
    </cfRule>
  </conditionalFormatting>
  <conditionalFormatting sqref="Q39:Q53">
    <cfRule type="cellIs" dxfId="4852" priority="93" stopIfTrue="1" operator="lessThan">
      <formula>#REF!</formula>
    </cfRule>
  </conditionalFormatting>
  <conditionalFormatting sqref="Q88:Q102">
    <cfRule type="cellIs" dxfId="4851" priority="92" stopIfTrue="1" operator="lessThan">
      <formula>#REF!</formula>
    </cfRule>
  </conditionalFormatting>
  <conditionalFormatting sqref="P185">
    <cfRule type="cellIs" dxfId="4850" priority="91" stopIfTrue="1" operator="lessThan">
      <formula>#REF!</formula>
    </cfRule>
  </conditionalFormatting>
  <conditionalFormatting sqref="X37:Y37">
    <cfRule type="cellIs" dxfId="4849" priority="90" stopIfTrue="1" operator="lessThan">
      <formula>#REF!</formula>
    </cfRule>
  </conditionalFormatting>
  <conditionalFormatting sqref="AD37:AE37">
    <cfRule type="cellIs" dxfId="4848" priority="89" stopIfTrue="1" operator="lessThan">
      <formula>#REF!</formula>
    </cfRule>
  </conditionalFormatting>
  <conditionalFormatting sqref="W183">
    <cfRule type="cellIs" dxfId="4847" priority="53" stopIfTrue="1" operator="lessThan">
      <formula>#REF!</formula>
    </cfRule>
  </conditionalFormatting>
  <conditionalFormatting sqref="W22:W37">
    <cfRule type="cellIs" dxfId="4846" priority="88" stopIfTrue="1" operator="lessThan">
      <formula>#REF!</formula>
    </cfRule>
  </conditionalFormatting>
  <conditionalFormatting sqref="W39:W53 W136:W146">
    <cfRule type="cellIs" dxfId="4845" priority="87" stopIfTrue="1" operator="lessThan">
      <formula>#REF!</formula>
    </cfRule>
  </conditionalFormatting>
  <conditionalFormatting sqref="W88:W102">
    <cfRule type="cellIs" dxfId="4844" priority="86" stopIfTrue="1" operator="lessThan">
      <formula>#REF!</formula>
    </cfRule>
  </conditionalFormatting>
  <conditionalFormatting sqref="W147">
    <cfRule type="cellIs" dxfId="4843" priority="85" stopIfTrue="1" operator="lessThan">
      <formula>#REF!</formula>
    </cfRule>
  </conditionalFormatting>
  <conditionalFormatting sqref="W148">
    <cfRule type="cellIs" dxfId="4842" priority="84" stopIfTrue="1" operator="lessThan">
      <formula>#REF!</formula>
    </cfRule>
  </conditionalFormatting>
  <conditionalFormatting sqref="W149">
    <cfRule type="cellIs" dxfId="4841" priority="83" stopIfTrue="1" operator="lessThan">
      <formula>#REF!</formula>
    </cfRule>
  </conditionalFormatting>
  <conditionalFormatting sqref="W150">
    <cfRule type="cellIs" dxfId="4840" priority="82" stopIfTrue="1" operator="lessThan">
      <formula>#REF!</formula>
    </cfRule>
  </conditionalFormatting>
  <conditionalFormatting sqref="W153">
    <cfRule type="cellIs" dxfId="4839" priority="81" stopIfTrue="1" operator="lessThan">
      <formula>#REF!</formula>
    </cfRule>
  </conditionalFormatting>
  <conditionalFormatting sqref="W154">
    <cfRule type="cellIs" dxfId="4838" priority="80" stopIfTrue="1" operator="lessThan">
      <formula>#REF!</formula>
    </cfRule>
  </conditionalFormatting>
  <conditionalFormatting sqref="W155">
    <cfRule type="cellIs" dxfId="4837" priority="79" stopIfTrue="1" operator="lessThan">
      <formula>#REF!</formula>
    </cfRule>
  </conditionalFormatting>
  <conditionalFormatting sqref="W156">
    <cfRule type="cellIs" dxfId="4836" priority="78" stopIfTrue="1" operator="lessThan">
      <formula>#REF!</formula>
    </cfRule>
  </conditionalFormatting>
  <conditionalFormatting sqref="W157">
    <cfRule type="cellIs" dxfId="4835" priority="77" stopIfTrue="1" operator="lessThan">
      <formula>#REF!</formula>
    </cfRule>
  </conditionalFormatting>
  <conditionalFormatting sqref="W158">
    <cfRule type="cellIs" dxfId="4834" priority="76" stopIfTrue="1" operator="lessThan">
      <formula>#REF!</formula>
    </cfRule>
  </conditionalFormatting>
  <conditionalFormatting sqref="W159">
    <cfRule type="cellIs" dxfId="4833" priority="75" stopIfTrue="1" operator="lessThan">
      <formula>#REF!</formula>
    </cfRule>
  </conditionalFormatting>
  <conditionalFormatting sqref="W160">
    <cfRule type="cellIs" dxfId="4832" priority="74" stopIfTrue="1" operator="lessThan">
      <formula>#REF!</formula>
    </cfRule>
  </conditionalFormatting>
  <conditionalFormatting sqref="W161">
    <cfRule type="cellIs" dxfId="4831" priority="73" stopIfTrue="1" operator="lessThan">
      <formula>#REF!</formula>
    </cfRule>
  </conditionalFormatting>
  <conditionalFormatting sqref="W162">
    <cfRule type="cellIs" dxfId="4830" priority="72" stopIfTrue="1" operator="lessThan">
      <formula>#REF!</formula>
    </cfRule>
  </conditionalFormatting>
  <conditionalFormatting sqref="W163">
    <cfRule type="cellIs" dxfId="4829" priority="71" stopIfTrue="1" operator="lessThan">
      <formula>#REF!</formula>
    </cfRule>
  </conditionalFormatting>
  <conditionalFormatting sqref="W164">
    <cfRule type="cellIs" dxfId="4828" priority="70" stopIfTrue="1" operator="lessThan">
      <formula>#REF!</formula>
    </cfRule>
  </conditionalFormatting>
  <conditionalFormatting sqref="W165">
    <cfRule type="cellIs" dxfId="4827" priority="69" stopIfTrue="1" operator="lessThan">
      <formula>#REF!</formula>
    </cfRule>
  </conditionalFormatting>
  <conditionalFormatting sqref="W166">
    <cfRule type="cellIs" dxfId="4826" priority="68" stopIfTrue="1" operator="lessThan">
      <formula>#REF!</formula>
    </cfRule>
  </conditionalFormatting>
  <conditionalFormatting sqref="W167">
    <cfRule type="cellIs" dxfId="4825" priority="67" stopIfTrue="1" operator="lessThan">
      <formula>#REF!</formula>
    </cfRule>
  </conditionalFormatting>
  <conditionalFormatting sqref="W170">
    <cfRule type="cellIs" dxfId="4824" priority="66" stopIfTrue="1" operator="lessThan">
      <formula>#REF!</formula>
    </cfRule>
  </conditionalFormatting>
  <conditionalFormatting sqref="W171">
    <cfRule type="cellIs" dxfId="4823" priority="65" stopIfTrue="1" operator="lessThan">
      <formula>#REF!</formula>
    </cfRule>
  </conditionalFormatting>
  <conditionalFormatting sqref="W172">
    <cfRule type="cellIs" dxfId="4822" priority="64" stopIfTrue="1" operator="lessThan">
      <formula>#REF!</formula>
    </cfRule>
  </conditionalFormatting>
  <conditionalFormatting sqref="W173">
    <cfRule type="cellIs" dxfId="4821" priority="63" stopIfTrue="1" operator="lessThan">
      <formula>#REF!</formula>
    </cfRule>
  </conditionalFormatting>
  <conditionalFormatting sqref="W174">
    <cfRule type="cellIs" dxfId="4820" priority="62" stopIfTrue="1" operator="lessThan">
      <formula>#REF!</formula>
    </cfRule>
  </conditionalFormatting>
  <conditionalFormatting sqref="W175">
    <cfRule type="cellIs" dxfId="4819" priority="61" stopIfTrue="1" operator="lessThan">
      <formula>#REF!</formula>
    </cfRule>
  </conditionalFormatting>
  <conditionalFormatting sqref="W176">
    <cfRule type="cellIs" dxfId="4818" priority="60" stopIfTrue="1" operator="lessThan">
      <formula>#REF!</formula>
    </cfRule>
  </conditionalFormatting>
  <conditionalFormatting sqref="W177">
    <cfRule type="cellIs" dxfId="4817" priority="59" stopIfTrue="1" operator="lessThan">
      <formula>#REF!</formula>
    </cfRule>
  </conditionalFormatting>
  <conditionalFormatting sqref="W178">
    <cfRule type="cellIs" dxfId="4816" priority="58" stopIfTrue="1" operator="lessThan">
      <formula>#REF!</formula>
    </cfRule>
  </conditionalFormatting>
  <conditionalFormatting sqref="W179">
    <cfRule type="cellIs" dxfId="4815" priority="57" stopIfTrue="1" operator="lessThan">
      <formula>#REF!</formula>
    </cfRule>
  </conditionalFormatting>
  <conditionalFormatting sqref="W180">
    <cfRule type="cellIs" dxfId="4814" priority="56" stopIfTrue="1" operator="lessThan">
      <formula>#REF!</formula>
    </cfRule>
  </conditionalFormatting>
  <conditionalFormatting sqref="W181">
    <cfRule type="cellIs" dxfId="4813" priority="55" stopIfTrue="1" operator="lessThan">
      <formula>#REF!</formula>
    </cfRule>
  </conditionalFormatting>
  <conditionalFormatting sqref="W182">
    <cfRule type="cellIs" dxfId="4812" priority="54" stopIfTrue="1" operator="lessThan">
      <formula>#REF!</formula>
    </cfRule>
  </conditionalFormatting>
  <conditionalFormatting sqref="W184:W185">
    <cfRule type="cellIs" dxfId="4811" priority="52" stopIfTrue="1" operator="lessThan">
      <formula>#REF!</formula>
    </cfRule>
  </conditionalFormatting>
  <conditionalFormatting sqref="AC183">
    <cfRule type="cellIs" dxfId="4810" priority="16" stopIfTrue="1" operator="lessThan">
      <formula>#REF!</formula>
    </cfRule>
  </conditionalFormatting>
  <conditionalFormatting sqref="AC22:AC37">
    <cfRule type="cellIs" dxfId="4809" priority="51" stopIfTrue="1" operator="lessThan">
      <formula>#REF!</formula>
    </cfRule>
  </conditionalFormatting>
  <conditionalFormatting sqref="AC39:AC53 AC136:AC146">
    <cfRule type="cellIs" dxfId="4808" priority="50" stopIfTrue="1" operator="lessThan">
      <formula>#REF!</formula>
    </cfRule>
  </conditionalFormatting>
  <conditionalFormatting sqref="AC88:AC102">
    <cfRule type="cellIs" dxfId="4807" priority="49" stopIfTrue="1" operator="lessThan">
      <formula>#REF!</formula>
    </cfRule>
  </conditionalFormatting>
  <conditionalFormatting sqref="AC147">
    <cfRule type="cellIs" dxfId="4806" priority="48" stopIfTrue="1" operator="lessThan">
      <formula>#REF!</formula>
    </cfRule>
  </conditionalFormatting>
  <conditionalFormatting sqref="AC148">
    <cfRule type="cellIs" dxfId="4805" priority="47" stopIfTrue="1" operator="lessThan">
      <formula>#REF!</formula>
    </cfRule>
  </conditionalFormatting>
  <conditionalFormatting sqref="AC149">
    <cfRule type="cellIs" dxfId="4804" priority="46" stopIfTrue="1" operator="lessThan">
      <formula>#REF!</formula>
    </cfRule>
  </conditionalFormatting>
  <conditionalFormatting sqref="AC150">
    <cfRule type="cellIs" dxfId="4803" priority="45" stopIfTrue="1" operator="lessThan">
      <formula>#REF!</formula>
    </cfRule>
  </conditionalFormatting>
  <conditionalFormatting sqref="AC153">
    <cfRule type="cellIs" dxfId="4802" priority="44" stopIfTrue="1" operator="lessThan">
      <formula>#REF!</formula>
    </cfRule>
  </conditionalFormatting>
  <conditionalFormatting sqref="AC154">
    <cfRule type="cellIs" dxfId="4801" priority="43" stopIfTrue="1" operator="lessThan">
      <formula>#REF!</formula>
    </cfRule>
  </conditionalFormatting>
  <conditionalFormatting sqref="AC155">
    <cfRule type="cellIs" dxfId="4800" priority="42" stopIfTrue="1" operator="lessThan">
      <formula>#REF!</formula>
    </cfRule>
  </conditionalFormatting>
  <conditionalFormatting sqref="AC156">
    <cfRule type="cellIs" dxfId="4799" priority="41" stopIfTrue="1" operator="lessThan">
      <formula>#REF!</formula>
    </cfRule>
  </conditionalFormatting>
  <conditionalFormatting sqref="AC157">
    <cfRule type="cellIs" dxfId="4798" priority="40" stopIfTrue="1" operator="lessThan">
      <formula>#REF!</formula>
    </cfRule>
  </conditionalFormatting>
  <conditionalFormatting sqref="AC158">
    <cfRule type="cellIs" dxfId="4797" priority="39" stopIfTrue="1" operator="lessThan">
      <formula>#REF!</formula>
    </cfRule>
  </conditionalFormatting>
  <conditionalFormatting sqref="AC159">
    <cfRule type="cellIs" dxfId="4796" priority="38" stopIfTrue="1" operator="lessThan">
      <formula>#REF!</formula>
    </cfRule>
  </conditionalFormatting>
  <conditionalFormatting sqref="AC160">
    <cfRule type="cellIs" dxfId="4795" priority="37" stopIfTrue="1" operator="lessThan">
      <formula>#REF!</formula>
    </cfRule>
  </conditionalFormatting>
  <conditionalFormatting sqref="AC161">
    <cfRule type="cellIs" dxfId="4794" priority="36" stopIfTrue="1" operator="lessThan">
      <formula>#REF!</formula>
    </cfRule>
  </conditionalFormatting>
  <conditionalFormatting sqref="AC162">
    <cfRule type="cellIs" dxfId="4793" priority="35" stopIfTrue="1" operator="lessThan">
      <formula>#REF!</formula>
    </cfRule>
  </conditionalFormatting>
  <conditionalFormatting sqref="AC163">
    <cfRule type="cellIs" dxfId="4792" priority="34" stopIfTrue="1" operator="lessThan">
      <formula>#REF!</formula>
    </cfRule>
  </conditionalFormatting>
  <conditionalFormatting sqref="AC164">
    <cfRule type="cellIs" dxfId="4791" priority="33" stopIfTrue="1" operator="lessThan">
      <formula>#REF!</formula>
    </cfRule>
  </conditionalFormatting>
  <conditionalFormatting sqref="AC165">
    <cfRule type="cellIs" dxfId="4790" priority="32" stopIfTrue="1" operator="lessThan">
      <formula>#REF!</formula>
    </cfRule>
  </conditionalFormatting>
  <conditionalFormatting sqref="AC166">
    <cfRule type="cellIs" dxfId="4789" priority="31" stopIfTrue="1" operator="lessThan">
      <formula>#REF!</formula>
    </cfRule>
  </conditionalFormatting>
  <conditionalFormatting sqref="AC167">
    <cfRule type="cellIs" dxfId="4788" priority="30" stopIfTrue="1" operator="lessThan">
      <formula>#REF!</formula>
    </cfRule>
  </conditionalFormatting>
  <conditionalFormatting sqref="AC170">
    <cfRule type="cellIs" dxfId="4787" priority="29" stopIfTrue="1" operator="lessThan">
      <formula>#REF!</formula>
    </cfRule>
  </conditionalFormatting>
  <conditionalFormatting sqref="AC171">
    <cfRule type="cellIs" dxfId="4786" priority="28" stopIfTrue="1" operator="lessThan">
      <formula>#REF!</formula>
    </cfRule>
  </conditionalFormatting>
  <conditionalFormatting sqref="AC172">
    <cfRule type="cellIs" dxfId="4785" priority="27" stopIfTrue="1" operator="lessThan">
      <formula>#REF!</formula>
    </cfRule>
  </conditionalFormatting>
  <conditionalFormatting sqref="AC173">
    <cfRule type="cellIs" dxfId="4784" priority="26" stopIfTrue="1" operator="lessThan">
      <formula>#REF!</formula>
    </cfRule>
  </conditionalFormatting>
  <conditionalFormatting sqref="AC174">
    <cfRule type="cellIs" dxfId="4783" priority="25" stopIfTrue="1" operator="lessThan">
      <formula>#REF!</formula>
    </cfRule>
  </conditionalFormatting>
  <conditionalFormatting sqref="AC175">
    <cfRule type="cellIs" dxfId="4782" priority="24" stopIfTrue="1" operator="lessThan">
      <formula>#REF!</formula>
    </cfRule>
  </conditionalFormatting>
  <conditionalFormatting sqref="AC176">
    <cfRule type="cellIs" dxfId="4781" priority="23" stopIfTrue="1" operator="lessThan">
      <formula>#REF!</formula>
    </cfRule>
  </conditionalFormatting>
  <conditionalFormatting sqref="AC177">
    <cfRule type="cellIs" dxfId="4780" priority="22" stopIfTrue="1" operator="lessThan">
      <formula>#REF!</formula>
    </cfRule>
  </conditionalFormatting>
  <conditionalFormatting sqref="AC178">
    <cfRule type="cellIs" dxfId="4779" priority="21" stopIfTrue="1" operator="lessThan">
      <formula>#REF!</formula>
    </cfRule>
  </conditionalFormatting>
  <conditionalFormatting sqref="AC179">
    <cfRule type="cellIs" dxfId="4778" priority="20" stopIfTrue="1" operator="lessThan">
      <formula>#REF!</formula>
    </cfRule>
  </conditionalFormatting>
  <conditionalFormatting sqref="AC180">
    <cfRule type="cellIs" dxfId="4777" priority="19" stopIfTrue="1" operator="lessThan">
      <formula>#REF!</formula>
    </cfRule>
  </conditionalFormatting>
  <conditionalFormatting sqref="AC181">
    <cfRule type="cellIs" dxfId="4776" priority="18" stopIfTrue="1" operator="lessThan">
      <formula>#REF!</formula>
    </cfRule>
  </conditionalFormatting>
  <conditionalFormatting sqref="AC182">
    <cfRule type="cellIs" dxfId="4775" priority="17" stopIfTrue="1" operator="lessThan">
      <formula>#REF!</formula>
    </cfRule>
  </conditionalFormatting>
  <conditionalFormatting sqref="AC184:AC185">
    <cfRule type="cellIs" dxfId="4774" priority="15" stopIfTrue="1" operator="lessThan">
      <formula>#REF!</formula>
    </cfRule>
  </conditionalFormatting>
  <conditionalFormatting sqref="V185">
    <cfRule type="cellIs" dxfId="4773" priority="14" stopIfTrue="1" operator="lessThan">
      <formula>#REF!</formula>
    </cfRule>
  </conditionalFormatting>
  <conditionalFormatting sqref="AB185">
    <cfRule type="cellIs" dxfId="4772" priority="13" stopIfTrue="1" operator="lessThan">
      <formula>#REF!</formula>
    </cfRule>
  </conditionalFormatting>
  <conditionalFormatting sqref="N37">
    <cfRule type="cellIs" dxfId="4771" priority="12" stopIfTrue="1" operator="lessThan">
      <formula>#REF!</formula>
    </cfRule>
  </conditionalFormatting>
  <conditionalFormatting sqref="T37">
    <cfRule type="cellIs" dxfId="4770" priority="11" stopIfTrue="1" operator="lessThan">
      <formula>#REF!</formula>
    </cfRule>
  </conditionalFormatting>
  <conditionalFormatting sqref="Z37">
    <cfRule type="cellIs" dxfId="4769" priority="10" stopIfTrue="1" operator="lessThan">
      <formula>#REF!</formula>
    </cfRule>
  </conditionalFormatting>
  <conditionalFormatting sqref="AF37">
    <cfRule type="cellIs" dxfId="4768" priority="9" stopIfTrue="1" operator="lessThan">
      <formula>#REF!</formula>
    </cfRule>
  </conditionalFormatting>
  <conditionalFormatting sqref="AG55">
    <cfRule type="cellIs" dxfId="4767" priority="8" stopIfTrue="1" operator="lessThan">
      <formula>#REF!</formula>
    </cfRule>
  </conditionalFormatting>
  <conditionalFormatting sqref="AG71">
    <cfRule type="cellIs" dxfId="4766" priority="7" stopIfTrue="1" operator="lessThan">
      <formula>#REF!</formula>
    </cfRule>
  </conditionalFormatting>
  <conditionalFormatting sqref="AG87">
    <cfRule type="cellIs" dxfId="4765" priority="6" stopIfTrue="1" operator="lessThan">
      <formula>#REF!</formula>
    </cfRule>
  </conditionalFormatting>
  <conditionalFormatting sqref="AG104">
    <cfRule type="cellIs" dxfId="4764" priority="5" stopIfTrue="1" operator="lessThan">
      <formula>#REF!</formula>
    </cfRule>
  </conditionalFormatting>
  <conditionalFormatting sqref="AG119">
    <cfRule type="cellIs" dxfId="4763" priority="4" stopIfTrue="1" operator="lessThan">
      <formula>#REF!</formula>
    </cfRule>
  </conditionalFormatting>
  <conditionalFormatting sqref="AG135">
    <cfRule type="cellIs" dxfId="4762" priority="3" stopIfTrue="1" operator="lessThan">
      <formula>#REF!</formula>
    </cfRule>
  </conditionalFormatting>
  <conditionalFormatting sqref="AG152">
    <cfRule type="cellIs" dxfId="4761" priority="2" stopIfTrue="1" operator="lessThan">
      <formula>#REF!</formula>
    </cfRule>
  </conditionalFormatting>
  <conditionalFormatting sqref="AG169">
    <cfRule type="cellIs" dxfId="4760" priority="1" stopIfTrue="1" operator="lessThan">
      <formula>#REF!</formula>
    </cfRule>
  </conditionalFormatting>
  <dataValidations count="8">
    <dataValidation type="list" allowBlank="1" showInputMessage="1" showErrorMessage="1" sqref="C13:D14 I13:J13" xr:uid="{00000000-0002-0000-1000-000000000000}">
      <formula1>$K$11:$K$15</formula1>
    </dataValidation>
    <dataValidation type="list" allowBlank="1" showInputMessage="1" showErrorMessage="1" sqref="I11:J11 C11:D11" xr:uid="{00000000-0002-0000-1000-000001000000}">
      <formula1>$D$12:$D$41</formula1>
    </dataValidation>
    <dataValidation type="list" allowBlank="1" showInputMessage="1" showErrorMessage="1" sqref="C15:D15" xr:uid="{00000000-0002-0000-10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000-000003000000}">
      <formula1>$F$9:$F$12</formula1>
    </dataValidation>
    <dataValidation type="list" allowBlank="1" showInputMessage="1" showErrorMessage="1" sqref="F185 L185 R185 X185 AD185" xr:uid="{00000000-0002-0000-1000-000004000000}">
      <formula1>$F$13:$F$14</formula1>
    </dataValidation>
    <dataValidation type="list" allowBlank="1" showInputMessage="1" showErrorMessage="1" sqref="I12:J12 C12:D12" xr:uid="{00000000-0002-0000-1000-000005000000}">
      <formula1>$B$10:$B$28</formula1>
    </dataValidation>
    <dataValidation type="list" allowBlank="1" showInputMessage="1" showErrorMessage="1" sqref="T9:T13" xr:uid="{00000000-0002-0000-1000-000006000000}">
      <formula1>$I$14:$I$17</formula1>
    </dataValidation>
    <dataValidation type="list" allowBlank="1" showInputMessage="1" showErrorMessage="1" sqref="Y187 AE187 M187 S187" xr:uid="{00000000-0002-0000-10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B000000}">
          <x14:formula1>
            <xm:f>Données!$G$14:$G$17</xm:f>
          </x14:formula1>
          <xm:sqref>Z9:Z13</xm:sqref>
        </x14:dataValidation>
        <x14:dataValidation type="list" allowBlank="1" showInputMessage="1" showErrorMessage="1" xr:uid="{00000000-0002-0000-1000-00000C000000}">
          <x14:formula1>
            <xm:f>Données!$I$14:$I$17</xm:f>
          </x14:formula1>
          <xm:sqref>K17</xm:sqref>
        </x14:dataValidation>
        <x14:dataValidation type="list" allowBlank="1" showInputMessage="1" showErrorMessage="1" xr:uid="{00000000-0002-0000-1000-00000D000000}">
          <x14:formula1>
            <xm:f>Données!$Q$8:$Q$9</xm:f>
          </x14:formula1>
          <xm:sqref>G187</xm:sqref>
        </x14:dataValidation>
        <x14:dataValidation type="list" allowBlank="1" showInputMessage="1" showErrorMessage="1" xr:uid="{00000000-0002-0000-1000-00000E000000}">
          <x14:formula1>
            <xm:f>Données!$K$14:$K$43</xm:f>
          </x14:formula1>
          <xm:sqref>L9:L13</xm:sqref>
        </x14:dataValidation>
        <x14:dataValidation type="list" allowBlank="1" showInputMessage="1" showErrorMessage="1" xr:uid="{00000000-0002-0000-1000-00000F000000}">
          <x14:formula1>
            <xm:f>Données!$E$14:$E$53</xm:f>
          </x14:formula1>
          <xm:sqref>B11</xm:sqref>
        </x14:dataValidation>
        <x14:dataValidation type="list" allowBlank="1" showInputMessage="1" showErrorMessage="1" xr:uid="{00000000-0002-0000-1000-000010000000}">
          <x14:formula1>
            <xm:f>Données!$Q$19:$Q$20</xm:f>
          </x14:formula1>
          <xm:sqref>R9:R13</xm:sqref>
        </x14:dataValidation>
        <x14:dataValidation type="list" allowBlank="1" showInputMessage="1" showErrorMessage="1" xr:uid="{00000000-0002-0000-1000-000011000000}">
          <x14:formula1>
            <xm:f>Données!$B$14:$B$43</xm:f>
          </x14:formula1>
          <xm:sqref>AE17:AF17 M17:N17 S17:T17 Y17:Z17 G17:H17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759" priority="170" stopIfTrue="1" operator="lessThan">
      <formula>#REF!</formula>
    </cfRule>
  </conditionalFormatting>
  <conditionalFormatting sqref="L37:M37">
    <cfRule type="cellIs" dxfId="4758" priority="169" stopIfTrue="1" operator="lessThan">
      <formula>#REF!</formula>
    </cfRule>
  </conditionalFormatting>
  <conditionalFormatting sqref="R37:S37 AG21:AG53 AG88:AG102 AG136:AG150 AG153:AG167 AG170:AG185 AG120:AG133 AG105:AG117 AG72:AG85 AG56:AG69">
    <cfRule type="cellIs" dxfId="475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756" priority="167" stopIfTrue="1" operator="lessThan">
      <formula>#REF!</formula>
    </cfRule>
  </conditionalFormatting>
  <conditionalFormatting sqref="E88:E102">
    <cfRule type="cellIs" dxfId="4755" priority="166" stopIfTrue="1" operator="lessThan">
      <formula>#REF!</formula>
    </cfRule>
  </conditionalFormatting>
  <conditionalFormatting sqref="E147">
    <cfRule type="cellIs" dxfId="4754" priority="165" stopIfTrue="1" operator="lessThan">
      <formula>#REF!</formula>
    </cfRule>
  </conditionalFormatting>
  <conditionalFormatting sqref="E148">
    <cfRule type="cellIs" dxfId="4753" priority="164" stopIfTrue="1" operator="lessThan">
      <formula>#REF!</formula>
    </cfRule>
  </conditionalFormatting>
  <conditionalFormatting sqref="E149">
    <cfRule type="cellIs" dxfId="4752" priority="163" stopIfTrue="1" operator="lessThan">
      <formula>#REF!</formula>
    </cfRule>
  </conditionalFormatting>
  <conditionalFormatting sqref="E150">
    <cfRule type="cellIs" dxfId="4751" priority="162" stopIfTrue="1" operator="lessThan">
      <formula>#REF!</formula>
    </cfRule>
  </conditionalFormatting>
  <conditionalFormatting sqref="E153">
    <cfRule type="cellIs" dxfId="4750" priority="161" stopIfTrue="1" operator="lessThan">
      <formula>#REF!</formula>
    </cfRule>
  </conditionalFormatting>
  <conditionalFormatting sqref="E154">
    <cfRule type="cellIs" dxfId="4749" priority="160" stopIfTrue="1" operator="lessThan">
      <formula>#REF!</formula>
    </cfRule>
  </conditionalFormatting>
  <conditionalFormatting sqref="E155">
    <cfRule type="cellIs" dxfId="4748" priority="159" stopIfTrue="1" operator="lessThan">
      <formula>#REF!</formula>
    </cfRule>
  </conditionalFormatting>
  <conditionalFormatting sqref="E156">
    <cfRule type="cellIs" dxfId="4747" priority="158" stopIfTrue="1" operator="lessThan">
      <formula>#REF!</formula>
    </cfRule>
  </conditionalFormatting>
  <conditionalFormatting sqref="E157">
    <cfRule type="cellIs" dxfId="4746" priority="157" stopIfTrue="1" operator="lessThan">
      <formula>#REF!</formula>
    </cfRule>
  </conditionalFormatting>
  <conditionalFormatting sqref="E158">
    <cfRule type="cellIs" dxfId="4745" priority="156" stopIfTrue="1" operator="lessThan">
      <formula>#REF!</formula>
    </cfRule>
  </conditionalFormatting>
  <conditionalFormatting sqref="E159">
    <cfRule type="cellIs" dxfId="4744" priority="155" stopIfTrue="1" operator="lessThan">
      <formula>#REF!</formula>
    </cfRule>
  </conditionalFormatting>
  <conditionalFormatting sqref="E160">
    <cfRule type="cellIs" dxfId="4743" priority="154" stopIfTrue="1" operator="lessThan">
      <formula>#REF!</formula>
    </cfRule>
  </conditionalFormatting>
  <conditionalFormatting sqref="E161">
    <cfRule type="cellIs" dxfId="4742" priority="153" stopIfTrue="1" operator="lessThan">
      <formula>#REF!</formula>
    </cfRule>
  </conditionalFormatting>
  <conditionalFormatting sqref="E162">
    <cfRule type="cellIs" dxfId="4741" priority="152" stopIfTrue="1" operator="lessThan">
      <formula>#REF!</formula>
    </cfRule>
  </conditionalFormatting>
  <conditionalFormatting sqref="E163">
    <cfRule type="cellIs" dxfId="4740" priority="151" stopIfTrue="1" operator="lessThan">
      <formula>#REF!</formula>
    </cfRule>
  </conditionalFormatting>
  <conditionalFormatting sqref="E164">
    <cfRule type="cellIs" dxfId="4739" priority="150" stopIfTrue="1" operator="lessThan">
      <formula>#REF!</formula>
    </cfRule>
  </conditionalFormatting>
  <conditionalFormatting sqref="E165">
    <cfRule type="cellIs" dxfId="4738" priority="149" stopIfTrue="1" operator="lessThan">
      <formula>#REF!</formula>
    </cfRule>
  </conditionalFormatting>
  <conditionalFormatting sqref="E166">
    <cfRule type="cellIs" dxfId="4737" priority="148" stopIfTrue="1" operator="lessThan">
      <formula>#REF!</formula>
    </cfRule>
  </conditionalFormatting>
  <conditionalFormatting sqref="E167">
    <cfRule type="cellIs" dxfId="4736" priority="147" stopIfTrue="1" operator="lessThan">
      <formula>#REF!</formula>
    </cfRule>
  </conditionalFormatting>
  <conditionalFormatting sqref="E170">
    <cfRule type="cellIs" dxfId="4735" priority="146" stopIfTrue="1" operator="lessThan">
      <formula>#REF!</formula>
    </cfRule>
  </conditionalFormatting>
  <conditionalFormatting sqref="E171">
    <cfRule type="cellIs" dxfId="4734" priority="145" stopIfTrue="1" operator="lessThan">
      <formula>#REF!</formula>
    </cfRule>
  </conditionalFormatting>
  <conditionalFormatting sqref="E172">
    <cfRule type="cellIs" dxfId="4733" priority="144" stopIfTrue="1" operator="lessThan">
      <formula>#REF!</formula>
    </cfRule>
  </conditionalFormatting>
  <conditionalFormatting sqref="E173">
    <cfRule type="cellIs" dxfId="4732" priority="143" stopIfTrue="1" operator="lessThan">
      <formula>#REF!</formula>
    </cfRule>
  </conditionalFormatting>
  <conditionalFormatting sqref="E174">
    <cfRule type="cellIs" dxfId="4731" priority="142" stopIfTrue="1" operator="lessThan">
      <formula>#REF!</formula>
    </cfRule>
  </conditionalFormatting>
  <conditionalFormatting sqref="E175">
    <cfRule type="cellIs" dxfId="4730" priority="141" stopIfTrue="1" operator="lessThan">
      <formula>#REF!</formula>
    </cfRule>
  </conditionalFormatting>
  <conditionalFormatting sqref="E176">
    <cfRule type="cellIs" dxfId="4729" priority="140" stopIfTrue="1" operator="lessThan">
      <formula>#REF!</formula>
    </cfRule>
  </conditionalFormatting>
  <conditionalFormatting sqref="E177">
    <cfRule type="cellIs" dxfId="4728" priority="139" stopIfTrue="1" operator="lessThan">
      <formula>#REF!</formula>
    </cfRule>
  </conditionalFormatting>
  <conditionalFormatting sqref="E178">
    <cfRule type="cellIs" dxfId="4727" priority="138" stopIfTrue="1" operator="lessThan">
      <formula>#REF!</formula>
    </cfRule>
  </conditionalFormatting>
  <conditionalFormatting sqref="E179">
    <cfRule type="cellIs" dxfId="4726" priority="137" stopIfTrue="1" operator="lessThan">
      <formula>#REF!</formula>
    </cfRule>
  </conditionalFormatting>
  <conditionalFormatting sqref="E180">
    <cfRule type="cellIs" dxfId="4725" priority="136" stopIfTrue="1" operator="lessThan">
      <formula>#REF!</formula>
    </cfRule>
  </conditionalFormatting>
  <conditionalFormatting sqref="E181">
    <cfRule type="cellIs" dxfId="4724" priority="135" stopIfTrue="1" operator="lessThan">
      <formula>#REF!</formula>
    </cfRule>
  </conditionalFormatting>
  <conditionalFormatting sqref="E182">
    <cfRule type="cellIs" dxfId="4723" priority="134" stopIfTrue="1" operator="lessThan">
      <formula>#REF!</formula>
    </cfRule>
  </conditionalFormatting>
  <conditionalFormatting sqref="E183">
    <cfRule type="cellIs" dxfId="4722" priority="133" stopIfTrue="1" operator="lessThan">
      <formula>#REF!</formula>
    </cfRule>
  </conditionalFormatting>
  <conditionalFormatting sqref="E184:E185">
    <cfRule type="cellIs" dxfId="4721" priority="132" stopIfTrue="1" operator="lessThan">
      <formula>#REF!</formula>
    </cfRule>
  </conditionalFormatting>
  <conditionalFormatting sqref="K22:K37">
    <cfRule type="cellIs" dxfId="4720" priority="131" stopIfTrue="1" operator="lessThan">
      <formula>#REF!</formula>
    </cfRule>
  </conditionalFormatting>
  <conditionalFormatting sqref="K39:K53">
    <cfRule type="cellIs" dxfId="4719" priority="130" stopIfTrue="1" operator="lessThan">
      <formula>#REF!</formula>
    </cfRule>
  </conditionalFormatting>
  <conditionalFormatting sqref="K88:K102">
    <cfRule type="cellIs" dxfId="4718" priority="129" stopIfTrue="1" operator="lessThan">
      <formula>#REF!</formula>
    </cfRule>
  </conditionalFormatting>
  <conditionalFormatting sqref="K147">
    <cfRule type="cellIs" dxfId="4717" priority="128" stopIfTrue="1" operator="lessThan">
      <formula>#REF!</formula>
    </cfRule>
  </conditionalFormatting>
  <conditionalFormatting sqref="K148">
    <cfRule type="cellIs" dxfId="4716" priority="127" stopIfTrue="1" operator="lessThan">
      <formula>#REF!</formula>
    </cfRule>
  </conditionalFormatting>
  <conditionalFormatting sqref="K149">
    <cfRule type="cellIs" dxfId="4715" priority="126" stopIfTrue="1" operator="lessThan">
      <formula>#REF!</formula>
    </cfRule>
  </conditionalFormatting>
  <conditionalFormatting sqref="K150">
    <cfRule type="cellIs" dxfId="4714" priority="125" stopIfTrue="1" operator="lessThan">
      <formula>#REF!</formula>
    </cfRule>
  </conditionalFormatting>
  <conditionalFormatting sqref="K153">
    <cfRule type="cellIs" dxfId="4713" priority="124" stopIfTrue="1" operator="lessThan">
      <formula>#REF!</formula>
    </cfRule>
  </conditionalFormatting>
  <conditionalFormatting sqref="K154">
    <cfRule type="cellIs" dxfId="4712" priority="123" stopIfTrue="1" operator="lessThan">
      <formula>#REF!</formula>
    </cfRule>
  </conditionalFormatting>
  <conditionalFormatting sqref="K155">
    <cfRule type="cellIs" dxfId="4711" priority="122" stopIfTrue="1" operator="lessThan">
      <formula>#REF!</formula>
    </cfRule>
  </conditionalFormatting>
  <conditionalFormatting sqref="K156">
    <cfRule type="cellIs" dxfId="4710" priority="121" stopIfTrue="1" operator="lessThan">
      <formula>#REF!</formula>
    </cfRule>
  </conditionalFormatting>
  <conditionalFormatting sqref="K157">
    <cfRule type="cellIs" dxfId="4709" priority="120" stopIfTrue="1" operator="lessThan">
      <formula>#REF!</formula>
    </cfRule>
  </conditionalFormatting>
  <conditionalFormatting sqref="K158">
    <cfRule type="cellIs" dxfId="4708" priority="119" stopIfTrue="1" operator="lessThan">
      <formula>#REF!</formula>
    </cfRule>
  </conditionalFormatting>
  <conditionalFormatting sqref="K159">
    <cfRule type="cellIs" dxfId="4707" priority="118" stopIfTrue="1" operator="lessThan">
      <formula>#REF!</formula>
    </cfRule>
  </conditionalFormatting>
  <conditionalFormatting sqref="K160">
    <cfRule type="cellIs" dxfId="4706" priority="117" stopIfTrue="1" operator="lessThan">
      <formula>#REF!</formula>
    </cfRule>
  </conditionalFormatting>
  <conditionalFormatting sqref="K161">
    <cfRule type="cellIs" dxfId="4705" priority="116" stopIfTrue="1" operator="lessThan">
      <formula>#REF!</formula>
    </cfRule>
  </conditionalFormatting>
  <conditionalFormatting sqref="K162">
    <cfRule type="cellIs" dxfId="4704" priority="115" stopIfTrue="1" operator="lessThan">
      <formula>#REF!</formula>
    </cfRule>
  </conditionalFormatting>
  <conditionalFormatting sqref="K163">
    <cfRule type="cellIs" dxfId="4703" priority="114" stopIfTrue="1" operator="lessThan">
      <formula>#REF!</formula>
    </cfRule>
  </conditionalFormatting>
  <conditionalFormatting sqref="K164">
    <cfRule type="cellIs" dxfId="4702" priority="113" stopIfTrue="1" operator="lessThan">
      <formula>#REF!</formula>
    </cfRule>
  </conditionalFormatting>
  <conditionalFormatting sqref="K165">
    <cfRule type="cellIs" dxfId="4701" priority="112" stopIfTrue="1" operator="lessThan">
      <formula>#REF!</formula>
    </cfRule>
  </conditionalFormatting>
  <conditionalFormatting sqref="K166">
    <cfRule type="cellIs" dxfId="4700" priority="111" stopIfTrue="1" operator="lessThan">
      <formula>#REF!</formula>
    </cfRule>
  </conditionalFormatting>
  <conditionalFormatting sqref="K167">
    <cfRule type="cellIs" dxfId="4699" priority="110" stopIfTrue="1" operator="lessThan">
      <formula>#REF!</formula>
    </cfRule>
  </conditionalFormatting>
  <conditionalFormatting sqref="K170">
    <cfRule type="cellIs" dxfId="4698" priority="109" stopIfTrue="1" operator="lessThan">
      <formula>#REF!</formula>
    </cfRule>
  </conditionalFormatting>
  <conditionalFormatting sqref="K171">
    <cfRule type="cellIs" dxfId="4697" priority="108" stopIfTrue="1" operator="lessThan">
      <formula>#REF!</formula>
    </cfRule>
  </conditionalFormatting>
  <conditionalFormatting sqref="K172">
    <cfRule type="cellIs" dxfId="4696" priority="107" stopIfTrue="1" operator="lessThan">
      <formula>#REF!</formula>
    </cfRule>
  </conditionalFormatting>
  <conditionalFormatting sqref="K173">
    <cfRule type="cellIs" dxfId="4695" priority="106" stopIfTrue="1" operator="lessThan">
      <formula>#REF!</formula>
    </cfRule>
  </conditionalFormatting>
  <conditionalFormatting sqref="K174">
    <cfRule type="cellIs" dxfId="4694" priority="105" stopIfTrue="1" operator="lessThan">
      <formula>#REF!</formula>
    </cfRule>
  </conditionalFormatting>
  <conditionalFormatting sqref="K175">
    <cfRule type="cellIs" dxfId="4693" priority="104" stopIfTrue="1" operator="lessThan">
      <formula>#REF!</formula>
    </cfRule>
  </conditionalFormatting>
  <conditionalFormatting sqref="K176">
    <cfRule type="cellIs" dxfId="4692" priority="103" stopIfTrue="1" operator="lessThan">
      <formula>#REF!</formula>
    </cfRule>
  </conditionalFormatting>
  <conditionalFormatting sqref="K177">
    <cfRule type="cellIs" dxfId="4691" priority="102" stopIfTrue="1" operator="lessThan">
      <formula>#REF!</formula>
    </cfRule>
  </conditionalFormatting>
  <conditionalFormatting sqref="K178">
    <cfRule type="cellIs" dxfId="4690" priority="101" stopIfTrue="1" operator="lessThan">
      <formula>#REF!</formula>
    </cfRule>
  </conditionalFormatting>
  <conditionalFormatting sqref="K179">
    <cfRule type="cellIs" dxfId="4689" priority="100" stopIfTrue="1" operator="lessThan">
      <formula>#REF!</formula>
    </cfRule>
  </conditionalFormatting>
  <conditionalFormatting sqref="K180">
    <cfRule type="cellIs" dxfId="4688" priority="99" stopIfTrue="1" operator="lessThan">
      <formula>#REF!</formula>
    </cfRule>
  </conditionalFormatting>
  <conditionalFormatting sqref="K181">
    <cfRule type="cellIs" dxfId="4687" priority="98" stopIfTrue="1" operator="lessThan">
      <formula>#REF!</formula>
    </cfRule>
  </conditionalFormatting>
  <conditionalFormatting sqref="K182">
    <cfRule type="cellIs" dxfId="4686" priority="97" stopIfTrue="1" operator="lessThan">
      <formula>#REF!</formula>
    </cfRule>
  </conditionalFormatting>
  <conditionalFormatting sqref="K183">
    <cfRule type="cellIs" dxfId="4685" priority="96" stopIfTrue="1" operator="lessThan">
      <formula>#REF!</formula>
    </cfRule>
  </conditionalFormatting>
  <conditionalFormatting sqref="K184:K185">
    <cfRule type="cellIs" dxfId="4684" priority="95" stopIfTrue="1" operator="lessThan">
      <formula>#REF!</formula>
    </cfRule>
  </conditionalFormatting>
  <conditionalFormatting sqref="Q22:Q37">
    <cfRule type="cellIs" dxfId="4683" priority="94" stopIfTrue="1" operator="lessThan">
      <formula>#REF!</formula>
    </cfRule>
  </conditionalFormatting>
  <conditionalFormatting sqref="Q39:Q53">
    <cfRule type="cellIs" dxfId="4682" priority="93" stopIfTrue="1" operator="lessThan">
      <formula>#REF!</formula>
    </cfRule>
  </conditionalFormatting>
  <conditionalFormatting sqref="Q88:Q102">
    <cfRule type="cellIs" dxfId="4681" priority="92" stopIfTrue="1" operator="lessThan">
      <formula>#REF!</formula>
    </cfRule>
  </conditionalFormatting>
  <conditionalFormatting sqref="P185">
    <cfRule type="cellIs" dxfId="4680" priority="91" stopIfTrue="1" operator="lessThan">
      <formula>#REF!</formula>
    </cfRule>
  </conditionalFormatting>
  <conditionalFormatting sqref="X37:Y37">
    <cfRule type="cellIs" dxfId="4679" priority="90" stopIfTrue="1" operator="lessThan">
      <formula>#REF!</formula>
    </cfRule>
  </conditionalFormatting>
  <conditionalFormatting sqref="AD37:AE37">
    <cfRule type="cellIs" dxfId="4678" priority="89" stopIfTrue="1" operator="lessThan">
      <formula>#REF!</formula>
    </cfRule>
  </conditionalFormatting>
  <conditionalFormatting sqref="W183">
    <cfRule type="cellIs" dxfId="4677" priority="53" stopIfTrue="1" operator="lessThan">
      <formula>#REF!</formula>
    </cfRule>
  </conditionalFormatting>
  <conditionalFormatting sqref="W22:W37">
    <cfRule type="cellIs" dxfId="4676" priority="88" stopIfTrue="1" operator="lessThan">
      <formula>#REF!</formula>
    </cfRule>
  </conditionalFormatting>
  <conditionalFormatting sqref="W39:W53 W136:W146">
    <cfRule type="cellIs" dxfId="4675" priority="87" stopIfTrue="1" operator="lessThan">
      <formula>#REF!</formula>
    </cfRule>
  </conditionalFormatting>
  <conditionalFormatting sqref="W88:W102">
    <cfRule type="cellIs" dxfId="4674" priority="86" stopIfTrue="1" operator="lessThan">
      <formula>#REF!</formula>
    </cfRule>
  </conditionalFormatting>
  <conditionalFormatting sqref="W147">
    <cfRule type="cellIs" dxfId="4673" priority="85" stopIfTrue="1" operator="lessThan">
      <formula>#REF!</formula>
    </cfRule>
  </conditionalFormatting>
  <conditionalFormatting sqref="W148">
    <cfRule type="cellIs" dxfId="4672" priority="84" stopIfTrue="1" operator="lessThan">
      <formula>#REF!</formula>
    </cfRule>
  </conditionalFormatting>
  <conditionalFormatting sqref="W149">
    <cfRule type="cellIs" dxfId="4671" priority="83" stopIfTrue="1" operator="lessThan">
      <formula>#REF!</formula>
    </cfRule>
  </conditionalFormatting>
  <conditionalFormatting sqref="W150">
    <cfRule type="cellIs" dxfId="4670" priority="82" stopIfTrue="1" operator="lessThan">
      <formula>#REF!</formula>
    </cfRule>
  </conditionalFormatting>
  <conditionalFormatting sqref="W153">
    <cfRule type="cellIs" dxfId="4669" priority="81" stopIfTrue="1" operator="lessThan">
      <formula>#REF!</formula>
    </cfRule>
  </conditionalFormatting>
  <conditionalFormatting sqref="W154">
    <cfRule type="cellIs" dxfId="4668" priority="80" stopIfTrue="1" operator="lessThan">
      <formula>#REF!</formula>
    </cfRule>
  </conditionalFormatting>
  <conditionalFormatting sqref="W155">
    <cfRule type="cellIs" dxfId="4667" priority="79" stopIfTrue="1" operator="lessThan">
      <formula>#REF!</formula>
    </cfRule>
  </conditionalFormatting>
  <conditionalFormatting sqref="W156">
    <cfRule type="cellIs" dxfId="4666" priority="78" stopIfTrue="1" operator="lessThan">
      <formula>#REF!</formula>
    </cfRule>
  </conditionalFormatting>
  <conditionalFormatting sqref="W157">
    <cfRule type="cellIs" dxfId="4665" priority="77" stopIfTrue="1" operator="lessThan">
      <formula>#REF!</formula>
    </cfRule>
  </conditionalFormatting>
  <conditionalFormatting sqref="W158">
    <cfRule type="cellIs" dxfId="4664" priority="76" stopIfTrue="1" operator="lessThan">
      <formula>#REF!</formula>
    </cfRule>
  </conditionalFormatting>
  <conditionalFormatting sqref="W159">
    <cfRule type="cellIs" dxfId="4663" priority="75" stopIfTrue="1" operator="lessThan">
      <formula>#REF!</formula>
    </cfRule>
  </conditionalFormatting>
  <conditionalFormatting sqref="W160">
    <cfRule type="cellIs" dxfId="4662" priority="74" stopIfTrue="1" operator="lessThan">
      <formula>#REF!</formula>
    </cfRule>
  </conditionalFormatting>
  <conditionalFormatting sqref="W161">
    <cfRule type="cellIs" dxfId="4661" priority="73" stopIfTrue="1" operator="lessThan">
      <formula>#REF!</formula>
    </cfRule>
  </conditionalFormatting>
  <conditionalFormatting sqref="W162">
    <cfRule type="cellIs" dxfId="4660" priority="72" stopIfTrue="1" operator="lessThan">
      <formula>#REF!</formula>
    </cfRule>
  </conditionalFormatting>
  <conditionalFormatting sqref="W163">
    <cfRule type="cellIs" dxfId="4659" priority="71" stopIfTrue="1" operator="lessThan">
      <formula>#REF!</formula>
    </cfRule>
  </conditionalFormatting>
  <conditionalFormatting sqref="W164">
    <cfRule type="cellIs" dxfId="4658" priority="70" stopIfTrue="1" operator="lessThan">
      <formula>#REF!</formula>
    </cfRule>
  </conditionalFormatting>
  <conditionalFormatting sqref="W165">
    <cfRule type="cellIs" dxfId="4657" priority="69" stopIfTrue="1" operator="lessThan">
      <formula>#REF!</formula>
    </cfRule>
  </conditionalFormatting>
  <conditionalFormatting sqref="W166">
    <cfRule type="cellIs" dxfId="4656" priority="68" stopIfTrue="1" operator="lessThan">
      <formula>#REF!</formula>
    </cfRule>
  </conditionalFormatting>
  <conditionalFormatting sqref="W167">
    <cfRule type="cellIs" dxfId="4655" priority="67" stopIfTrue="1" operator="lessThan">
      <formula>#REF!</formula>
    </cfRule>
  </conditionalFormatting>
  <conditionalFormatting sqref="W170">
    <cfRule type="cellIs" dxfId="4654" priority="66" stopIfTrue="1" operator="lessThan">
      <formula>#REF!</formula>
    </cfRule>
  </conditionalFormatting>
  <conditionalFormatting sqref="W171">
    <cfRule type="cellIs" dxfId="4653" priority="65" stopIfTrue="1" operator="lessThan">
      <formula>#REF!</formula>
    </cfRule>
  </conditionalFormatting>
  <conditionalFormatting sqref="W172">
    <cfRule type="cellIs" dxfId="4652" priority="64" stopIfTrue="1" operator="lessThan">
      <formula>#REF!</formula>
    </cfRule>
  </conditionalFormatting>
  <conditionalFormatting sqref="W173">
    <cfRule type="cellIs" dxfId="4651" priority="63" stopIfTrue="1" operator="lessThan">
      <formula>#REF!</formula>
    </cfRule>
  </conditionalFormatting>
  <conditionalFormatting sqref="W174">
    <cfRule type="cellIs" dxfId="4650" priority="62" stopIfTrue="1" operator="lessThan">
      <formula>#REF!</formula>
    </cfRule>
  </conditionalFormatting>
  <conditionalFormatting sqref="W175">
    <cfRule type="cellIs" dxfId="4649" priority="61" stopIfTrue="1" operator="lessThan">
      <formula>#REF!</formula>
    </cfRule>
  </conditionalFormatting>
  <conditionalFormatting sqref="W176">
    <cfRule type="cellIs" dxfId="4648" priority="60" stopIfTrue="1" operator="lessThan">
      <formula>#REF!</formula>
    </cfRule>
  </conditionalFormatting>
  <conditionalFormatting sqref="W177">
    <cfRule type="cellIs" dxfId="4647" priority="59" stopIfTrue="1" operator="lessThan">
      <formula>#REF!</formula>
    </cfRule>
  </conditionalFormatting>
  <conditionalFormatting sqref="W178">
    <cfRule type="cellIs" dxfId="4646" priority="58" stopIfTrue="1" operator="lessThan">
      <formula>#REF!</formula>
    </cfRule>
  </conditionalFormatting>
  <conditionalFormatting sqref="W179">
    <cfRule type="cellIs" dxfId="4645" priority="57" stopIfTrue="1" operator="lessThan">
      <formula>#REF!</formula>
    </cfRule>
  </conditionalFormatting>
  <conditionalFormatting sqref="W180">
    <cfRule type="cellIs" dxfId="4644" priority="56" stopIfTrue="1" operator="lessThan">
      <formula>#REF!</formula>
    </cfRule>
  </conditionalFormatting>
  <conditionalFormatting sqref="W181">
    <cfRule type="cellIs" dxfId="4643" priority="55" stopIfTrue="1" operator="lessThan">
      <formula>#REF!</formula>
    </cfRule>
  </conditionalFormatting>
  <conditionalFormatting sqref="W182">
    <cfRule type="cellIs" dxfId="4642" priority="54" stopIfTrue="1" operator="lessThan">
      <formula>#REF!</formula>
    </cfRule>
  </conditionalFormatting>
  <conditionalFormatting sqref="W184:W185">
    <cfRule type="cellIs" dxfId="4641" priority="52" stopIfTrue="1" operator="lessThan">
      <formula>#REF!</formula>
    </cfRule>
  </conditionalFormatting>
  <conditionalFormatting sqref="AC183">
    <cfRule type="cellIs" dxfId="4640" priority="16" stopIfTrue="1" operator="lessThan">
      <formula>#REF!</formula>
    </cfRule>
  </conditionalFormatting>
  <conditionalFormatting sqref="AC22:AC37">
    <cfRule type="cellIs" dxfId="4639" priority="51" stopIfTrue="1" operator="lessThan">
      <formula>#REF!</formula>
    </cfRule>
  </conditionalFormatting>
  <conditionalFormatting sqref="AC39:AC53 AC136:AC146">
    <cfRule type="cellIs" dxfId="4638" priority="50" stopIfTrue="1" operator="lessThan">
      <formula>#REF!</formula>
    </cfRule>
  </conditionalFormatting>
  <conditionalFormatting sqref="AC88:AC102">
    <cfRule type="cellIs" dxfId="4637" priority="49" stopIfTrue="1" operator="lessThan">
      <formula>#REF!</formula>
    </cfRule>
  </conditionalFormatting>
  <conditionalFormatting sqref="AC147">
    <cfRule type="cellIs" dxfId="4636" priority="48" stopIfTrue="1" operator="lessThan">
      <formula>#REF!</formula>
    </cfRule>
  </conditionalFormatting>
  <conditionalFormatting sqref="AC148">
    <cfRule type="cellIs" dxfId="4635" priority="47" stopIfTrue="1" operator="lessThan">
      <formula>#REF!</formula>
    </cfRule>
  </conditionalFormatting>
  <conditionalFormatting sqref="AC149">
    <cfRule type="cellIs" dxfId="4634" priority="46" stopIfTrue="1" operator="lessThan">
      <formula>#REF!</formula>
    </cfRule>
  </conditionalFormatting>
  <conditionalFormatting sqref="AC150">
    <cfRule type="cellIs" dxfId="4633" priority="45" stopIfTrue="1" operator="lessThan">
      <formula>#REF!</formula>
    </cfRule>
  </conditionalFormatting>
  <conditionalFormatting sqref="AC153">
    <cfRule type="cellIs" dxfId="4632" priority="44" stopIfTrue="1" operator="lessThan">
      <formula>#REF!</formula>
    </cfRule>
  </conditionalFormatting>
  <conditionalFormatting sqref="AC154">
    <cfRule type="cellIs" dxfId="4631" priority="43" stopIfTrue="1" operator="lessThan">
      <formula>#REF!</formula>
    </cfRule>
  </conditionalFormatting>
  <conditionalFormatting sqref="AC155">
    <cfRule type="cellIs" dxfId="4630" priority="42" stopIfTrue="1" operator="lessThan">
      <formula>#REF!</formula>
    </cfRule>
  </conditionalFormatting>
  <conditionalFormatting sqref="AC156">
    <cfRule type="cellIs" dxfId="4629" priority="41" stopIfTrue="1" operator="lessThan">
      <formula>#REF!</formula>
    </cfRule>
  </conditionalFormatting>
  <conditionalFormatting sqref="AC157">
    <cfRule type="cellIs" dxfId="4628" priority="40" stopIfTrue="1" operator="lessThan">
      <formula>#REF!</formula>
    </cfRule>
  </conditionalFormatting>
  <conditionalFormatting sqref="AC158">
    <cfRule type="cellIs" dxfId="4627" priority="39" stopIfTrue="1" operator="lessThan">
      <formula>#REF!</formula>
    </cfRule>
  </conditionalFormatting>
  <conditionalFormatting sqref="AC159">
    <cfRule type="cellIs" dxfId="4626" priority="38" stopIfTrue="1" operator="lessThan">
      <formula>#REF!</formula>
    </cfRule>
  </conditionalFormatting>
  <conditionalFormatting sqref="AC160">
    <cfRule type="cellIs" dxfId="4625" priority="37" stopIfTrue="1" operator="lessThan">
      <formula>#REF!</formula>
    </cfRule>
  </conditionalFormatting>
  <conditionalFormatting sqref="AC161">
    <cfRule type="cellIs" dxfId="4624" priority="36" stopIfTrue="1" operator="lessThan">
      <formula>#REF!</formula>
    </cfRule>
  </conditionalFormatting>
  <conditionalFormatting sqref="AC162">
    <cfRule type="cellIs" dxfId="4623" priority="35" stopIfTrue="1" operator="lessThan">
      <formula>#REF!</formula>
    </cfRule>
  </conditionalFormatting>
  <conditionalFormatting sqref="AC163">
    <cfRule type="cellIs" dxfId="4622" priority="34" stopIfTrue="1" operator="lessThan">
      <formula>#REF!</formula>
    </cfRule>
  </conditionalFormatting>
  <conditionalFormatting sqref="AC164">
    <cfRule type="cellIs" dxfId="4621" priority="33" stopIfTrue="1" operator="lessThan">
      <formula>#REF!</formula>
    </cfRule>
  </conditionalFormatting>
  <conditionalFormatting sqref="AC165">
    <cfRule type="cellIs" dxfId="4620" priority="32" stopIfTrue="1" operator="lessThan">
      <formula>#REF!</formula>
    </cfRule>
  </conditionalFormatting>
  <conditionalFormatting sqref="AC166">
    <cfRule type="cellIs" dxfId="4619" priority="31" stopIfTrue="1" operator="lessThan">
      <formula>#REF!</formula>
    </cfRule>
  </conditionalFormatting>
  <conditionalFormatting sqref="AC167">
    <cfRule type="cellIs" dxfId="4618" priority="30" stopIfTrue="1" operator="lessThan">
      <formula>#REF!</formula>
    </cfRule>
  </conditionalFormatting>
  <conditionalFormatting sqref="AC170">
    <cfRule type="cellIs" dxfId="4617" priority="29" stopIfTrue="1" operator="lessThan">
      <formula>#REF!</formula>
    </cfRule>
  </conditionalFormatting>
  <conditionalFormatting sqref="AC171">
    <cfRule type="cellIs" dxfId="4616" priority="28" stopIfTrue="1" operator="lessThan">
      <formula>#REF!</formula>
    </cfRule>
  </conditionalFormatting>
  <conditionalFormatting sqref="AC172">
    <cfRule type="cellIs" dxfId="4615" priority="27" stopIfTrue="1" operator="lessThan">
      <formula>#REF!</formula>
    </cfRule>
  </conditionalFormatting>
  <conditionalFormatting sqref="AC173">
    <cfRule type="cellIs" dxfId="4614" priority="26" stopIfTrue="1" operator="lessThan">
      <formula>#REF!</formula>
    </cfRule>
  </conditionalFormatting>
  <conditionalFormatting sqref="AC174">
    <cfRule type="cellIs" dxfId="4613" priority="25" stopIfTrue="1" operator="lessThan">
      <formula>#REF!</formula>
    </cfRule>
  </conditionalFormatting>
  <conditionalFormatting sqref="AC175">
    <cfRule type="cellIs" dxfId="4612" priority="24" stopIfTrue="1" operator="lessThan">
      <formula>#REF!</formula>
    </cfRule>
  </conditionalFormatting>
  <conditionalFormatting sqref="AC176">
    <cfRule type="cellIs" dxfId="4611" priority="23" stopIfTrue="1" operator="lessThan">
      <formula>#REF!</formula>
    </cfRule>
  </conditionalFormatting>
  <conditionalFormatting sqref="AC177">
    <cfRule type="cellIs" dxfId="4610" priority="22" stopIfTrue="1" operator="lessThan">
      <formula>#REF!</formula>
    </cfRule>
  </conditionalFormatting>
  <conditionalFormatting sqref="AC178">
    <cfRule type="cellIs" dxfId="4609" priority="21" stopIfTrue="1" operator="lessThan">
      <formula>#REF!</formula>
    </cfRule>
  </conditionalFormatting>
  <conditionalFormatting sqref="AC179">
    <cfRule type="cellIs" dxfId="4608" priority="20" stopIfTrue="1" operator="lessThan">
      <formula>#REF!</formula>
    </cfRule>
  </conditionalFormatting>
  <conditionalFormatting sqref="AC180">
    <cfRule type="cellIs" dxfId="4607" priority="19" stopIfTrue="1" operator="lessThan">
      <formula>#REF!</formula>
    </cfRule>
  </conditionalFormatting>
  <conditionalFormatting sqref="AC181">
    <cfRule type="cellIs" dxfId="4606" priority="18" stopIfTrue="1" operator="lessThan">
      <formula>#REF!</formula>
    </cfRule>
  </conditionalFormatting>
  <conditionalFormatting sqref="AC182">
    <cfRule type="cellIs" dxfId="4605" priority="17" stopIfTrue="1" operator="lessThan">
      <formula>#REF!</formula>
    </cfRule>
  </conditionalFormatting>
  <conditionalFormatting sqref="AC184:AC185">
    <cfRule type="cellIs" dxfId="4604" priority="15" stopIfTrue="1" operator="lessThan">
      <formula>#REF!</formula>
    </cfRule>
  </conditionalFormatting>
  <conditionalFormatting sqref="V185">
    <cfRule type="cellIs" dxfId="4603" priority="14" stopIfTrue="1" operator="lessThan">
      <formula>#REF!</formula>
    </cfRule>
  </conditionalFormatting>
  <conditionalFormatting sqref="AB185">
    <cfRule type="cellIs" dxfId="4602" priority="13" stopIfTrue="1" operator="lessThan">
      <formula>#REF!</formula>
    </cfRule>
  </conditionalFormatting>
  <conditionalFormatting sqref="N37">
    <cfRule type="cellIs" dxfId="4601" priority="12" stopIfTrue="1" operator="lessThan">
      <formula>#REF!</formula>
    </cfRule>
  </conditionalFormatting>
  <conditionalFormatting sqref="T37">
    <cfRule type="cellIs" dxfId="4600" priority="11" stopIfTrue="1" operator="lessThan">
      <formula>#REF!</formula>
    </cfRule>
  </conditionalFormatting>
  <conditionalFormatting sqref="Z37">
    <cfRule type="cellIs" dxfId="4599" priority="10" stopIfTrue="1" operator="lessThan">
      <formula>#REF!</formula>
    </cfRule>
  </conditionalFormatting>
  <conditionalFormatting sqref="AF37">
    <cfRule type="cellIs" dxfId="4598" priority="9" stopIfTrue="1" operator="lessThan">
      <formula>#REF!</formula>
    </cfRule>
  </conditionalFormatting>
  <conditionalFormatting sqref="AG55">
    <cfRule type="cellIs" dxfId="4597" priority="8" stopIfTrue="1" operator="lessThan">
      <formula>#REF!</formula>
    </cfRule>
  </conditionalFormatting>
  <conditionalFormatting sqref="AG71">
    <cfRule type="cellIs" dxfId="4596" priority="7" stopIfTrue="1" operator="lessThan">
      <formula>#REF!</formula>
    </cfRule>
  </conditionalFormatting>
  <conditionalFormatting sqref="AG87">
    <cfRule type="cellIs" dxfId="4595" priority="6" stopIfTrue="1" operator="lessThan">
      <formula>#REF!</formula>
    </cfRule>
  </conditionalFormatting>
  <conditionalFormatting sqref="AG104">
    <cfRule type="cellIs" dxfId="4594" priority="5" stopIfTrue="1" operator="lessThan">
      <formula>#REF!</formula>
    </cfRule>
  </conditionalFormatting>
  <conditionalFormatting sqref="AG119">
    <cfRule type="cellIs" dxfId="4593" priority="4" stopIfTrue="1" operator="lessThan">
      <formula>#REF!</formula>
    </cfRule>
  </conditionalFormatting>
  <conditionalFormatting sqref="AG135">
    <cfRule type="cellIs" dxfId="4592" priority="3" stopIfTrue="1" operator="lessThan">
      <formula>#REF!</formula>
    </cfRule>
  </conditionalFormatting>
  <conditionalFormatting sqref="AG152">
    <cfRule type="cellIs" dxfId="4591" priority="2" stopIfTrue="1" operator="lessThan">
      <formula>#REF!</formula>
    </cfRule>
  </conditionalFormatting>
  <conditionalFormatting sqref="AG169">
    <cfRule type="cellIs" dxfId="4590" priority="1" stopIfTrue="1" operator="lessThan">
      <formula>#REF!</formula>
    </cfRule>
  </conditionalFormatting>
  <dataValidations count="8">
    <dataValidation type="list" allowBlank="1" showInputMessage="1" showErrorMessage="1" sqref="I12:J12 C12:D12" xr:uid="{00000000-0002-0000-1100-000000000000}">
      <formula1>$B$10:$B$28</formula1>
    </dataValidation>
    <dataValidation type="list" allowBlank="1" showInputMessage="1" showErrorMessage="1" sqref="F185 L185 R185 X185 AD185" xr:uid="{00000000-0002-0000-11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100-000002000000}">
      <formula1>$F$9:$F$12</formula1>
    </dataValidation>
    <dataValidation type="list" allowBlank="1" showInputMessage="1" showErrorMessage="1" sqref="C15:D15" xr:uid="{00000000-0002-0000-1100-000003000000}">
      <formula1>$F$13:$F$15</formula1>
    </dataValidation>
    <dataValidation type="list" allowBlank="1" showInputMessage="1" showErrorMessage="1" sqref="I11:J11 C11:D11" xr:uid="{00000000-0002-0000-1100-000004000000}">
      <formula1>$D$12:$D$41</formula1>
    </dataValidation>
    <dataValidation type="list" allowBlank="1" showInputMessage="1" showErrorMessage="1" sqref="C13:D14 I13:J13" xr:uid="{00000000-0002-0000-1100-000005000000}">
      <formula1>$K$11:$K$15</formula1>
    </dataValidation>
    <dataValidation type="list" allowBlank="1" showInputMessage="1" showErrorMessage="1" sqref="Y187 AE187 M187 S187" xr:uid="{00000000-0002-0000-1100-000006000000}">
      <formula1>$Q$8:$Q$9</formula1>
    </dataValidation>
    <dataValidation type="list" allowBlank="1" showInputMessage="1" showErrorMessage="1" sqref="T9:T13" xr:uid="{00000000-0002-0000-11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B000000}">
          <x14:formula1>
            <xm:f>Données!$B$14:$B$43</xm:f>
          </x14:formula1>
          <xm:sqref>AE17:AF17 M17:N17 S17:T17 Y17:Z17 G17:H17</xm:sqref>
        </x14:dataValidation>
        <x14:dataValidation type="list" allowBlank="1" showInputMessage="1" showErrorMessage="1" xr:uid="{00000000-0002-0000-1100-00000C000000}">
          <x14:formula1>
            <xm:f>Données!$Q$19:$Q$20</xm:f>
          </x14:formula1>
          <xm:sqref>R9:R13</xm:sqref>
        </x14:dataValidation>
        <x14:dataValidation type="list" allowBlank="1" showInputMessage="1" showErrorMessage="1" xr:uid="{00000000-0002-0000-1100-00000D000000}">
          <x14:formula1>
            <xm:f>Données!$E$14:$E$53</xm:f>
          </x14:formula1>
          <xm:sqref>B11</xm:sqref>
        </x14:dataValidation>
        <x14:dataValidation type="list" allowBlank="1" showInputMessage="1" showErrorMessage="1" xr:uid="{00000000-0002-0000-1100-00000E000000}">
          <x14:formula1>
            <xm:f>Données!$K$14:$K$43</xm:f>
          </x14:formula1>
          <xm:sqref>L9:L13</xm:sqref>
        </x14:dataValidation>
        <x14:dataValidation type="list" allowBlank="1" showInputMessage="1" showErrorMessage="1" xr:uid="{00000000-0002-0000-1100-00000F000000}">
          <x14:formula1>
            <xm:f>Données!$Q$8:$Q$9</xm:f>
          </x14:formula1>
          <xm:sqref>G187</xm:sqref>
        </x14:dataValidation>
        <x14:dataValidation type="list" allowBlank="1" showInputMessage="1" showErrorMessage="1" xr:uid="{00000000-0002-0000-1100-000010000000}">
          <x14:formula1>
            <xm:f>Données!$I$14:$I$17</xm:f>
          </x14:formula1>
          <xm:sqref>K17</xm:sqref>
        </x14:dataValidation>
        <x14:dataValidation type="list" allowBlank="1" showInputMessage="1" showErrorMessage="1" xr:uid="{00000000-0002-0000-1100-000011000000}">
          <x14:formula1>
            <xm:f>Données!$G$14:$G$17</xm:f>
          </x14:formula1>
          <xm:sqref>Z9:Z13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0"/>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589" priority="170" stopIfTrue="1" operator="lessThan">
      <formula>#REF!</formula>
    </cfRule>
  </conditionalFormatting>
  <conditionalFormatting sqref="L37:M37">
    <cfRule type="cellIs" dxfId="4588" priority="169" stopIfTrue="1" operator="lessThan">
      <formula>#REF!</formula>
    </cfRule>
  </conditionalFormatting>
  <conditionalFormatting sqref="R37:S37 AG21:AG53 AG88:AG102 AG136:AG150 AG153:AG167 AG170:AG185 AG120:AG133 AG105:AG117 AG72:AG85 AG56:AG69">
    <cfRule type="cellIs" dxfId="458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586" priority="167" stopIfTrue="1" operator="lessThan">
      <formula>#REF!</formula>
    </cfRule>
  </conditionalFormatting>
  <conditionalFormatting sqref="E88:E102">
    <cfRule type="cellIs" dxfId="4585" priority="166" stopIfTrue="1" operator="lessThan">
      <formula>#REF!</formula>
    </cfRule>
  </conditionalFormatting>
  <conditionalFormatting sqref="E147">
    <cfRule type="cellIs" dxfId="4584" priority="165" stopIfTrue="1" operator="lessThan">
      <formula>#REF!</formula>
    </cfRule>
  </conditionalFormatting>
  <conditionalFormatting sqref="E148">
    <cfRule type="cellIs" dxfId="4583" priority="164" stopIfTrue="1" operator="lessThan">
      <formula>#REF!</formula>
    </cfRule>
  </conditionalFormatting>
  <conditionalFormatting sqref="E149">
    <cfRule type="cellIs" dxfId="4582" priority="163" stopIfTrue="1" operator="lessThan">
      <formula>#REF!</formula>
    </cfRule>
  </conditionalFormatting>
  <conditionalFormatting sqref="E150">
    <cfRule type="cellIs" dxfId="4581" priority="162" stopIfTrue="1" operator="lessThan">
      <formula>#REF!</formula>
    </cfRule>
  </conditionalFormatting>
  <conditionalFormatting sqref="E153">
    <cfRule type="cellIs" dxfId="4580" priority="161" stopIfTrue="1" operator="lessThan">
      <formula>#REF!</formula>
    </cfRule>
  </conditionalFormatting>
  <conditionalFormatting sqref="E154">
    <cfRule type="cellIs" dxfId="4579" priority="160" stopIfTrue="1" operator="lessThan">
      <formula>#REF!</formula>
    </cfRule>
  </conditionalFormatting>
  <conditionalFormatting sqref="E155">
    <cfRule type="cellIs" dxfId="4578" priority="159" stopIfTrue="1" operator="lessThan">
      <formula>#REF!</formula>
    </cfRule>
  </conditionalFormatting>
  <conditionalFormatting sqref="E156">
    <cfRule type="cellIs" dxfId="4577" priority="158" stopIfTrue="1" operator="lessThan">
      <formula>#REF!</formula>
    </cfRule>
  </conditionalFormatting>
  <conditionalFormatting sqref="E157">
    <cfRule type="cellIs" dxfId="4576" priority="157" stopIfTrue="1" operator="lessThan">
      <formula>#REF!</formula>
    </cfRule>
  </conditionalFormatting>
  <conditionalFormatting sqref="E158">
    <cfRule type="cellIs" dxfId="4575" priority="156" stopIfTrue="1" operator="lessThan">
      <formula>#REF!</formula>
    </cfRule>
  </conditionalFormatting>
  <conditionalFormatting sqref="E159">
    <cfRule type="cellIs" dxfId="4574" priority="155" stopIfTrue="1" operator="lessThan">
      <formula>#REF!</formula>
    </cfRule>
  </conditionalFormatting>
  <conditionalFormatting sqref="E160">
    <cfRule type="cellIs" dxfId="4573" priority="154" stopIfTrue="1" operator="lessThan">
      <formula>#REF!</formula>
    </cfRule>
  </conditionalFormatting>
  <conditionalFormatting sqref="E161">
    <cfRule type="cellIs" dxfId="4572" priority="153" stopIfTrue="1" operator="lessThan">
      <formula>#REF!</formula>
    </cfRule>
  </conditionalFormatting>
  <conditionalFormatting sqref="E162">
    <cfRule type="cellIs" dxfId="4571" priority="152" stopIfTrue="1" operator="lessThan">
      <formula>#REF!</formula>
    </cfRule>
  </conditionalFormatting>
  <conditionalFormatting sqref="E163">
    <cfRule type="cellIs" dxfId="4570" priority="151" stopIfTrue="1" operator="lessThan">
      <formula>#REF!</formula>
    </cfRule>
  </conditionalFormatting>
  <conditionalFormatting sqref="E164">
    <cfRule type="cellIs" dxfId="4569" priority="150" stopIfTrue="1" operator="lessThan">
      <formula>#REF!</formula>
    </cfRule>
  </conditionalFormatting>
  <conditionalFormatting sqref="E165">
    <cfRule type="cellIs" dxfId="4568" priority="149" stopIfTrue="1" operator="lessThan">
      <formula>#REF!</formula>
    </cfRule>
  </conditionalFormatting>
  <conditionalFormatting sqref="E166">
    <cfRule type="cellIs" dxfId="4567" priority="148" stopIfTrue="1" operator="lessThan">
      <formula>#REF!</formula>
    </cfRule>
  </conditionalFormatting>
  <conditionalFormatting sqref="E167">
    <cfRule type="cellIs" dxfId="4566" priority="147" stopIfTrue="1" operator="lessThan">
      <formula>#REF!</formula>
    </cfRule>
  </conditionalFormatting>
  <conditionalFormatting sqref="E170">
    <cfRule type="cellIs" dxfId="4565" priority="146" stopIfTrue="1" operator="lessThan">
      <formula>#REF!</formula>
    </cfRule>
  </conditionalFormatting>
  <conditionalFormatting sqref="E171">
    <cfRule type="cellIs" dxfId="4564" priority="145" stopIfTrue="1" operator="lessThan">
      <formula>#REF!</formula>
    </cfRule>
  </conditionalFormatting>
  <conditionalFormatting sqref="E172">
    <cfRule type="cellIs" dxfId="4563" priority="144" stopIfTrue="1" operator="lessThan">
      <formula>#REF!</formula>
    </cfRule>
  </conditionalFormatting>
  <conditionalFormatting sqref="E173">
    <cfRule type="cellIs" dxfId="4562" priority="143" stopIfTrue="1" operator="lessThan">
      <formula>#REF!</formula>
    </cfRule>
  </conditionalFormatting>
  <conditionalFormatting sqref="E174">
    <cfRule type="cellIs" dxfId="4561" priority="142" stopIfTrue="1" operator="lessThan">
      <formula>#REF!</formula>
    </cfRule>
  </conditionalFormatting>
  <conditionalFormatting sqref="E175">
    <cfRule type="cellIs" dxfId="4560" priority="141" stopIfTrue="1" operator="lessThan">
      <formula>#REF!</formula>
    </cfRule>
  </conditionalFormatting>
  <conditionalFormatting sqref="E176">
    <cfRule type="cellIs" dxfId="4559" priority="140" stopIfTrue="1" operator="lessThan">
      <formula>#REF!</formula>
    </cfRule>
  </conditionalFormatting>
  <conditionalFormatting sqref="E177">
    <cfRule type="cellIs" dxfId="4558" priority="139" stopIfTrue="1" operator="lessThan">
      <formula>#REF!</formula>
    </cfRule>
  </conditionalFormatting>
  <conditionalFormatting sqref="E178">
    <cfRule type="cellIs" dxfId="4557" priority="138" stopIfTrue="1" operator="lessThan">
      <formula>#REF!</formula>
    </cfRule>
  </conditionalFormatting>
  <conditionalFormatting sqref="E179">
    <cfRule type="cellIs" dxfId="4556" priority="137" stopIfTrue="1" operator="lessThan">
      <formula>#REF!</formula>
    </cfRule>
  </conditionalFormatting>
  <conditionalFormatting sqref="E180">
    <cfRule type="cellIs" dxfId="4555" priority="136" stopIfTrue="1" operator="lessThan">
      <formula>#REF!</formula>
    </cfRule>
  </conditionalFormatting>
  <conditionalFormatting sqref="E181">
    <cfRule type="cellIs" dxfId="4554" priority="135" stopIfTrue="1" operator="lessThan">
      <formula>#REF!</formula>
    </cfRule>
  </conditionalFormatting>
  <conditionalFormatting sqref="E182">
    <cfRule type="cellIs" dxfId="4553" priority="134" stopIfTrue="1" operator="lessThan">
      <formula>#REF!</formula>
    </cfRule>
  </conditionalFormatting>
  <conditionalFormatting sqref="E183">
    <cfRule type="cellIs" dxfId="4552" priority="133" stopIfTrue="1" operator="lessThan">
      <formula>#REF!</formula>
    </cfRule>
  </conditionalFormatting>
  <conditionalFormatting sqref="E184:E185">
    <cfRule type="cellIs" dxfId="4551" priority="132" stopIfTrue="1" operator="lessThan">
      <formula>#REF!</formula>
    </cfRule>
  </conditionalFormatting>
  <conditionalFormatting sqref="K22:K37">
    <cfRule type="cellIs" dxfId="4550" priority="131" stopIfTrue="1" operator="lessThan">
      <formula>#REF!</formula>
    </cfRule>
  </conditionalFormatting>
  <conditionalFormatting sqref="K39:K53">
    <cfRule type="cellIs" dxfId="4549" priority="130" stopIfTrue="1" operator="lessThan">
      <formula>#REF!</formula>
    </cfRule>
  </conditionalFormatting>
  <conditionalFormatting sqref="K88:K102">
    <cfRule type="cellIs" dxfId="4548" priority="129" stopIfTrue="1" operator="lessThan">
      <formula>#REF!</formula>
    </cfRule>
  </conditionalFormatting>
  <conditionalFormatting sqref="K147">
    <cfRule type="cellIs" dxfId="4547" priority="128" stopIfTrue="1" operator="lessThan">
      <formula>#REF!</formula>
    </cfRule>
  </conditionalFormatting>
  <conditionalFormatting sqref="K148">
    <cfRule type="cellIs" dxfId="4546" priority="127" stopIfTrue="1" operator="lessThan">
      <formula>#REF!</formula>
    </cfRule>
  </conditionalFormatting>
  <conditionalFormatting sqref="K149">
    <cfRule type="cellIs" dxfId="4545" priority="126" stopIfTrue="1" operator="lessThan">
      <formula>#REF!</formula>
    </cfRule>
  </conditionalFormatting>
  <conditionalFormatting sqref="K150">
    <cfRule type="cellIs" dxfId="4544" priority="125" stopIfTrue="1" operator="lessThan">
      <formula>#REF!</formula>
    </cfRule>
  </conditionalFormatting>
  <conditionalFormatting sqref="K153">
    <cfRule type="cellIs" dxfId="4543" priority="124" stopIfTrue="1" operator="lessThan">
      <formula>#REF!</formula>
    </cfRule>
  </conditionalFormatting>
  <conditionalFormatting sqref="K154">
    <cfRule type="cellIs" dxfId="4542" priority="123" stopIfTrue="1" operator="lessThan">
      <formula>#REF!</formula>
    </cfRule>
  </conditionalFormatting>
  <conditionalFormatting sqref="K155">
    <cfRule type="cellIs" dxfId="4541" priority="122" stopIfTrue="1" operator="lessThan">
      <formula>#REF!</formula>
    </cfRule>
  </conditionalFormatting>
  <conditionalFormatting sqref="K156">
    <cfRule type="cellIs" dxfId="4540" priority="121" stopIfTrue="1" operator="lessThan">
      <formula>#REF!</formula>
    </cfRule>
  </conditionalFormatting>
  <conditionalFormatting sqref="K157">
    <cfRule type="cellIs" dxfId="4539" priority="120" stopIfTrue="1" operator="lessThan">
      <formula>#REF!</formula>
    </cfRule>
  </conditionalFormatting>
  <conditionalFormatting sqref="K158">
    <cfRule type="cellIs" dxfId="4538" priority="119" stopIfTrue="1" operator="lessThan">
      <formula>#REF!</formula>
    </cfRule>
  </conditionalFormatting>
  <conditionalFormatting sqref="K159">
    <cfRule type="cellIs" dxfId="4537" priority="118" stopIfTrue="1" operator="lessThan">
      <formula>#REF!</formula>
    </cfRule>
  </conditionalFormatting>
  <conditionalFormatting sqref="K160">
    <cfRule type="cellIs" dxfId="4536" priority="117" stopIfTrue="1" operator="lessThan">
      <formula>#REF!</formula>
    </cfRule>
  </conditionalFormatting>
  <conditionalFormatting sqref="K161">
    <cfRule type="cellIs" dxfId="4535" priority="116" stopIfTrue="1" operator="lessThan">
      <formula>#REF!</formula>
    </cfRule>
  </conditionalFormatting>
  <conditionalFormatting sqref="K162">
    <cfRule type="cellIs" dxfId="4534" priority="115" stopIfTrue="1" operator="lessThan">
      <formula>#REF!</formula>
    </cfRule>
  </conditionalFormatting>
  <conditionalFormatting sqref="K163">
    <cfRule type="cellIs" dxfId="4533" priority="114" stopIfTrue="1" operator="lessThan">
      <formula>#REF!</formula>
    </cfRule>
  </conditionalFormatting>
  <conditionalFormatting sqref="K164">
    <cfRule type="cellIs" dxfId="4532" priority="113" stopIfTrue="1" operator="lessThan">
      <formula>#REF!</formula>
    </cfRule>
  </conditionalFormatting>
  <conditionalFormatting sqref="K165">
    <cfRule type="cellIs" dxfId="4531" priority="112" stopIfTrue="1" operator="lessThan">
      <formula>#REF!</formula>
    </cfRule>
  </conditionalFormatting>
  <conditionalFormatting sqref="K166">
    <cfRule type="cellIs" dxfId="4530" priority="111" stopIfTrue="1" operator="lessThan">
      <formula>#REF!</formula>
    </cfRule>
  </conditionalFormatting>
  <conditionalFormatting sqref="K167">
    <cfRule type="cellIs" dxfId="4529" priority="110" stopIfTrue="1" operator="lessThan">
      <formula>#REF!</formula>
    </cfRule>
  </conditionalFormatting>
  <conditionalFormatting sqref="K170">
    <cfRule type="cellIs" dxfId="4528" priority="109" stopIfTrue="1" operator="lessThan">
      <formula>#REF!</formula>
    </cfRule>
  </conditionalFormatting>
  <conditionalFormatting sqref="K171">
    <cfRule type="cellIs" dxfId="4527" priority="108" stopIfTrue="1" operator="lessThan">
      <formula>#REF!</formula>
    </cfRule>
  </conditionalFormatting>
  <conditionalFormatting sqref="K172">
    <cfRule type="cellIs" dxfId="4526" priority="107" stopIfTrue="1" operator="lessThan">
      <formula>#REF!</formula>
    </cfRule>
  </conditionalFormatting>
  <conditionalFormatting sqref="K173">
    <cfRule type="cellIs" dxfId="4525" priority="106" stopIfTrue="1" operator="lessThan">
      <formula>#REF!</formula>
    </cfRule>
  </conditionalFormatting>
  <conditionalFormatting sqref="K174">
    <cfRule type="cellIs" dxfId="4524" priority="105" stopIfTrue="1" operator="lessThan">
      <formula>#REF!</formula>
    </cfRule>
  </conditionalFormatting>
  <conditionalFormatting sqref="K175">
    <cfRule type="cellIs" dxfId="4523" priority="104" stopIfTrue="1" operator="lessThan">
      <formula>#REF!</formula>
    </cfRule>
  </conditionalFormatting>
  <conditionalFormatting sqref="K176">
    <cfRule type="cellIs" dxfId="4522" priority="103" stopIfTrue="1" operator="lessThan">
      <formula>#REF!</formula>
    </cfRule>
  </conditionalFormatting>
  <conditionalFormatting sqref="K177">
    <cfRule type="cellIs" dxfId="4521" priority="102" stopIfTrue="1" operator="lessThan">
      <formula>#REF!</formula>
    </cfRule>
  </conditionalFormatting>
  <conditionalFormatting sqref="K178">
    <cfRule type="cellIs" dxfId="4520" priority="101" stopIfTrue="1" operator="lessThan">
      <formula>#REF!</formula>
    </cfRule>
  </conditionalFormatting>
  <conditionalFormatting sqref="K179">
    <cfRule type="cellIs" dxfId="4519" priority="100" stopIfTrue="1" operator="lessThan">
      <formula>#REF!</formula>
    </cfRule>
  </conditionalFormatting>
  <conditionalFormatting sqref="K180">
    <cfRule type="cellIs" dxfId="4518" priority="99" stopIfTrue="1" operator="lessThan">
      <formula>#REF!</formula>
    </cfRule>
  </conditionalFormatting>
  <conditionalFormatting sqref="K181">
    <cfRule type="cellIs" dxfId="4517" priority="98" stopIfTrue="1" operator="lessThan">
      <formula>#REF!</formula>
    </cfRule>
  </conditionalFormatting>
  <conditionalFormatting sqref="K182">
    <cfRule type="cellIs" dxfId="4516" priority="97" stopIfTrue="1" operator="lessThan">
      <formula>#REF!</formula>
    </cfRule>
  </conditionalFormatting>
  <conditionalFormatting sqref="K183">
    <cfRule type="cellIs" dxfId="4515" priority="96" stopIfTrue="1" operator="lessThan">
      <formula>#REF!</formula>
    </cfRule>
  </conditionalFormatting>
  <conditionalFormatting sqref="K184:K185">
    <cfRule type="cellIs" dxfId="4514" priority="95" stopIfTrue="1" operator="lessThan">
      <formula>#REF!</formula>
    </cfRule>
  </conditionalFormatting>
  <conditionalFormatting sqref="Q22:Q37">
    <cfRule type="cellIs" dxfId="4513" priority="94" stopIfTrue="1" operator="lessThan">
      <formula>#REF!</formula>
    </cfRule>
  </conditionalFormatting>
  <conditionalFormatting sqref="Q39:Q53">
    <cfRule type="cellIs" dxfId="4512" priority="93" stopIfTrue="1" operator="lessThan">
      <formula>#REF!</formula>
    </cfRule>
  </conditionalFormatting>
  <conditionalFormatting sqref="Q88:Q102">
    <cfRule type="cellIs" dxfId="4511" priority="92" stopIfTrue="1" operator="lessThan">
      <formula>#REF!</formula>
    </cfRule>
  </conditionalFormatting>
  <conditionalFormatting sqref="P185">
    <cfRule type="cellIs" dxfId="4510" priority="91" stopIfTrue="1" operator="lessThan">
      <formula>#REF!</formula>
    </cfRule>
  </conditionalFormatting>
  <conditionalFormatting sqref="X37:Y37">
    <cfRule type="cellIs" dxfId="4509" priority="90" stopIfTrue="1" operator="lessThan">
      <formula>#REF!</formula>
    </cfRule>
  </conditionalFormatting>
  <conditionalFormatting sqref="AD37:AE37">
    <cfRule type="cellIs" dxfId="4508" priority="89" stopIfTrue="1" operator="lessThan">
      <formula>#REF!</formula>
    </cfRule>
  </conditionalFormatting>
  <conditionalFormatting sqref="W183">
    <cfRule type="cellIs" dxfId="4507" priority="53" stopIfTrue="1" operator="lessThan">
      <formula>#REF!</formula>
    </cfRule>
  </conditionalFormatting>
  <conditionalFormatting sqref="W22:W37">
    <cfRule type="cellIs" dxfId="4506" priority="88" stopIfTrue="1" operator="lessThan">
      <formula>#REF!</formula>
    </cfRule>
  </conditionalFormatting>
  <conditionalFormatting sqref="W39:W53 W136:W146">
    <cfRule type="cellIs" dxfId="4505" priority="87" stopIfTrue="1" operator="lessThan">
      <formula>#REF!</formula>
    </cfRule>
  </conditionalFormatting>
  <conditionalFormatting sqref="W88:W102">
    <cfRule type="cellIs" dxfId="4504" priority="86" stopIfTrue="1" operator="lessThan">
      <formula>#REF!</formula>
    </cfRule>
  </conditionalFormatting>
  <conditionalFormatting sqref="W147">
    <cfRule type="cellIs" dxfId="4503" priority="85" stopIfTrue="1" operator="lessThan">
      <formula>#REF!</formula>
    </cfRule>
  </conditionalFormatting>
  <conditionalFormatting sqref="W148">
    <cfRule type="cellIs" dxfId="4502" priority="84" stopIfTrue="1" operator="lessThan">
      <formula>#REF!</formula>
    </cfRule>
  </conditionalFormatting>
  <conditionalFormatting sqref="W149">
    <cfRule type="cellIs" dxfId="4501" priority="83" stopIfTrue="1" operator="lessThan">
      <formula>#REF!</formula>
    </cfRule>
  </conditionalFormatting>
  <conditionalFormatting sqref="W150">
    <cfRule type="cellIs" dxfId="4500" priority="82" stopIfTrue="1" operator="lessThan">
      <formula>#REF!</formula>
    </cfRule>
  </conditionalFormatting>
  <conditionalFormatting sqref="W153">
    <cfRule type="cellIs" dxfId="4499" priority="81" stopIfTrue="1" operator="lessThan">
      <formula>#REF!</formula>
    </cfRule>
  </conditionalFormatting>
  <conditionalFormatting sqref="W154">
    <cfRule type="cellIs" dxfId="4498" priority="80" stopIfTrue="1" operator="lessThan">
      <formula>#REF!</formula>
    </cfRule>
  </conditionalFormatting>
  <conditionalFormatting sqref="W155">
    <cfRule type="cellIs" dxfId="4497" priority="79" stopIfTrue="1" operator="lessThan">
      <formula>#REF!</formula>
    </cfRule>
  </conditionalFormatting>
  <conditionalFormatting sqref="W156">
    <cfRule type="cellIs" dxfId="4496" priority="78" stopIfTrue="1" operator="lessThan">
      <formula>#REF!</formula>
    </cfRule>
  </conditionalFormatting>
  <conditionalFormatting sqref="W157">
    <cfRule type="cellIs" dxfId="4495" priority="77" stopIfTrue="1" operator="lessThan">
      <formula>#REF!</formula>
    </cfRule>
  </conditionalFormatting>
  <conditionalFormatting sqref="W158">
    <cfRule type="cellIs" dxfId="4494" priority="76" stopIfTrue="1" operator="lessThan">
      <formula>#REF!</formula>
    </cfRule>
  </conditionalFormatting>
  <conditionalFormatting sqref="W159">
    <cfRule type="cellIs" dxfId="4493" priority="75" stopIfTrue="1" operator="lessThan">
      <formula>#REF!</formula>
    </cfRule>
  </conditionalFormatting>
  <conditionalFormatting sqref="W160">
    <cfRule type="cellIs" dxfId="4492" priority="74" stopIfTrue="1" operator="lessThan">
      <formula>#REF!</formula>
    </cfRule>
  </conditionalFormatting>
  <conditionalFormatting sqref="W161">
    <cfRule type="cellIs" dxfId="4491" priority="73" stopIfTrue="1" operator="lessThan">
      <formula>#REF!</formula>
    </cfRule>
  </conditionalFormatting>
  <conditionalFormatting sqref="W162">
    <cfRule type="cellIs" dxfId="4490" priority="72" stopIfTrue="1" operator="lessThan">
      <formula>#REF!</formula>
    </cfRule>
  </conditionalFormatting>
  <conditionalFormatting sqref="W163">
    <cfRule type="cellIs" dxfId="4489" priority="71" stopIfTrue="1" operator="lessThan">
      <formula>#REF!</formula>
    </cfRule>
  </conditionalFormatting>
  <conditionalFormatting sqref="W164">
    <cfRule type="cellIs" dxfId="4488" priority="70" stopIfTrue="1" operator="lessThan">
      <formula>#REF!</formula>
    </cfRule>
  </conditionalFormatting>
  <conditionalFormatting sqref="W165">
    <cfRule type="cellIs" dxfId="4487" priority="69" stopIfTrue="1" operator="lessThan">
      <formula>#REF!</formula>
    </cfRule>
  </conditionalFormatting>
  <conditionalFormatting sqref="W166">
    <cfRule type="cellIs" dxfId="4486" priority="68" stopIfTrue="1" operator="lessThan">
      <formula>#REF!</formula>
    </cfRule>
  </conditionalFormatting>
  <conditionalFormatting sqref="W167">
    <cfRule type="cellIs" dxfId="4485" priority="67" stopIfTrue="1" operator="lessThan">
      <formula>#REF!</formula>
    </cfRule>
  </conditionalFormatting>
  <conditionalFormatting sqref="W170">
    <cfRule type="cellIs" dxfId="4484" priority="66" stopIfTrue="1" operator="lessThan">
      <formula>#REF!</formula>
    </cfRule>
  </conditionalFormatting>
  <conditionalFormatting sqref="W171">
    <cfRule type="cellIs" dxfId="4483" priority="65" stopIfTrue="1" operator="lessThan">
      <formula>#REF!</formula>
    </cfRule>
  </conditionalFormatting>
  <conditionalFormatting sqref="W172">
    <cfRule type="cellIs" dxfId="4482" priority="64" stopIfTrue="1" operator="lessThan">
      <formula>#REF!</formula>
    </cfRule>
  </conditionalFormatting>
  <conditionalFormatting sqref="W173">
    <cfRule type="cellIs" dxfId="4481" priority="63" stopIfTrue="1" operator="lessThan">
      <formula>#REF!</formula>
    </cfRule>
  </conditionalFormatting>
  <conditionalFormatting sqref="W174">
    <cfRule type="cellIs" dxfId="4480" priority="62" stopIfTrue="1" operator="lessThan">
      <formula>#REF!</formula>
    </cfRule>
  </conditionalFormatting>
  <conditionalFormatting sqref="W175">
    <cfRule type="cellIs" dxfId="4479" priority="61" stopIfTrue="1" operator="lessThan">
      <formula>#REF!</formula>
    </cfRule>
  </conditionalFormatting>
  <conditionalFormatting sqref="W176">
    <cfRule type="cellIs" dxfId="4478" priority="60" stopIfTrue="1" operator="lessThan">
      <formula>#REF!</formula>
    </cfRule>
  </conditionalFormatting>
  <conditionalFormatting sqref="W177">
    <cfRule type="cellIs" dxfId="4477" priority="59" stopIfTrue="1" operator="lessThan">
      <formula>#REF!</formula>
    </cfRule>
  </conditionalFormatting>
  <conditionalFormatting sqref="W178">
    <cfRule type="cellIs" dxfId="4476" priority="58" stopIfTrue="1" operator="lessThan">
      <formula>#REF!</formula>
    </cfRule>
  </conditionalFormatting>
  <conditionalFormatting sqref="W179">
    <cfRule type="cellIs" dxfId="4475" priority="57" stopIfTrue="1" operator="lessThan">
      <formula>#REF!</formula>
    </cfRule>
  </conditionalFormatting>
  <conditionalFormatting sqref="W180">
    <cfRule type="cellIs" dxfId="4474" priority="56" stopIfTrue="1" operator="lessThan">
      <formula>#REF!</formula>
    </cfRule>
  </conditionalFormatting>
  <conditionalFormatting sqref="W181">
    <cfRule type="cellIs" dxfId="4473" priority="55" stopIfTrue="1" operator="lessThan">
      <formula>#REF!</formula>
    </cfRule>
  </conditionalFormatting>
  <conditionalFormatting sqref="W182">
    <cfRule type="cellIs" dxfId="4472" priority="54" stopIfTrue="1" operator="lessThan">
      <formula>#REF!</formula>
    </cfRule>
  </conditionalFormatting>
  <conditionalFormatting sqref="W184:W185">
    <cfRule type="cellIs" dxfId="4471" priority="52" stopIfTrue="1" operator="lessThan">
      <formula>#REF!</formula>
    </cfRule>
  </conditionalFormatting>
  <conditionalFormatting sqref="AC183">
    <cfRule type="cellIs" dxfId="4470" priority="16" stopIfTrue="1" operator="lessThan">
      <formula>#REF!</formula>
    </cfRule>
  </conditionalFormatting>
  <conditionalFormatting sqref="AC22:AC37">
    <cfRule type="cellIs" dxfId="4469" priority="51" stopIfTrue="1" operator="lessThan">
      <formula>#REF!</formula>
    </cfRule>
  </conditionalFormatting>
  <conditionalFormatting sqref="AC39:AC53 AC136:AC146">
    <cfRule type="cellIs" dxfId="4468" priority="50" stopIfTrue="1" operator="lessThan">
      <formula>#REF!</formula>
    </cfRule>
  </conditionalFormatting>
  <conditionalFormatting sqref="AC88:AC102">
    <cfRule type="cellIs" dxfId="4467" priority="49" stopIfTrue="1" operator="lessThan">
      <formula>#REF!</formula>
    </cfRule>
  </conditionalFormatting>
  <conditionalFormatting sqref="AC147">
    <cfRule type="cellIs" dxfId="4466" priority="48" stopIfTrue="1" operator="lessThan">
      <formula>#REF!</formula>
    </cfRule>
  </conditionalFormatting>
  <conditionalFormatting sqref="AC148">
    <cfRule type="cellIs" dxfId="4465" priority="47" stopIfTrue="1" operator="lessThan">
      <formula>#REF!</formula>
    </cfRule>
  </conditionalFormatting>
  <conditionalFormatting sqref="AC149">
    <cfRule type="cellIs" dxfId="4464" priority="46" stopIfTrue="1" operator="lessThan">
      <formula>#REF!</formula>
    </cfRule>
  </conditionalFormatting>
  <conditionalFormatting sqref="AC150">
    <cfRule type="cellIs" dxfId="4463" priority="45" stopIfTrue="1" operator="lessThan">
      <formula>#REF!</formula>
    </cfRule>
  </conditionalFormatting>
  <conditionalFormatting sqref="AC153">
    <cfRule type="cellIs" dxfId="4462" priority="44" stopIfTrue="1" operator="lessThan">
      <formula>#REF!</formula>
    </cfRule>
  </conditionalFormatting>
  <conditionalFormatting sqref="AC154">
    <cfRule type="cellIs" dxfId="4461" priority="43" stopIfTrue="1" operator="lessThan">
      <formula>#REF!</formula>
    </cfRule>
  </conditionalFormatting>
  <conditionalFormatting sqref="AC155">
    <cfRule type="cellIs" dxfId="4460" priority="42" stopIfTrue="1" operator="lessThan">
      <formula>#REF!</formula>
    </cfRule>
  </conditionalFormatting>
  <conditionalFormatting sqref="AC156">
    <cfRule type="cellIs" dxfId="4459" priority="41" stopIfTrue="1" operator="lessThan">
      <formula>#REF!</formula>
    </cfRule>
  </conditionalFormatting>
  <conditionalFormatting sqref="AC157">
    <cfRule type="cellIs" dxfId="4458" priority="40" stopIfTrue="1" operator="lessThan">
      <formula>#REF!</formula>
    </cfRule>
  </conditionalFormatting>
  <conditionalFormatting sqref="AC158">
    <cfRule type="cellIs" dxfId="4457" priority="39" stopIfTrue="1" operator="lessThan">
      <formula>#REF!</formula>
    </cfRule>
  </conditionalFormatting>
  <conditionalFormatting sqref="AC159">
    <cfRule type="cellIs" dxfId="4456" priority="38" stopIfTrue="1" operator="lessThan">
      <formula>#REF!</formula>
    </cfRule>
  </conditionalFormatting>
  <conditionalFormatting sqref="AC160">
    <cfRule type="cellIs" dxfId="4455" priority="37" stopIfTrue="1" operator="lessThan">
      <formula>#REF!</formula>
    </cfRule>
  </conditionalFormatting>
  <conditionalFormatting sqref="AC161">
    <cfRule type="cellIs" dxfId="4454" priority="36" stopIfTrue="1" operator="lessThan">
      <formula>#REF!</formula>
    </cfRule>
  </conditionalFormatting>
  <conditionalFormatting sqref="AC162">
    <cfRule type="cellIs" dxfId="4453" priority="35" stopIfTrue="1" operator="lessThan">
      <formula>#REF!</formula>
    </cfRule>
  </conditionalFormatting>
  <conditionalFormatting sqref="AC163">
    <cfRule type="cellIs" dxfId="4452" priority="34" stopIfTrue="1" operator="lessThan">
      <formula>#REF!</formula>
    </cfRule>
  </conditionalFormatting>
  <conditionalFormatting sqref="AC164">
    <cfRule type="cellIs" dxfId="4451" priority="33" stopIfTrue="1" operator="lessThan">
      <formula>#REF!</formula>
    </cfRule>
  </conditionalFormatting>
  <conditionalFormatting sqref="AC165">
    <cfRule type="cellIs" dxfId="4450" priority="32" stopIfTrue="1" operator="lessThan">
      <formula>#REF!</formula>
    </cfRule>
  </conditionalFormatting>
  <conditionalFormatting sqref="AC166">
    <cfRule type="cellIs" dxfId="4449" priority="31" stopIfTrue="1" operator="lessThan">
      <formula>#REF!</formula>
    </cfRule>
  </conditionalFormatting>
  <conditionalFormatting sqref="AC167">
    <cfRule type="cellIs" dxfId="4448" priority="30" stopIfTrue="1" operator="lessThan">
      <formula>#REF!</formula>
    </cfRule>
  </conditionalFormatting>
  <conditionalFormatting sqref="AC170">
    <cfRule type="cellIs" dxfId="4447" priority="29" stopIfTrue="1" operator="lessThan">
      <formula>#REF!</formula>
    </cfRule>
  </conditionalFormatting>
  <conditionalFormatting sqref="AC171">
    <cfRule type="cellIs" dxfId="4446" priority="28" stopIfTrue="1" operator="lessThan">
      <formula>#REF!</formula>
    </cfRule>
  </conditionalFormatting>
  <conditionalFormatting sqref="AC172">
    <cfRule type="cellIs" dxfId="4445" priority="27" stopIfTrue="1" operator="lessThan">
      <formula>#REF!</formula>
    </cfRule>
  </conditionalFormatting>
  <conditionalFormatting sqref="AC173">
    <cfRule type="cellIs" dxfId="4444" priority="26" stopIfTrue="1" operator="lessThan">
      <formula>#REF!</formula>
    </cfRule>
  </conditionalFormatting>
  <conditionalFormatting sqref="AC174">
    <cfRule type="cellIs" dxfId="4443" priority="25" stopIfTrue="1" operator="lessThan">
      <formula>#REF!</formula>
    </cfRule>
  </conditionalFormatting>
  <conditionalFormatting sqref="AC175">
    <cfRule type="cellIs" dxfId="4442" priority="24" stopIfTrue="1" operator="lessThan">
      <formula>#REF!</formula>
    </cfRule>
  </conditionalFormatting>
  <conditionalFormatting sqref="AC176">
    <cfRule type="cellIs" dxfId="4441" priority="23" stopIfTrue="1" operator="lessThan">
      <formula>#REF!</formula>
    </cfRule>
  </conditionalFormatting>
  <conditionalFormatting sqref="AC177">
    <cfRule type="cellIs" dxfId="4440" priority="22" stopIfTrue="1" operator="lessThan">
      <formula>#REF!</formula>
    </cfRule>
  </conditionalFormatting>
  <conditionalFormatting sqref="AC178">
    <cfRule type="cellIs" dxfId="4439" priority="21" stopIfTrue="1" operator="lessThan">
      <formula>#REF!</formula>
    </cfRule>
  </conditionalFormatting>
  <conditionalFormatting sqref="AC179">
    <cfRule type="cellIs" dxfId="4438" priority="20" stopIfTrue="1" operator="lessThan">
      <formula>#REF!</formula>
    </cfRule>
  </conditionalFormatting>
  <conditionalFormatting sqref="AC180">
    <cfRule type="cellIs" dxfId="4437" priority="19" stopIfTrue="1" operator="lessThan">
      <formula>#REF!</formula>
    </cfRule>
  </conditionalFormatting>
  <conditionalFormatting sqref="AC181">
    <cfRule type="cellIs" dxfId="4436" priority="18" stopIfTrue="1" operator="lessThan">
      <formula>#REF!</formula>
    </cfRule>
  </conditionalFormatting>
  <conditionalFormatting sqref="AC182">
    <cfRule type="cellIs" dxfId="4435" priority="17" stopIfTrue="1" operator="lessThan">
      <formula>#REF!</formula>
    </cfRule>
  </conditionalFormatting>
  <conditionalFormatting sqref="AC184:AC185">
    <cfRule type="cellIs" dxfId="4434" priority="15" stopIfTrue="1" operator="lessThan">
      <formula>#REF!</formula>
    </cfRule>
  </conditionalFormatting>
  <conditionalFormatting sqref="V185">
    <cfRule type="cellIs" dxfId="4433" priority="14" stopIfTrue="1" operator="lessThan">
      <formula>#REF!</formula>
    </cfRule>
  </conditionalFormatting>
  <conditionalFormatting sqref="AB185">
    <cfRule type="cellIs" dxfId="4432" priority="13" stopIfTrue="1" operator="lessThan">
      <formula>#REF!</formula>
    </cfRule>
  </conditionalFormatting>
  <conditionalFormatting sqref="N37">
    <cfRule type="cellIs" dxfId="4431" priority="12" stopIfTrue="1" operator="lessThan">
      <formula>#REF!</formula>
    </cfRule>
  </conditionalFormatting>
  <conditionalFormatting sqref="T37">
    <cfRule type="cellIs" dxfId="4430" priority="11" stopIfTrue="1" operator="lessThan">
      <formula>#REF!</formula>
    </cfRule>
  </conditionalFormatting>
  <conditionalFormatting sqref="Z37">
    <cfRule type="cellIs" dxfId="4429" priority="10" stopIfTrue="1" operator="lessThan">
      <formula>#REF!</formula>
    </cfRule>
  </conditionalFormatting>
  <conditionalFormatting sqref="AF37">
    <cfRule type="cellIs" dxfId="4428" priority="9" stopIfTrue="1" operator="lessThan">
      <formula>#REF!</formula>
    </cfRule>
  </conditionalFormatting>
  <conditionalFormatting sqref="AG55">
    <cfRule type="cellIs" dxfId="4427" priority="8" stopIfTrue="1" operator="lessThan">
      <formula>#REF!</formula>
    </cfRule>
  </conditionalFormatting>
  <conditionalFormatting sqref="AG71">
    <cfRule type="cellIs" dxfId="4426" priority="7" stopIfTrue="1" operator="lessThan">
      <formula>#REF!</formula>
    </cfRule>
  </conditionalFormatting>
  <conditionalFormatting sqref="AG87">
    <cfRule type="cellIs" dxfId="4425" priority="6" stopIfTrue="1" operator="lessThan">
      <formula>#REF!</formula>
    </cfRule>
  </conditionalFormatting>
  <conditionalFormatting sqref="AG104">
    <cfRule type="cellIs" dxfId="4424" priority="5" stopIfTrue="1" operator="lessThan">
      <formula>#REF!</formula>
    </cfRule>
  </conditionalFormatting>
  <conditionalFormatting sqref="AG119">
    <cfRule type="cellIs" dxfId="4423" priority="4" stopIfTrue="1" operator="lessThan">
      <formula>#REF!</formula>
    </cfRule>
  </conditionalFormatting>
  <conditionalFormatting sqref="AG135">
    <cfRule type="cellIs" dxfId="4422" priority="3" stopIfTrue="1" operator="lessThan">
      <formula>#REF!</formula>
    </cfRule>
  </conditionalFormatting>
  <conditionalFormatting sqref="AG152">
    <cfRule type="cellIs" dxfId="4421" priority="2" stopIfTrue="1" operator="lessThan">
      <formula>#REF!</formula>
    </cfRule>
  </conditionalFormatting>
  <conditionalFormatting sqref="AG169">
    <cfRule type="cellIs" dxfId="4420" priority="1" stopIfTrue="1" operator="lessThan">
      <formula>#REF!</formula>
    </cfRule>
  </conditionalFormatting>
  <dataValidations count="8">
    <dataValidation type="list" allowBlank="1" showInputMessage="1" showErrorMessage="1" sqref="C13:D14 I13:J13" xr:uid="{00000000-0002-0000-1200-000000000000}">
      <formula1>$K$11:$K$15</formula1>
    </dataValidation>
    <dataValidation type="list" allowBlank="1" showInputMessage="1" showErrorMessage="1" sqref="I11:J11 C11:D11" xr:uid="{00000000-0002-0000-1200-000001000000}">
      <formula1>$D$12:$D$41</formula1>
    </dataValidation>
    <dataValidation type="list" allowBlank="1" showInputMessage="1" showErrorMessage="1" sqref="C15:D15" xr:uid="{00000000-0002-0000-12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200-000003000000}">
      <formula1>$F$9:$F$12</formula1>
    </dataValidation>
    <dataValidation type="list" allowBlank="1" showInputMessage="1" showErrorMessage="1" sqref="F185 L185 R185 X185 AD185" xr:uid="{00000000-0002-0000-1200-000004000000}">
      <formula1>$F$13:$F$14</formula1>
    </dataValidation>
    <dataValidation type="list" allowBlank="1" showInputMessage="1" showErrorMessage="1" sqref="I12:J12 C12:D12" xr:uid="{00000000-0002-0000-1200-000005000000}">
      <formula1>$B$10:$B$28</formula1>
    </dataValidation>
    <dataValidation type="list" allowBlank="1" showInputMessage="1" showErrorMessage="1" sqref="T9:T13" xr:uid="{00000000-0002-0000-1200-000006000000}">
      <formula1>$I$14:$I$17</formula1>
    </dataValidation>
    <dataValidation type="list" allowBlank="1" showInputMessage="1" showErrorMessage="1" sqref="Y187 AE187 M187 S187" xr:uid="{00000000-0002-0000-12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B000000}">
          <x14:formula1>
            <xm:f>Données!$G$14:$G$17</xm:f>
          </x14:formula1>
          <xm:sqref>Z9:Z13</xm:sqref>
        </x14:dataValidation>
        <x14:dataValidation type="list" allowBlank="1" showInputMessage="1" showErrorMessage="1" xr:uid="{00000000-0002-0000-1200-00000C000000}">
          <x14:formula1>
            <xm:f>Données!$I$14:$I$17</xm:f>
          </x14:formula1>
          <xm:sqref>K17</xm:sqref>
        </x14:dataValidation>
        <x14:dataValidation type="list" allowBlank="1" showInputMessage="1" showErrorMessage="1" xr:uid="{00000000-0002-0000-1200-00000D000000}">
          <x14:formula1>
            <xm:f>Données!$Q$8:$Q$9</xm:f>
          </x14:formula1>
          <xm:sqref>G187</xm:sqref>
        </x14:dataValidation>
        <x14:dataValidation type="list" allowBlank="1" showInputMessage="1" showErrorMessage="1" xr:uid="{00000000-0002-0000-1200-00000E000000}">
          <x14:formula1>
            <xm:f>Données!$K$14:$K$43</xm:f>
          </x14:formula1>
          <xm:sqref>L9:L13</xm:sqref>
        </x14:dataValidation>
        <x14:dataValidation type="list" allowBlank="1" showInputMessage="1" showErrorMessage="1" xr:uid="{00000000-0002-0000-1200-00000F000000}">
          <x14:formula1>
            <xm:f>Données!$E$14:$E$53</xm:f>
          </x14:formula1>
          <xm:sqref>B11</xm:sqref>
        </x14:dataValidation>
        <x14:dataValidation type="list" allowBlank="1" showInputMessage="1" showErrorMessage="1" xr:uid="{00000000-0002-0000-1200-000010000000}">
          <x14:formula1>
            <xm:f>Données!$Q$19:$Q$20</xm:f>
          </x14:formula1>
          <xm:sqref>R9:R13</xm:sqref>
        </x14:dataValidation>
        <x14:dataValidation type="list" allowBlank="1" showInputMessage="1" showErrorMessage="1" xr:uid="{00000000-0002-0000-1200-000011000000}">
          <x14:formula1>
            <xm:f>Données!$B$14:$B$43</xm:f>
          </x14:formula1>
          <xm:sqref>AE17:AF17 M17:N17 S17:T17 Y17:Z17 G17:H17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1"/>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419" priority="170" stopIfTrue="1" operator="lessThan">
      <formula>#REF!</formula>
    </cfRule>
  </conditionalFormatting>
  <conditionalFormatting sqref="L37:M37">
    <cfRule type="cellIs" dxfId="4418" priority="169" stopIfTrue="1" operator="lessThan">
      <formula>#REF!</formula>
    </cfRule>
  </conditionalFormatting>
  <conditionalFormatting sqref="R37:S37 AG21:AG53 AG88:AG102 AG136:AG150 AG153:AG167 AG170:AG185 AG120:AG133 AG105:AG117 AG72:AG85 AG56:AG69">
    <cfRule type="cellIs" dxfId="441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416" priority="167" stopIfTrue="1" operator="lessThan">
      <formula>#REF!</formula>
    </cfRule>
  </conditionalFormatting>
  <conditionalFormatting sqref="E88:E102">
    <cfRule type="cellIs" dxfId="4415" priority="166" stopIfTrue="1" operator="lessThan">
      <formula>#REF!</formula>
    </cfRule>
  </conditionalFormatting>
  <conditionalFormatting sqref="E147">
    <cfRule type="cellIs" dxfId="4414" priority="165" stopIfTrue="1" operator="lessThan">
      <formula>#REF!</formula>
    </cfRule>
  </conditionalFormatting>
  <conditionalFormatting sqref="E148">
    <cfRule type="cellIs" dxfId="4413" priority="164" stopIfTrue="1" operator="lessThan">
      <formula>#REF!</formula>
    </cfRule>
  </conditionalFormatting>
  <conditionalFormatting sqref="E149">
    <cfRule type="cellIs" dxfId="4412" priority="163" stopIfTrue="1" operator="lessThan">
      <formula>#REF!</formula>
    </cfRule>
  </conditionalFormatting>
  <conditionalFormatting sqref="E150">
    <cfRule type="cellIs" dxfId="4411" priority="162" stopIfTrue="1" operator="lessThan">
      <formula>#REF!</formula>
    </cfRule>
  </conditionalFormatting>
  <conditionalFormatting sqref="E153">
    <cfRule type="cellIs" dxfId="4410" priority="161" stopIfTrue="1" operator="lessThan">
      <formula>#REF!</formula>
    </cfRule>
  </conditionalFormatting>
  <conditionalFormatting sqref="E154">
    <cfRule type="cellIs" dxfId="4409" priority="160" stopIfTrue="1" operator="lessThan">
      <formula>#REF!</formula>
    </cfRule>
  </conditionalFormatting>
  <conditionalFormatting sqref="E155">
    <cfRule type="cellIs" dxfId="4408" priority="159" stopIfTrue="1" operator="lessThan">
      <formula>#REF!</formula>
    </cfRule>
  </conditionalFormatting>
  <conditionalFormatting sqref="E156">
    <cfRule type="cellIs" dxfId="4407" priority="158" stopIfTrue="1" operator="lessThan">
      <formula>#REF!</formula>
    </cfRule>
  </conditionalFormatting>
  <conditionalFormatting sqref="E157">
    <cfRule type="cellIs" dxfId="4406" priority="157" stopIfTrue="1" operator="lessThan">
      <formula>#REF!</formula>
    </cfRule>
  </conditionalFormatting>
  <conditionalFormatting sqref="E158">
    <cfRule type="cellIs" dxfId="4405" priority="156" stopIfTrue="1" operator="lessThan">
      <formula>#REF!</formula>
    </cfRule>
  </conditionalFormatting>
  <conditionalFormatting sqref="E159">
    <cfRule type="cellIs" dxfId="4404" priority="155" stopIfTrue="1" operator="lessThan">
      <formula>#REF!</formula>
    </cfRule>
  </conditionalFormatting>
  <conditionalFormatting sqref="E160">
    <cfRule type="cellIs" dxfId="4403" priority="154" stopIfTrue="1" operator="lessThan">
      <formula>#REF!</formula>
    </cfRule>
  </conditionalFormatting>
  <conditionalFormatting sqref="E161">
    <cfRule type="cellIs" dxfId="4402" priority="153" stopIfTrue="1" operator="lessThan">
      <formula>#REF!</formula>
    </cfRule>
  </conditionalFormatting>
  <conditionalFormatting sqref="E162">
    <cfRule type="cellIs" dxfId="4401" priority="152" stopIfTrue="1" operator="lessThan">
      <formula>#REF!</formula>
    </cfRule>
  </conditionalFormatting>
  <conditionalFormatting sqref="E163">
    <cfRule type="cellIs" dxfId="4400" priority="151" stopIfTrue="1" operator="lessThan">
      <formula>#REF!</formula>
    </cfRule>
  </conditionalFormatting>
  <conditionalFormatting sqref="E164">
    <cfRule type="cellIs" dxfId="4399" priority="150" stopIfTrue="1" operator="lessThan">
      <formula>#REF!</formula>
    </cfRule>
  </conditionalFormatting>
  <conditionalFormatting sqref="E165">
    <cfRule type="cellIs" dxfId="4398" priority="149" stopIfTrue="1" operator="lessThan">
      <formula>#REF!</formula>
    </cfRule>
  </conditionalFormatting>
  <conditionalFormatting sqref="E166">
    <cfRule type="cellIs" dxfId="4397" priority="148" stopIfTrue="1" operator="lessThan">
      <formula>#REF!</formula>
    </cfRule>
  </conditionalFormatting>
  <conditionalFormatting sqref="E167">
    <cfRule type="cellIs" dxfId="4396" priority="147" stopIfTrue="1" operator="lessThan">
      <formula>#REF!</formula>
    </cfRule>
  </conditionalFormatting>
  <conditionalFormatting sqref="E170">
    <cfRule type="cellIs" dxfId="4395" priority="146" stopIfTrue="1" operator="lessThan">
      <formula>#REF!</formula>
    </cfRule>
  </conditionalFormatting>
  <conditionalFormatting sqref="E171">
    <cfRule type="cellIs" dxfId="4394" priority="145" stopIfTrue="1" operator="lessThan">
      <formula>#REF!</formula>
    </cfRule>
  </conditionalFormatting>
  <conditionalFormatting sqref="E172">
    <cfRule type="cellIs" dxfId="4393" priority="144" stopIfTrue="1" operator="lessThan">
      <formula>#REF!</formula>
    </cfRule>
  </conditionalFormatting>
  <conditionalFormatting sqref="E173">
    <cfRule type="cellIs" dxfId="4392" priority="143" stopIfTrue="1" operator="lessThan">
      <formula>#REF!</formula>
    </cfRule>
  </conditionalFormatting>
  <conditionalFormatting sqref="E174">
    <cfRule type="cellIs" dxfId="4391" priority="142" stopIfTrue="1" operator="lessThan">
      <formula>#REF!</formula>
    </cfRule>
  </conditionalFormatting>
  <conditionalFormatting sqref="E175">
    <cfRule type="cellIs" dxfId="4390" priority="141" stopIfTrue="1" operator="lessThan">
      <formula>#REF!</formula>
    </cfRule>
  </conditionalFormatting>
  <conditionalFormatting sqref="E176">
    <cfRule type="cellIs" dxfId="4389" priority="140" stopIfTrue="1" operator="lessThan">
      <formula>#REF!</formula>
    </cfRule>
  </conditionalFormatting>
  <conditionalFormatting sqref="E177">
    <cfRule type="cellIs" dxfId="4388" priority="139" stopIfTrue="1" operator="lessThan">
      <formula>#REF!</formula>
    </cfRule>
  </conditionalFormatting>
  <conditionalFormatting sqref="E178">
    <cfRule type="cellIs" dxfId="4387" priority="138" stopIfTrue="1" operator="lessThan">
      <formula>#REF!</formula>
    </cfRule>
  </conditionalFormatting>
  <conditionalFormatting sqref="E179">
    <cfRule type="cellIs" dxfId="4386" priority="137" stopIfTrue="1" operator="lessThan">
      <formula>#REF!</formula>
    </cfRule>
  </conditionalFormatting>
  <conditionalFormatting sqref="E180">
    <cfRule type="cellIs" dxfId="4385" priority="136" stopIfTrue="1" operator="lessThan">
      <formula>#REF!</formula>
    </cfRule>
  </conditionalFormatting>
  <conditionalFormatting sqref="E181">
    <cfRule type="cellIs" dxfId="4384" priority="135" stopIfTrue="1" operator="lessThan">
      <formula>#REF!</formula>
    </cfRule>
  </conditionalFormatting>
  <conditionalFormatting sqref="E182">
    <cfRule type="cellIs" dxfId="4383" priority="134" stopIfTrue="1" operator="lessThan">
      <formula>#REF!</formula>
    </cfRule>
  </conditionalFormatting>
  <conditionalFormatting sqref="E183">
    <cfRule type="cellIs" dxfId="4382" priority="133" stopIfTrue="1" operator="lessThan">
      <formula>#REF!</formula>
    </cfRule>
  </conditionalFormatting>
  <conditionalFormatting sqref="E184:E185">
    <cfRule type="cellIs" dxfId="4381" priority="132" stopIfTrue="1" operator="lessThan">
      <formula>#REF!</formula>
    </cfRule>
  </conditionalFormatting>
  <conditionalFormatting sqref="K22:K37">
    <cfRule type="cellIs" dxfId="4380" priority="131" stopIfTrue="1" operator="lessThan">
      <formula>#REF!</formula>
    </cfRule>
  </conditionalFormatting>
  <conditionalFormatting sqref="K39:K53">
    <cfRule type="cellIs" dxfId="4379" priority="130" stopIfTrue="1" operator="lessThan">
      <formula>#REF!</formula>
    </cfRule>
  </conditionalFormatting>
  <conditionalFormatting sqref="K88:K102">
    <cfRule type="cellIs" dxfId="4378" priority="129" stopIfTrue="1" operator="lessThan">
      <formula>#REF!</formula>
    </cfRule>
  </conditionalFormatting>
  <conditionalFormatting sqref="K147">
    <cfRule type="cellIs" dxfId="4377" priority="128" stopIfTrue="1" operator="lessThan">
      <formula>#REF!</formula>
    </cfRule>
  </conditionalFormatting>
  <conditionalFormatting sqref="K148">
    <cfRule type="cellIs" dxfId="4376" priority="127" stopIfTrue="1" operator="lessThan">
      <formula>#REF!</formula>
    </cfRule>
  </conditionalFormatting>
  <conditionalFormatting sqref="K149">
    <cfRule type="cellIs" dxfId="4375" priority="126" stopIfTrue="1" operator="lessThan">
      <formula>#REF!</formula>
    </cfRule>
  </conditionalFormatting>
  <conditionalFormatting sqref="K150">
    <cfRule type="cellIs" dxfId="4374" priority="125" stopIfTrue="1" operator="lessThan">
      <formula>#REF!</formula>
    </cfRule>
  </conditionalFormatting>
  <conditionalFormatting sqref="K153">
    <cfRule type="cellIs" dxfId="4373" priority="124" stopIfTrue="1" operator="lessThan">
      <formula>#REF!</formula>
    </cfRule>
  </conditionalFormatting>
  <conditionalFormatting sqref="K154">
    <cfRule type="cellIs" dxfId="4372" priority="123" stopIfTrue="1" operator="lessThan">
      <formula>#REF!</formula>
    </cfRule>
  </conditionalFormatting>
  <conditionalFormatting sqref="K155">
    <cfRule type="cellIs" dxfId="4371" priority="122" stopIfTrue="1" operator="lessThan">
      <formula>#REF!</formula>
    </cfRule>
  </conditionalFormatting>
  <conditionalFormatting sqref="K156">
    <cfRule type="cellIs" dxfId="4370" priority="121" stopIfTrue="1" operator="lessThan">
      <formula>#REF!</formula>
    </cfRule>
  </conditionalFormatting>
  <conditionalFormatting sqref="K157">
    <cfRule type="cellIs" dxfId="4369" priority="120" stopIfTrue="1" operator="lessThan">
      <formula>#REF!</formula>
    </cfRule>
  </conditionalFormatting>
  <conditionalFormatting sqref="K158">
    <cfRule type="cellIs" dxfId="4368" priority="119" stopIfTrue="1" operator="lessThan">
      <formula>#REF!</formula>
    </cfRule>
  </conditionalFormatting>
  <conditionalFormatting sqref="K159">
    <cfRule type="cellIs" dxfId="4367" priority="118" stopIfTrue="1" operator="lessThan">
      <formula>#REF!</formula>
    </cfRule>
  </conditionalFormatting>
  <conditionalFormatting sqref="K160">
    <cfRule type="cellIs" dxfId="4366" priority="117" stopIfTrue="1" operator="lessThan">
      <formula>#REF!</formula>
    </cfRule>
  </conditionalFormatting>
  <conditionalFormatting sqref="K161">
    <cfRule type="cellIs" dxfId="4365" priority="116" stopIfTrue="1" operator="lessThan">
      <formula>#REF!</formula>
    </cfRule>
  </conditionalFormatting>
  <conditionalFormatting sqref="K162">
    <cfRule type="cellIs" dxfId="4364" priority="115" stopIfTrue="1" operator="lessThan">
      <formula>#REF!</formula>
    </cfRule>
  </conditionalFormatting>
  <conditionalFormatting sqref="K163">
    <cfRule type="cellIs" dxfId="4363" priority="114" stopIfTrue="1" operator="lessThan">
      <formula>#REF!</formula>
    </cfRule>
  </conditionalFormatting>
  <conditionalFormatting sqref="K164">
    <cfRule type="cellIs" dxfId="4362" priority="113" stopIfTrue="1" operator="lessThan">
      <formula>#REF!</formula>
    </cfRule>
  </conditionalFormatting>
  <conditionalFormatting sqref="K165">
    <cfRule type="cellIs" dxfId="4361" priority="112" stopIfTrue="1" operator="lessThan">
      <formula>#REF!</formula>
    </cfRule>
  </conditionalFormatting>
  <conditionalFormatting sqref="K166">
    <cfRule type="cellIs" dxfId="4360" priority="111" stopIfTrue="1" operator="lessThan">
      <formula>#REF!</formula>
    </cfRule>
  </conditionalFormatting>
  <conditionalFormatting sqref="K167">
    <cfRule type="cellIs" dxfId="4359" priority="110" stopIfTrue="1" operator="lessThan">
      <formula>#REF!</formula>
    </cfRule>
  </conditionalFormatting>
  <conditionalFormatting sqref="K170">
    <cfRule type="cellIs" dxfId="4358" priority="109" stopIfTrue="1" operator="lessThan">
      <formula>#REF!</formula>
    </cfRule>
  </conditionalFormatting>
  <conditionalFormatting sqref="K171">
    <cfRule type="cellIs" dxfId="4357" priority="108" stopIfTrue="1" operator="lessThan">
      <formula>#REF!</formula>
    </cfRule>
  </conditionalFormatting>
  <conditionalFormatting sqref="K172">
    <cfRule type="cellIs" dxfId="4356" priority="107" stopIfTrue="1" operator="lessThan">
      <formula>#REF!</formula>
    </cfRule>
  </conditionalFormatting>
  <conditionalFormatting sqref="K173">
    <cfRule type="cellIs" dxfId="4355" priority="106" stopIfTrue="1" operator="lessThan">
      <formula>#REF!</formula>
    </cfRule>
  </conditionalFormatting>
  <conditionalFormatting sqref="K174">
    <cfRule type="cellIs" dxfId="4354" priority="105" stopIfTrue="1" operator="lessThan">
      <formula>#REF!</formula>
    </cfRule>
  </conditionalFormatting>
  <conditionalFormatting sqref="K175">
    <cfRule type="cellIs" dxfId="4353" priority="104" stopIfTrue="1" operator="lessThan">
      <formula>#REF!</formula>
    </cfRule>
  </conditionalFormatting>
  <conditionalFormatting sqref="K176">
    <cfRule type="cellIs" dxfId="4352" priority="103" stopIfTrue="1" operator="lessThan">
      <formula>#REF!</formula>
    </cfRule>
  </conditionalFormatting>
  <conditionalFormatting sqref="K177">
    <cfRule type="cellIs" dxfId="4351" priority="102" stopIfTrue="1" operator="lessThan">
      <formula>#REF!</formula>
    </cfRule>
  </conditionalFormatting>
  <conditionalFormatting sqref="K178">
    <cfRule type="cellIs" dxfId="4350" priority="101" stopIfTrue="1" operator="lessThan">
      <formula>#REF!</formula>
    </cfRule>
  </conditionalFormatting>
  <conditionalFormatting sqref="K179">
    <cfRule type="cellIs" dxfId="4349" priority="100" stopIfTrue="1" operator="lessThan">
      <formula>#REF!</formula>
    </cfRule>
  </conditionalFormatting>
  <conditionalFormatting sqref="K180">
    <cfRule type="cellIs" dxfId="4348" priority="99" stopIfTrue="1" operator="lessThan">
      <formula>#REF!</formula>
    </cfRule>
  </conditionalFormatting>
  <conditionalFormatting sqref="K181">
    <cfRule type="cellIs" dxfId="4347" priority="98" stopIfTrue="1" operator="lessThan">
      <formula>#REF!</formula>
    </cfRule>
  </conditionalFormatting>
  <conditionalFormatting sqref="K182">
    <cfRule type="cellIs" dxfId="4346" priority="97" stopIfTrue="1" operator="lessThan">
      <formula>#REF!</formula>
    </cfRule>
  </conditionalFormatting>
  <conditionalFormatting sqref="K183">
    <cfRule type="cellIs" dxfId="4345" priority="96" stopIfTrue="1" operator="lessThan">
      <formula>#REF!</formula>
    </cfRule>
  </conditionalFormatting>
  <conditionalFormatting sqref="K184:K185">
    <cfRule type="cellIs" dxfId="4344" priority="95" stopIfTrue="1" operator="lessThan">
      <formula>#REF!</formula>
    </cfRule>
  </conditionalFormatting>
  <conditionalFormatting sqref="Q22:Q37">
    <cfRule type="cellIs" dxfId="4343" priority="94" stopIfTrue="1" operator="lessThan">
      <formula>#REF!</formula>
    </cfRule>
  </conditionalFormatting>
  <conditionalFormatting sqref="Q39:Q53">
    <cfRule type="cellIs" dxfId="4342" priority="93" stopIfTrue="1" operator="lessThan">
      <formula>#REF!</formula>
    </cfRule>
  </conditionalFormatting>
  <conditionalFormatting sqref="Q88:Q102">
    <cfRule type="cellIs" dxfId="4341" priority="92" stopIfTrue="1" operator="lessThan">
      <formula>#REF!</formula>
    </cfRule>
  </conditionalFormatting>
  <conditionalFormatting sqref="P185">
    <cfRule type="cellIs" dxfId="4340" priority="91" stopIfTrue="1" operator="lessThan">
      <formula>#REF!</formula>
    </cfRule>
  </conditionalFormatting>
  <conditionalFormatting sqref="X37:Y37">
    <cfRule type="cellIs" dxfId="4339" priority="90" stopIfTrue="1" operator="lessThan">
      <formula>#REF!</formula>
    </cfRule>
  </conditionalFormatting>
  <conditionalFormatting sqref="AD37:AE37">
    <cfRule type="cellIs" dxfId="4338" priority="89" stopIfTrue="1" operator="lessThan">
      <formula>#REF!</formula>
    </cfRule>
  </conditionalFormatting>
  <conditionalFormatting sqref="W183">
    <cfRule type="cellIs" dxfId="4337" priority="53" stopIfTrue="1" operator="lessThan">
      <formula>#REF!</formula>
    </cfRule>
  </conditionalFormatting>
  <conditionalFormatting sqref="W22:W37">
    <cfRule type="cellIs" dxfId="4336" priority="88" stopIfTrue="1" operator="lessThan">
      <formula>#REF!</formula>
    </cfRule>
  </conditionalFormatting>
  <conditionalFormatting sqref="W39:W53 W136:W146">
    <cfRule type="cellIs" dxfId="4335" priority="87" stopIfTrue="1" operator="lessThan">
      <formula>#REF!</formula>
    </cfRule>
  </conditionalFormatting>
  <conditionalFormatting sqref="W88:W102">
    <cfRule type="cellIs" dxfId="4334" priority="86" stopIfTrue="1" operator="lessThan">
      <formula>#REF!</formula>
    </cfRule>
  </conditionalFormatting>
  <conditionalFormatting sqref="W147">
    <cfRule type="cellIs" dxfId="4333" priority="85" stopIfTrue="1" operator="lessThan">
      <formula>#REF!</formula>
    </cfRule>
  </conditionalFormatting>
  <conditionalFormatting sqref="W148">
    <cfRule type="cellIs" dxfId="4332" priority="84" stopIfTrue="1" operator="lessThan">
      <formula>#REF!</formula>
    </cfRule>
  </conditionalFormatting>
  <conditionalFormatting sqref="W149">
    <cfRule type="cellIs" dxfId="4331" priority="83" stopIfTrue="1" operator="lessThan">
      <formula>#REF!</formula>
    </cfRule>
  </conditionalFormatting>
  <conditionalFormatting sqref="W150">
    <cfRule type="cellIs" dxfId="4330" priority="82" stopIfTrue="1" operator="lessThan">
      <formula>#REF!</formula>
    </cfRule>
  </conditionalFormatting>
  <conditionalFormatting sqref="W153">
    <cfRule type="cellIs" dxfId="4329" priority="81" stopIfTrue="1" operator="lessThan">
      <formula>#REF!</formula>
    </cfRule>
  </conditionalFormatting>
  <conditionalFormatting sqref="W154">
    <cfRule type="cellIs" dxfId="4328" priority="80" stopIfTrue="1" operator="lessThan">
      <formula>#REF!</formula>
    </cfRule>
  </conditionalFormatting>
  <conditionalFormatting sqref="W155">
    <cfRule type="cellIs" dxfId="4327" priority="79" stopIfTrue="1" operator="lessThan">
      <formula>#REF!</formula>
    </cfRule>
  </conditionalFormatting>
  <conditionalFormatting sqref="W156">
    <cfRule type="cellIs" dxfId="4326" priority="78" stopIfTrue="1" operator="lessThan">
      <formula>#REF!</formula>
    </cfRule>
  </conditionalFormatting>
  <conditionalFormatting sqref="W157">
    <cfRule type="cellIs" dxfId="4325" priority="77" stopIfTrue="1" operator="lessThan">
      <formula>#REF!</formula>
    </cfRule>
  </conditionalFormatting>
  <conditionalFormatting sqref="W158">
    <cfRule type="cellIs" dxfId="4324" priority="76" stopIfTrue="1" operator="lessThan">
      <formula>#REF!</formula>
    </cfRule>
  </conditionalFormatting>
  <conditionalFormatting sqref="W159">
    <cfRule type="cellIs" dxfId="4323" priority="75" stopIfTrue="1" operator="lessThan">
      <formula>#REF!</formula>
    </cfRule>
  </conditionalFormatting>
  <conditionalFormatting sqref="W160">
    <cfRule type="cellIs" dxfId="4322" priority="74" stopIfTrue="1" operator="lessThan">
      <formula>#REF!</formula>
    </cfRule>
  </conditionalFormatting>
  <conditionalFormatting sqref="W161">
    <cfRule type="cellIs" dxfId="4321" priority="73" stopIfTrue="1" operator="lessThan">
      <formula>#REF!</formula>
    </cfRule>
  </conditionalFormatting>
  <conditionalFormatting sqref="W162">
    <cfRule type="cellIs" dxfId="4320" priority="72" stopIfTrue="1" operator="lessThan">
      <formula>#REF!</formula>
    </cfRule>
  </conditionalFormatting>
  <conditionalFormatting sqref="W163">
    <cfRule type="cellIs" dxfId="4319" priority="71" stopIfTrue="1" operator="lessThan">
      <formula>#REF!</formula>
    </cfRule>
  </conditionalFormatting>
  <conditionalFormatting sqref="W164">
    <cfRule type="cellIs" dxfId="4318" priority="70" stopIfTrue="1" operator="lessThan">
      <formula>#REF!</formula>
    </cfRule>
  </conditionalFormatting>
  <conditionalFormatting sqref="W165">
    <cfRule type="cellIs" dxfId="4317" priority="69" stopIfTrue="1" operator="lessThan">
      <formula>#REF!</formula>
    </cfRule>
  </conditionalFormatting>
  <conditionalFormatting sqref="W166">
    <cfRule type="cellIs" dxfId="4316" priority="68" stopIfTrue="1" operator="lessThan">
      <formula>#REF!</formula>
    </cfRule>
  </conditionalFormatting>
  <conditionalFormatting sqref="W167">
    <cfRule type="cellIs" dxfId="4315" priority="67" stopIfTrue="1" operator="lessThan">
      <formula>#REF!</formula>
    </cfRule>
  </conditionalFormatting>
  <conditionalFormatting sqref="W170">
    <cfRule type="cellIs" dxfId="4314" priority="66" stopIfTrue="1" operator="lessThan">
      <formula>#REF!</formula>
    </cfRule>
  </conditionalFormatting>
  <conditionalFormatting sqref="W171">
    <cfRule type="cellIs" dxfId="4313" priority="65" stopIfTrue="1" operator="lessThan">
      <formula>#REF!</formula>
    </cfRule>
  </conditionalFormatting>
  <conditionalFormatting sqref="W172">
    <cfRule type="cellIs" dxfId="4312" priority="64" stopIfTrue="1" operator="lessThan">
      <formula>#REF!</formula>
    </cfRule>
  </conditionalFormatting>
  <conditionalFormatting sqref="W173">
    <cfRule type="cellIs" dxfId="4311" priority="63" stopIfTrue="1" operator="lessThan">
      <formula>#REF!</formula>
    </cfRule>
  </conditionalFormatting>
  <conditionalFormatting sqref="W174">
    <cfRule type="cellIs" dxfId="4310" priority="62" stopIfTrue="1" operator="lessThan">
      <formula>#REF!</formula>
    </cfRule>
  </conditionalFormatting>
  <conditionalFormatting sqref="W175">
    <cfRule type="cellIs" dxfId="4309" priority="61" stopIfTrue="1" operator="lessThan">
      <formula>#REF!</formula>
    </cfRule>
  </conditionalFormatting>
  <conditionalFormatting sqref="W176">
    <cfRule type="cellIs" dxfId="4308" priority="60" stopIfTrue="1" operator="lessThan">
      <formula>#REF!</formula>
    </cfRule>
  </conditionalFormatting>
  <conditionalFormatting sqref="W177">
    <cfRule type="cellIs" dxfId="4307" priority="59" stopIfTrue="1" operator="lessThan">
      <formula>#REF!</formula>
    </cfRule>
  </conditionalFormatting>
  <conditionalFormatting sqref="W178">
    <cfRule type="cellIs" dxfId="4306" priority="58" stopIfTrue="1" operator="lessThan">
      <formula>#REF!</formula>
    </cfRule>
  </conditionalFormatting>
  <conditionalFormatting sqref="W179">
    <cfRule type="cellIs" dxfId="4305" priority="57" stopIfTrue="1" operator="lessThan">
      <formula>#REF!</formula>
    </cfRule>
  </conditionalFormatting>
  <conditionalFormatting sqref="W180">
    <cfRule type="cellIs" dxfId="4304" priority="56" stopIfTrue="1" operator="lessThan">
      <formula>#REF!</formula>
    </cfRule>
  </conditionalFormatting>
  <conditionalFormatting sqref="W181">
    <cfRule type="cellIs" dxfId="4303" priority="55" stopIfTrue="1" operator="lessThan">
      <formula>#REF!</formula>
    </cfRule>
  </conditionalFormatting>
  <conditionalFormatting sqref="W182">
    <cfRule type="cellIs" dxfId="4302" priority="54" stopIfTrue="1" operator="lessThan">
      <formula>#REF!</formula>
    </cfRule>
  </conditionalFormatting>
  <conditionalFormatting sqref="W184:W185">
    <cfRule type="cellIs" dxfId="4301" priority="52" stopIfTrue="1" operator="lessThan">
      <formula>#REF!</formula>
    </cfRule>
  </conditionalFormatting>
  <conditionalFormatting sqref="AC183">
    <cfRule type="cellIs" dxfId="4300" priority="16" stopIfTrue="1" operator="lessThan">
      <formula>#REF!</formula>
    </cfRule>
  </conditionalFormatting>
  <conditionalFormatting sqref="AC22:AC37">
    <cfRule type="cellIs" dxfId="4299" priority="51" stopIfTrue="1" operator="lessThan">
      <formula>#REF!</formula>
    </cfRule>
  </conditionalFormatting>
  <conditionalFormatting sqref="AC39:AC53 AC136:AC146">
    <cfRule type="cellIs" dxfId="4298" priority="50" stopIfTrue="1" operator="lessThan">
      <formula>#REF!</formula>
    </cfRule>
  </conditionalFormatting>
  <conditionalFormatting sqref="AC88:AC102">
    <cfRule type="cellIs" dxfId="4297" priority="49" stopIfTrue="1" operator="lessThan">
      <formula>#REF!</formula>
    </cfRule>
  </conditionalFormatting>
  <conditionalFormatting sqref="AC147">
    <cfRule type="cellIs" dxfId="4296" priority="48" stopIfTrue="1" operator="lessThan">
      <formula>#REF!</formula>
    </cfRule>
  </conditionalFormatting>
  <conditionalFormatting sqref="AC148">
    <cfRule type="cellIs" dxfId="4295" priority="47" stopIfTrue="1" operator="lessThan">
      <formula>#REF!</formula>
    </cfRule>
  </conditionalFormatting>
  <conditionalFormatting sqref="AC149">
    <cfRule type="cellIs" dxfId="4294" priority="46" stopIfTrue="1" operator="lessThan">
      <formula>#REF!</formula>
    </cfRule>
  </conditionalFormatting>
  <conditionalFormatting sqref="AC150">
    <cfRule type="cellIs" dxfId="4293" priority="45" stopIfTrue="1" operator="lessThan">
      <formula>#REF!</formula>
    </cfRule>
  </conditionalFormatting>
  <conditionalFormatting sqref="AC153">
    <cfRule type="cellIs" dxfId="4292" priority="44" stopIfTrue="1" operator="lessThan">
      <formula>#REF!</formula>
    </cfRule>
  </conditionalFormatting>
  <conditionalFormatting sqref="AC154">
    <cfRule type="cellIs" dxfId="4291" priority="43" stopIfTrue="1" operator="lessThan">
      <formula>#REF!</formula>
    </cfRule>
  </conditionalFormatting>
  <conditionalFormatting sqref="AC155">
    <cfRule type="cellIs" dxfId="4290" priority="42" stopIfTrue="1" operator="lessThan">
      <formula>#REF!</formula>
    </cfRule>
  </conditionalFormatting>
  <conditionalFormatting sqref="AC156">
    <cfRule type="cellIs" dxfId="4289" priority="41" stopIfTrue="1" operator="lessThan">
      <formula>#REF!</formula>
    </cfRule>
  </conditionalFormatting>
  <conditionalFormatting sqref="AC157">
    <cfRule type="cellIs" dxfId="4288" priority="40" stopIfTrue="1" operator="lessThan">
      <formula>#REF!</formula>
    </cfRule>
  </conditionalFormatting>
  <conditionalFormatting sqref="AC158">
    <cfRule type="cellIs" dxfId="4287" priority="39" stopIfTrue="1" operator="lessThan">
      <formula>#REF!</formula>
    </cfRule>
  </conditionalFormatting>
  <conditionalFormatting sqref="AC159">
    <cfRule type="cellIs" dxfId="4286" priority="38" stopIfTrue="1" operator="lessThan">
      <formula>#REF!</formula>
    </cfRule>
  </conditionalFormatting>
  <conditionalFormatting sqref="AC160">
    <cfRule type="cellIs" dxfId="4285" priority="37" stopIfTrue="1" operator="lessThan">
      <formula>#REF!</formula>
    </cfRule>
  </conditionalFormatting>
  <conditionalFormatting sqref="AC161">
    <cfRule type="cellIs" dxfId="4284" priority="36" stopIfTrue="1" operator="lessThan">
      <formula>#REF!</formula>
    </cfRule>
  </conditionalFormatting>
  <conditionalFormatting sqref="AC162">
    <cfRule type="cellIs" dxfId="4283" priority="35" stopIfTrue="1" operator="lessThan">
      <formula>#REF!</formula>
    </cfRule>
  </conditionalFormatting>
  <conditionalFormatting sqref="AC163">
    <cfRule type="cellIs" dxfId="4282" priority="34" stopIfTrue="1" operator="lessThan">
      <formula>#REF!</formula>
    </cfRule>
  </conditionalFormatting>
  <conditionalFormatting sqref="AC164">
    <cfRule type="cellIs" dxfId="4281" priority="33" stopIfTrue="1" operator="lessThan">
      <formula>#REF!</formula>
    </cfRule>
  </conditionalFormatting>
  <conditionalFormatting sqref="AC165">
    <cfRule type="cellIs" dxfId="4280" priority="32" stopIfTrue="1" operator="lessThan">
      <formula>#REF!</formula>
    </cfRule>
  </conditionalFormatting>
  <conditionalFormatting sqref="AC166">
    <cfRule type="cellIs" dxfId="4279" priority="31" stopIfTrue="1" operator="lessThan">
      <formula>#REF!</formula>
    </cfRule>
  </conditionalFormatting>
  <conditionalFormatting sqref="AC167">
    <cfRule type="cellIs" dxfId="4278" priority="30" stopIfTrue="1" operator="lessThan">
      <formula>#REF!</formula>
    </cfRule>
  </conditionalFormatting>
  <conditionalFormatting sqref="AC170">
    <cfRule type="cellIs" dxfId="4277" priority="29" stopIfTrue="1" operator="lessThan">
      <formula>#REF!</formula>
    </cfRule>
  </conditionalFormatting>
  <conditionalFormatting sqref="AC171">
    <cfRule type="cellIs" dxfId="4276" priority="28" stopIfTrue="1" operator="lessThan">
      <formula>#REF!</formula>
    </cfRule>
  </conditionalFormatting>
  <conditionalFormatting sqref="AC172">
    <cfRule type="cellIs" dxfId="4275" priority="27" stopIfTrue="1" operator="lessThan">
      <formula>#REF!</formula>
    </cfRule>
  </conditionalFormatting>
  <conditionalFormatting sqref="AC173">
    <cfRule type="cellIs" dxfId="4274" priority="26" stopIfTrue="1" operator="lessThan">
      <formula>#REF!</formula>
    </cfRule>
  </conditionalFormatting>
  <conditionalFormatting sqref="AC174">
    <cfRule type="cellIs" dxfId="4273" priority="25" stopIfTrue="1" operator="lessThan">
      <formula>#REF!</formula>
    </cfRule>
  </conditionalFormatting>
  <conditionalFormatting sqref="AC175">
    <cfRule type="cellIs" dxfId="4272" priority="24" stopIfTrue="1" operator="lessThan">
      <formula>#REF!</formula>
    </cfRule>
  </conditionalFormatting>
  <conditionalFormatting sqref="AC176">
    <cfRule type="cellIs" dxfId="4271" priority="23" stopIfTrue="1" operator="lessThan">
      <formula>#REF!</formula>
    </cfRule>
  </conditionalFormatting>
  <conditionalFormatting sqref="AC177">
    <cfRule type="cellIs" dxfId="4270" priority="22" stopIfTrue="1" operator="lessThan">
      <formula>#REF!</formula>
    </cfRule>
  </conditionalFormatting>
  <conditionalFormatting sqref="AC178">
    <cfRule type="cellIs" dxfId="4269" priority="21" stopIfTrue="1" operator="lessThan">
      <formula>#REF!</formula>
    </cfRule>
  </conditionalFormatting>
  <conditionalFormatting sqref="AC179">
    <cfRule type="cellIs" dxfId="4268" priority="20" stopIfTrue="1" operator="lessThan">
      <formula>#REF!</formula>
    </cfRule>
  </conditionalFormatting>
  <conditionalFormatting sqref="AC180">
    <cfRule type="cellIs" dxfId="4267" priority="19" stopIfTrue="1" operator="lessThan">
      <formula>#REF!</formula>
    </cfRule>
  </conditionalFormatting>
  <conditionalFormatting sqref="AC181">
    <cfRule type="cellIs" dxfId="4266" priority="18" stopIfTrue="1" operator="lessThan">
      <formula>#REF!</formula>
    </cfRule>
  </conditionalFormatting>
  <conditionalFormatting sqref="AC182">
    <cfRule type="cellIs" dxfId="4265" priority="17" stopIfTrue="1" operator="lessThan">
      <formula>#REF!</formula>
    </cfRule>
  </conditionalFormatting>
  <conditionalFormatting sqref="AC184:AC185">
    <cfRule type="cellIs" dxfId="4264" priority="15" stopIfTrue="1" operator="lessThan">
      <formula>#REF!</formula>
    </cfRule>
  </conditionalFormatting>
  <conditionalFormatting sqref="V185">
    <cfRule type="cellIs" dxfId="4263" priority="14" stopIfTrue="1" operator="lessThan">
      <formula>#REF!</formula>
    </cfRule>
  </conditionalFormatting>
  <conditionalFormatting sqref="AB185">
    <cfRule type="cellIs" dxfId="4262" priority="13" stopIfTrue="1" operator="lessThan">
      <formula>#REF!</formula>
    </cfRule>
  </conditionalFormatting>
  <conditionalFormatting sqref="N37">
    <cfRule type="cellIs" dxfId="4261" priority="12" stopIfTrue="1" operator="lessThan">
      <formula>#REF!</formula>
    </cfRule>
  </conditionalFormatting>
  <conditionalFormatting sqref="T37">
    <cfRule type="cellIs" dxfId="4260" priority="11" stopIfTrue="1" operator="lessThan">
      <formula>#REF!</formula>
    </cfRule>
  </conditionalFormatting>
  <conditionalFormatting sqref="Z37">
    <cfRule type="cellIs" dxfId="4259" priority="10" stopIfTrue="1" operator="lessThan">
      <formula>#REF!</formula>
    </cfRule>
  </conditionalFormatting>
  <conditionalFormatting sqref="AF37">
    <cfRule type="cellIs" dxfId="4258" priority="9" stopIfTrue="1" operator="lessThan">
      <formula>#REF!</formula>
    </cfRule>
  </conditionalFormatting>
  <conditionalFormatting sqref="AG55">
    <cfRule type="cellIs" dxfId="4257" priority="8" stopIfTrue="1" operator="lessThan">
      <formula>#REF!</formula>
    </cfRule>
  </conditionalFormatting>
  <conditionalFormatting sqref="AG71">
    <cfRule type="cellIs" dxfId="4256" priority="7" stopIfTrue="1" operator="lessThan">
      <formula>#REF!</formula>
    </cfRule>
  </conditionalFormatting>
  <conditionalFormatting sqref="AG87">
    <cfRule type="cellIs" dxfId="4255" priority="6" stopIfTrue="1" operator="lessThan">
      <formula>#REF!</formula>
    </cfRule>
  </conditionalFormatting>
  <conditionalFormatting sqref="AG104">
    <cfRule type="cellIs" dxfId="4254" priority="5" stopIfTrue="1" operator="lessThan">
      <formula>#REF!</formula>
    </cfRule>
  </conditionalFormatting>
  <conditionalFormatting sqref="AG119">
    <cfRule type="cellIs" dxfId="4253" priority="4" stopIfTrue="1" operator="lessThan">
      <formula>#REF!</formula>
    </cfRule>
  </conditionalFormatting>
  <conditionalFormatting sqref="AG135">
    <cfRule type="cellIs" dxfId="4252" priority="3" stopIfTrue="1" operator="lessThan">
      <formula>#REF!</formula>
    </cfRule>
  </conditionalFormatting>
  <conditionalFormatting sqref="AG152">
    <cfRule type="cellIs" dxfId="4251" priority="2" stopIfTrue="1" operator="lessThan">
      <formula>#REF!</formula>
    </cfRule>
  </conditionalFormatting>
  <conditionalFormatting sqref="AG169">
    <cfRule type="cellIs" dxfId="4250" priority="1" stopIfTrue="1" operator="lessThan">
      <formula>#REF!</formula>
    </cfRule>
  </conditionalFormatting>
  <dataValidations count="8">
    <dataValidation type="list" allowBlank="1" showInputMessage="1" showErrorMessage="1" sqref="I12:J12 C12:D12" xr:uid="{00000000-0002-0000-1300-000000000000}">
      <formula1>$B$10:$B$28</formula1>
    </dataValidation>
    <dataValidation type="list" allowBlank="1" showInputMessage="1" showErrorMessage="1" sqref="F185 L185 R185 X185 AD185" xr:uid="{00000000-0002-0000-13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300-000002000000}">
      <formula1>$F$9:$F$12</formula1>
    </dataValidation>
    <dataValidation type="list" allowBlank="1" showInputMessage="1" showErrorMessage="1" sqref="C15:D15" xr:uid="{00000000-0002-0000-1300-000003000000}">
      <formula1>$F$13:$F$15</formula1>
    </dataValidation>
    <dataValidation type="list" allowBlank="1" showInputMessage="1" showErrorMessage="1" sqref="I11:J11 C11:D11" xr:uid="{00000000-0002-0000-1300-000004000000}">
      <formula1>$D$12:$D$41</formula1>
    </dataValidation>
    <dataValidation type="list" allowBlank="1" showInputMessage="1" showErrorMessage="1" sqref="C13:D14 I13:J13" xr:uid="{00000000-0002-0000-1300-000005000000}">
      <formula1>$K$11:$K$15</formula1>
    </dataValidation>
    <dataValidation type="list" allowBlank="1" showInputMessage="1" showErrorMessage="1" sqref="Y187 AE187 M187 S187" xr:uid="{00000000-0002-0000-1300-000006000000}">
      <formula1>$Q$8:$Q$9</formula1>
    </dataValidation>
    <dataValidation type="list" allowBlank="1" showInputMessage="1" showErrorMessage="1" sqref="T9:T13" xr:uid="{00000000-0002-0000-13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B000000}">
          <x14:formula1>
            <xm:f>Données!$B$14:$B$43</xm:f>
          </x14:formula1>
          <xm:sqref>AE17:AF17 M17:N17 S17:T17 Y17:Z17 G17:H17</xm:sqref>
        </x14:dataValidation>
        <x14:dataValidation type="list" allowBlank="1" showInputMessage="1" showErrorMessage="1" xr:uid="{00000000-0002-0000-1300-00000C000000}">
          <x14:formula1>
            <xm:f>Données!$Q$19:$Q$20</xm:f>
          </x14:formula1>
          <xm:sqref>R9:R13</xm:sqref>
        </x14:dataValidation>
        <x14:dataValidation type="list" allowBlank="1" showInputMessage="1" showErrorMessage="1" xr:uid="{00000000-0002-0000-1300-00000D000000}">
          <x14:formula1>
            <xm:f>Données!$E$14:$E$53</xm:f>
          </x14:formula1>
          <xm:sqref>B11</xm:sqref>
        </x14:dataValidation>
        <x14:dataValidation type="list" allowBlank="1" showInputMessage="1" showErrorMessage="1" xr:uid="{00000000-0002-0000-1300-00000E000000}">
          <x14:formula1>
            <xm:f>Données!$K$14:$K$43</xm:f>
          </x14:formula1>
          <xm:sqref>L9:L13</xm:sqref>
        </x14:dataValidation>
        <x14:dataValidation type="list" allowBlank="1" showInputMessage="1" showErrorMessage="1" xr:uid="{00000000-0002-0000-1300-00000F000000}">
          <x14:formula1>
            <xm:f>Données!$Q$8:$Q$9</xm:f>
          </x14:formula1>
          <xm:sqref>G187</xm:sqref>
        </x14:dataValidation>
        <x14:dataValidation type="list" allowBlank="1" showInputMessage="1" showErrorMessage="1" xr:uid="{00000000-0002-0000-1300-000010000000}">
          <x14:formula1>
            <xm:f>Données!$I$14:$I$17</xm:f>
          </x14:formula1>
          <xm:sqref>K17</xm:sqref>
        </x14:dataValidation>
        <x14:dataValidation type="list" allowBlank="1" showInputMessage="1" showErrorMessage="1" xr:uid="{00000000-0002-0000-1300-000011000000}">
          <x14:formula1>
            <xm:f>Données!$G$14:$G$17</xm:f>
          </x14:formula1>
          <xm:sqref>Z9:Z13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249" priority="170" stopIfTrue="1" operator="lessThan">
      <formula>#REF!</formula>
    </cfRule>
  </conditionalFormatting>
  <conditionalFormatting sqref="L37:M37">
    <cfRule type="cellIs" dxfId="4248" priority="169" stopIfTrue="1" operator="lessThan">
      <formula>#REF!</formula>
    </cfRule>
  </conditionalFormatting>
  <conditionalFormatting sqref="R37:S37 AG21:AG53 AG88:AG102 AG136:AG150 AG153:AG167 AG170:AG185 AG120:AG133 AG105:AG117 AG72:AG85 AG56:AG69">
    <cfRule type="cellIs" dxfId="424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246" priority="167" stopIfTrue="1" operator="lessThan">
      <formula>#REF!</formula>
    </cfRule>
  </conditionalFormatting>
  <conditionalFormatting sqref="E88:E102">
    <cfRule type="cellIs" dxfId="4245" priority="166" stopIfTrue="1" operator="lessThan">
      <formula>#REF!</formula>
    </cfRule>
  </conditionalFormatting>
  <conditionalFormatting sqref="E147">
    <cfRule type="cellIs" dxfId="4244" priority="165" stopIfTrue="1" operator="lessThan">
      <formula>#REF!</formula>
    </cfRule>
  </conditionalFormatting>
  <conditionalFormatting sqref="E148">
    <cfRule type="cellIs" dxfId="4243" priority="164" stopIfTrue="1" operator="lessThan">
      <formula>#REF!</formula>
    </cfRule>
  </conditionalFormatting>
  <conditionalFormatting sqref="E149">
    <cfRule type="cellIs" dxfId="4242" priority="163" stopIfTrue="1" operator="lessThan">
      <formula>#REF!</formula>
    </cfRule>
  </conditionalFormatting>
  <conditionalFormatting sqref="E150">
    <cfRule type="cellIs" dxfId="4241" priority="162" stopIfTrue="1" operator="lessThan">
      <formula>#REF!</formula>
    </cfRule>
  </conditionalFormatting>
  <conditionalFormatting sqref="E153">
    <cfRule type="cellIs" dxfId="4240" priority="161" stopIfTrue="1" operator="lessThan">
      <formula>#REF!</formula>
    </cfRule>
  </conditionalFormatting>
  <conditionalFormatting sqref="E154">
    <cfRule type="cellIs" dxfId="4239" priority="160" stopIfTrue="1" operator="lessThan">
      <formula>#REF!</formula>
    </cfRule>
  </conditionalFormatting>
  <conditionalFormatting sqref="E155">
    <cfRule type="cellIs" dxfId="4238" priority="159" stopIfTrue="1" operator="lessThan">
      <formula>#REF!</formula>
    </cfRule>
  </conditionalFormatting>
  <conditionalFormatting sqref="E156">
    <cfRule type="cellIs" dxfId="4237" priority="158" stopIfTrue="1" operator="lessThan">
      <formula>#REF!</formula>
    </cfRule>
  </conditionalFormatting>
  <conditionalFormatting sqref="E157">
    <cfRule type="cellIs" dxfId="4236" priority="157" stopIfTrue="1" operator="lessThan">
      <formula>#REF!</formula>
    </cfRule>
  </conditionalFormatting>
  <conditionalFormatting sqref="E158">
    <cfRule type="cellIs" dxfId="4235" priority="156" stopIfTrue="1" operator="lessThan">
      <formula>#REF!</formula>
    </cfRule>
  </conditionalFormatting>
  <conditionalFormatting sqref="E159">
    <cfRule type="cellIs" dxfId="4234" priority="155" stopIfTrue="1" operator="lessThan">
      <formula>#REF!</formula>
    </cfRule>
  </conditionalFormatting>
  <conditionalFormatting sqref="E160">
    <cfRule type="cellIs" dxfId="4233" priority="154" stopIfTrue="1" operator="lessThan">
      <formula>#REF!</formula>
    </cfRule>
  </conditionalFormatting>
  <conditionalFormatting sqref="E161">
    <cfRule type="cellIs" dxfId="4232" priority="153" stopIfTrue="1" operator="lessThan">
      <formula>#REF!</formula>
    </cfRule>
  </conditionalFormatting>
  <conditionalFormatting sqref="E162">
    <cfRule type="cellIs" dxfId="4231" priority="152" stopIfTrue="1" operator="lessThan">
      <formula>#REF!</formula>
    </cfRule>
  </conditionalFormatting>
  <conditionalFormatting sqref="E163">
    <cfRule type="cellIs" dxfId="4230" priority="151" stopIfTrue="1" operator="lessThan">
      <formula>#REF!</formula>
    </cfRule>
  </conditionalFormatting>
  <conditionalFormatting sqref="E164">
    <cfRule type="cellIs" dxfId="4229" priority="150" stopIfTrue="1" operator="lessThan">
      <formula>#REF!</formula>
    </cfRule>
  </conditionalFormatting>
  <conditionalFormatting sqref="E165">
    <cfRule type="cellIs" dxfId="4228" priority="149" stopIfTrue="1" operator="lessThan">
      <formula>#REF!</formula>
    </cfRule>
  </conditionalFormatting>
  <conditionalFormatting sqref="E166">
    <cfRule type="cellIs" dxfId="4227" priority="148" stopIfTrue="1" operator="lessThan">
      <formula>#REF!</formula>
    </cfRule>
  </conditionalFormatting>
  <conditionalFormatting sqref="E167">
    <cfRule type="cellIs" dxfId="4226" priority="147" stopIfTrue="1" operator="lessThan">
      <formula>#REF!</formula>
    </cfRule>
  </conditionalFormatting>
  <conditionalFormatting sqref="E170">
    <cfRule type="cellIs" dxfId="4225" priority="146" stopIfTrue="1" operator="lessThan">
      <formula>#REF!</formula>
    </cfRule>
  </conditionalFormatting>
  <conditionalFormatting sqref="E171">
    <cfRule type="cellIs" dxfId="4224" priority="145" stopIfTrue="1" operator="lessThan">
      <formula>#REF!</formula>
    </cfRule>
  </conditionalFormatting>
  <conditionalFormatting sqref="E172">
    <cfRule type="cellIs" dxfId="4223" priority="144" stopIfTrue="1" operator="lessThan">
      <formula>#REF!</formula>
    </cfRule>
  </conditionalFormatting>
  <conditionalFormatting sqref="E173">
    <cfRule type="cellIs" dxfId="4222" priority="143" stopIfTrue="1" operator="lessThan">
      <formula>#REF!</formula>
    </cfRule>
  </conditionalFormatting>
  <conditionalFormatting sqref="E174">
    <cfRule type="cellIs" dxfId="4221" priority="142" stopIfTrue="1" operator="lessThan">
      <formula>#REF!</formula>
    </cfRule>
  </conditionalFormatting>
  <conditionalFormatting sqref="E175">
    <cfRule type="cellIs" dxfId="4220" priority="141" stopIfTrue="1" operator="lessThan">
      <formula>#REF!</formula>
    </cfRule>
  </conditionalFormatting>
  <conditionalFormatting sqref="E176">
    <cfRule type="cellIs" dxfId="4219" priority="140" stopIfTrue="1" operator="lessThan">
      <formula>#REF!</formula>
    </cfRule>
  </conditionalFormatting>
  <conditionalFormatting sqref="E177">
    <cfRule type="cellIs" dxfId="4218" priority="139" stopIfTrue="1" operator="lessThan">
      <formula>#REF!</formula>
    </cfRule>
  </conditionalFormatting>
  <conditionalFormatting sqref="E178">
    <cfRule type="cellIs" dxfId="4217" priority="138" stopIfTrue="1" operator="lessThan">
      <formula>#REF!</formula>
    </cfRule>
  </conditionalFormatting>
  <conditionalFormatting sqref="E179">
    <cfRule type="cellIs" dxfId="4216" priority="137" stopIfTrue="1" operator="lessThan">
      <formula>#REF!</formula>
    </cfRule>
  </conditionalFormatting>
  <conditionalFormatting sqref="E180">
    <cfRule type="cellIs" dxfId="4215" priority="136" stopIfTrue="1" operator="lessThan">
      <formula>#REF!</formula>
    </cfRule>
  </conditionalFormatting>
  <conditionalFormatting sqref="E181">
    <cfRule type="cellIs" dxfId="4214" priority="135" stopIfTrue="1" operator="lessThan">
      <formula>#REF!</formula>
    </cfRule>
  </conditionalFormatting>
  <conditionalFormatting sqref="E182">
    <cfRule type="cellIs" dxfId="4213" priority="134" stopIfTrue="1" operator="lessThan">
      <formula>#REF!</formula>
    </cfRule>
  </conditionalFormatting>
  <conditionalFormatting sqref="E183">
    <cfRule type="cellIs" dxfId="4212" priority="133" stopIfTrue="1" operator="lessThan">
      <formula>#REF!</formula>
    </cfRule>
  </conditionalFormatting>
  <conditionalFormatting sqref="E184:E185">
    <cfRule type="cellIs" dxfId="4211" priority="132" stopIfTrue="1" operator="lessThan">
      <formula>#REF!</formula>
    </cfRule>
  </conditionalFormatting>
  <conditionalFormatting sqref="K22:K37">
    <cfRule type="cellIs" dxfId="4210" priority="131" stopIfTrue="1" operator="lessThan">
      <formula>#REF!</formula>
    </cfRule>
  </conditionalFormatting>
  <conditionalFormatting sqref="K39:K53">
    <cfRule type="cellIs" dxfId="4209" priority="130" stopIfTrue="1" operator="lessThan">
      <formula>#REF!</formula>
    </cfRule>
  </conditionalFormatting>
  <conditionalFormatting sqref="K88:K102">
    <cfRule type="cellIs" dxfId="4208" priority="129" stopIfTrue="1" operator="lessThan">
      <formula>#REF!</formula>
    </cfRule>
  </conditionalFormatting>
  <conditionalFormatting sqref="K147">
    <cfRule type="cellIs" dxfId="4207" priority="128" stopIfTrue="1" operator="lessThan">
      <formula>#REF!</formula>
    </cfRule>
  </conditionalFormatting>
  <conditionalFormatting sqref="K148">
    <cfRule type="cellIs" dxfId="4206" priority="127" stopIfTrue="1" operator="lessThan">
      <formula>#REF!</formula>
    </cfRule>
  </conditionalFormatting>
  <conditionalFormatting sqref="K149">
    <cfRule type="cellIs" dxfId="4205" priority="126" stopIfTrue="1" operator="lessThan">
      <formula>#REF!</formula>
    </cfRule>
  </conditionalFormatting>
  <conditionalFormatting sqref="K150">
    <cfRule type="cellIs" dxfId="4204" priority="125" stopIfTrue="1" operator="lessThan">
      <formula>#REF!</formula>
    </cfRule>
  </conditionalFormatting>
  <conditionalFormatting sqref="K153">
    <cfRule type="cellIs" dxfId="4203" priority="124" stopIfTrue="1" operator="lessThan">
      <formula>#REF!</formula>
    </cfRule>
  </conditionalFormatting>
  <conditionalFormatting sqref="K154">
    <cfRule type="cellIs" dxfId="4202" priority="123" stopIfTrue="1" operator="lessThan">
      <formula>#REF!</formula>
    </cfRule>
  </conditionalFormatting>
  <conditionalFormatting sqref="K155">
    <cfRule type="cellIs" dxfId="4201" priority="122" stopIfTrue="1" operator="lessThan">
      <formula>#REF!</formula>
    </cfRule>
  </conditionalFormatting>
  <conditionalFormatting sqref="K156">
    <cfRule type="cellIs" dxfId="4200" priority="121" stopIfTrue="1" operator="lessThan">
      <formula>#REF!</formula>
    </cfRule>
  </conditionalFormatting>
  <conditionalFormatting sqref="K157">
    <cfRule type="cellIs" dxfId="4199" priority="120" stopIfTrue="1" operator="lessThan">
      <formula>#REF!</formula>
    </cfRule>
  </conditionalFormatting>
  <conditionalFormatting sqref="K158">
    <cfRule type="cellIs" dxfId="4198" priority="119" stopIfTrue="1" operator="lessThan">
      <formula>#REF!</formula>
    </cfRule>
  </conditionalFormatting>
  <conditionalFormatting sqref="K159">
    <cfRule type="cellIs" dxfId="4197" priority="118" stopIfTrue="1" operator="lessThan">
      <formula>#REF!</formula>
    </cfRule>
  </conditionalFormatting>
  <conditionalFormatting sqref="K160">
    <cfRule type="cellIs" dxfId="4196" priority="117" stopIfTrue="1" operator="lessThan">
      <formula>#REF!</formula>
    </cfRule>
  </conditionalFormatting>
  <conditionalFormatting sqref="K161">
    <cfRule type="cellIs" dxfId="4195" priority="116" stopIfTrue="1" operator="lessThan">
      <formula>#REF!</formula>
    </cfRule>
  </conditionalFormatting>
  <conditionalFormatting sqref="K162">
    <cfRule type="cellIs" dxfId="4194" priority="115" stopIfTrue="1" operator="lessThan">
      <formula>#REF!</formula>
    </cfRule>
  </conditionalFormatting>
  <conditionalFormatting sqref="K163">
    <cfRule type="cellIs" dxfId="4193" priority="114" stopIfTrue="1" operator="lessThan">
      <formula>#REF!</formula>
    </cfRule>
  </conditionalFormatting>
  <conditionalFormatting sqref="K164">
    <cfRule type="cellIs" dxfId="4192" priority="113" stopIfTrue="1" operator="lessThan">
      <formula>#REF!</formula>
    </cfRule>
  </conditionalFormatting>
  <conditionalFormatting sqref="K165">
    <cfRule type="cellIs" dxfId="4191" priority="112" stopIfTrue="1" operator="lessThan">
      <formula>#REF!</formula>
    </cfRule>
  </conditionalFormatting>
  <conditionalFormatting sqref="K166">
    <cfRule type="cellIs" dxfId="4190" priority="111" stopIfTrue="1" operator="lessThan">
      <formula>#REF!</formula>
    </cfRule>
  </conditionalFormatting>
  <conditionalFormatting sqref="K167">
    <cfRule type="cellIs" dxfId="4189" priority="110" stopIfTrue="1" operator="lessThan">
      <formula>#REF!</formula>
    </cfRule>
  </conditionalFormatting>
  <conditionalFormatting sqref="K170">
    <cfRule type="cellIs" dxfId="4188" priority="109" stopIfTrue="1" operator="lessThan">
      <formula>#REF!</formula>
    </cfRule>
  </conditionalFormatting>
  <conditionalFormatting sqref="K171">
    <cfRule type="cellIs" dxfId="4187" priority="108" stopIfTrue="1" operator="lessThan">
      <formula>#REF!</formula>
    </cfRule>
  </conditionalFormatting>
  <conditionalFormatting sqref="K172">
    <cfRule type="cellIs" dxfId="4186" priority="107" stopIfTrue="1" operator="lessThan">
      <formula>#REF!</formula>
    </cfRule>
  </conditionalFormatting>
  <conditionalFormatting sqref="K173">
    <cfRule type="cellIs" dxfId="4185" priority="106" stopIfTrue="1" operator="lessThan">
      <formula>#REF!</formula>
    </cfRule>
  </conditionalFormatting>
  <conditionalFormatting sqref="K174">
    <cfRule type="cellIs" dxfId="4184" priority="105" stopIfTrue="1" operator="lessThan">
      <formula>#REF!</formula>
    </cfRule>
  </conditionalFormatting>
  <conditionalFormatting sqref="K175">
    <cfRule type="cellIs" dxfId="4183" priority="104" stopIfTrue="1" operator="lessThan">
      <formula>#REF!</formula>
    </cfRule>
  </conditionalFormatting>
  <conditionalFormatting sqref="K176">
    <cfRule type="cellIs" dxfId="4182" priority="103" stopIfTrue="1" operator="lessThan">
      <formula>#REF!</formula>
    </cfRule>
  </conditionalFormatting>
  <conditionalFormatting sqref="K177">
    <cfRule type="cellIs" dxfId="4181" priority="102" stopIfTrue="1" operator="lessThan">
      <formula>#REF!</formula>
    </cfRule>
  </conditionalFormatting>
  <conditionalFormatting sqref="K178">
    <cfRule type="cellIs" dxfId="4180" priority="101" stopIfTrue="1" operator="lessThan">
      <formula>#REF!</formula>
    </cfRule>
  </conditionalFormatting>
  <conditionalFormatting sqref="K179">
    <cfRule type="cellIs" dxfId="4179" priority="100" stopIfTrue="1" operator="lessThan">
      <formula>#REF!</formula>
    </cfRule>
  </conditionalFormatting>
  <conditionalFormatting sqref="K180">
    <cfRule type="cellIs" dxfId="4178" priority="99" stopIfTrue="1" operator="lessThan">
      <formula>#REF!</formula>
    </cfRule>
  </conditionalFormatting>
  <conditionalFormatting sqref="K181">
    <cfRule type="cellIs" dxfId="4177" priority="98" stopIfTrue="1" operator="lessThan">
      <formula>#REF!</formula>
    </cfRule>
  </conditionalFormatting>
  <conditionalFormatting sqref="K182">
    <cfRule type="cellIs" dxfId="4176" priority="97" stopIfTrue="1" operator="lessThan">
      <formula>#REF!</formula>
    </cfRule>
  </conditionalFormatting>
  <conditionalFormatting sqref="K183">
    <cfRule type="cellIs" dxfId="4175" priority="96" stopIfTrue="1" operator="lessThan">
      <formula>#REF!</formula>
    </cfRule>
  </conditionalFormatting>
  <conditionalFormatting sqref="K184:K185">
    <cfRule type="cellIs" dxfId="4174" priority="95" stopIfTrue="1" operator="lessThan">
      <formula>#REF!</formula>
    </cfRule>
  </conditionalFormatting>
  <conditionalFormatting sqref="Q22:Q37">
    <cfRule type="cellIs" dxfId="4173" priority="94" stopIfTrue="1" operator="lessThan">
      <formula>#REF!</formula>
    </cfRule>
  </conditionalFormatting>
  <conditionalFormatting sqref="Q39:Q53">
    <cfRule type="cellIs" dxfId="4172" priority="93" stopIfTrue="1" operator="lessThan">
      <formula>#REF!</formula>
    </cfRule>
  </conditionalFormatting>
  <conditionalFormatting sqref="Q88:Q102">
    <cfRule type="cellIs" dxfId="4171" priority="92" stopIfTrue="1" operator="lessThan">
      <formula>#REF!</formula>
    </cfRule>
  </conditionalFormatting>
  <conditionalFormatting sqref="P185">
    <cfRule type="cellIs" dxfId="4170" priority="91" stopIfTrue="1" operator="lessThan">
      <formula>#REF!</formula>
    </cfRule>
  </conditionalFormatting>
  <conditionalFormatting sqref="X37:Y37">
    <cfRule type="cellIs" dxfId="4169" priority="90" stopIfTrue="1" operator="lessThan">
      <formula>#REF!</formula>
    </cfRule>
  </conditionalFormatting>
  <conditionalFormatting sqref="AD37:AE37">
    <cfRule type="cellIs" dxfId="4168" priority="89" stopIfTrue="1" operator="lessThan">
      <formula>#REF!</formula>
    </cfRule>
  </conditionalFormatting>
  <conditionalFormatting sqref="W183">
    <cfRule type="cellIs" dxfId="4167" priority="53" stopIfTrue="1" operator="lessThan">
      <formula>#REF!</formula>
    </cfRule>
  </conditionalFormatting>
  <conditionalFormatting sqref="W22:W37">
    <cfRule type="cellIs" dxfId="4166" priority="88" stopIfTrue="1" operator="lessThan">
      <formula>#REF!</formula>
    </cfRule>
  </conditionalFormatting>
  <conditionalFormatting sqref="W39:W53 W136:W146">
    <cfRule type="cellIs" dxfId="4165" priority="87" stopIfTrue="1" operator="lessThan">
      <formula>#REF!</formula>
    </cfRule>
  </conditionalFormatting>
  <conditionalFormatting sqref="W88:W102">
    <cfRule type="cellIs" dxfId="4164" priority="86" stopIfTrue="1" operator="lessThan">
      <formula>#REF!</formula>
    </cfRule>
  </conditionalFormatting>
  <conditionalFormatting sqref="W147">
    <cfRule type="cellIs" dxfId="4163" priority="85" stopIfTrue="1" operator="lessThan">
      <formula>#REF!</formula>
    </cfRule>
  </conditionalFormatting>
  <conditionalFormatting sqref="W148">
    <cfRule type="cellIs" dxfId="4162" priority="84" stopIfTrue="1" operator="lessThan">
      <formula>#REF!</formula>
    </cfRule>
  </conditionalFormatting>
  <conditionalFormatting sqref="W149">
    <cfRule type="cellIs" dxfId="4161" priority="83" stopIfTrue="1" operator="lessThan">
      <formula>#REF!</formula>
    </cfRule>
  </conditionalFormatting>
  <conditionalFormatting sqref="W150">
    <cfRule type="cellIs" dxfId="4160" priority="82" stopIfTrue="1" operator="lessThan">
      <formula>#REF!</formula>
    </cfRule>
  </conditionalFormatting>
  <conditionalFormatting sqref="W153">
    <cfRule type="cellIs" dxfId="4159" priority="81" stopIfTrue="1" operator="lessThan">
      <formula>#REF!</formula>
    </cfRule>
  </conditionalFormatting>
  <conditionalFormatting sqref="W154">
    <cfRule type="cellIs" dxfId="4158" priority="80" stopIfTrue="1" operator="lessThan">
      <formula>#REF!</formula>
    </cfRule>
  </conditionalFormatting>
  <conditionalFormatting sqref="W155">
    <cfRule type="cellIs" dxfId="4157" priority="79" stopIfTrue="1" operator="lessThan">
      <formula>#REF!</formula>
    </cfRule>
  </conditionalFormatting>
  <conditionalFormatting sqref="W156">
    <cfRule type="cellIs" dxfId="4156" priority="78" stopIfTrue="1" operator="lessThan">
      <formula>#REF!</formula>
    </cfRule>
  </conditionalFormatting>
  <conditionalFormatting sqref="W157">
    <cfRule type="cellIs" dxfId="4155" priority="77" stopIfTrue="1" operator="lessThan">
      <formula>#REF!</formula>
    </cfRule>
  </conditionalFormatting>
  <conditionalFormatting sqref="W158">
    <cfRule type="cellIs" dxfId="4154" priority="76" stopIfTrue="1" operator="lessThan">
      <formula>#REF!</formula>
    </cfRule>
  </conditionalFormatting>
  <conditionalFormatting sqref="W159">
    <cfRule type="cellIs" dxfId="4153" priority="75" stopIfTrue="1" operator="lessThan">
      <formula>#REF!</formula>
    </cfRule>
  </conditionalFormatting>
  <conditionalFormatting sqref="W160">
    <cfRule type="cellIs" dxfId="4152" priority="74" stopIfTrue="1" operator="lessThan">
      <formula>#REF!</formula>
    </cfRule>
  </conditionalFormatting>
  <conditionalFormatting sqref="W161">
    <cfRule type="cellIs" dxfId="4151" priority="73" stopIfTrue="1" operator="lessThan">
      <formula>#REF!</formula>
    </cfRule>
  </conditionalFormatting>
  <conditionalFormatting sqref="W162">
    <cfRule type="cellIs" dxfId="4150" priority="72" stopIfTrue="1" operator="lessThan">
      <formula>#REF!</formula>
    </cfRule>
  </conditionalFormatting>
  <conditionalFormatting sqref="W163">
    <cfRule type="cellIs" dxfId="4149" priority="71" stopIfTrue="1" operator="lessThan">
      <formula>#REF!</formula>
    </cfRule>
  </conditionalFormatting>
  <conditionalFormatting sqref="W164">
    <cfRule type="cellIs" dxfId="4148" priority="70" stopIfTrue="1" operator="lessThan">
      <formula>#REF!</formula>
    </cfRule>
  </conditionalFormatting>
  <conditionalFormatting sqref="W165">
    <cfRule type="cellIs" dxfId="4147" priority="69" stopIfTrue="1" operator="lessThan">
      <formula>#REF!</formula>
    </cfRule>
  </conditionalFormatting>
  <conditionalFormatting sqref="W166">
    <cfRule type="cellIs" dxfId="4146" priority="68" stopIfTrue="1" operator="lessThan">
      <formula>#REF!</formula>
    </cfRule>
  </conditionalFormatting>
  <conditionalFormatting sqref="W167">
    <cfRule type="cellIs" dxfId="4145" priority="67" stopIfTrue="1" operator="lessThan">
      <formula>#REF!</formula>
    </cfRule>
  </conditionalFormatting>
  <conditionalFormatting sqref="W170">
    <cfRule type="cellIs" dxfId="4144" priority="66" stopIfTrue="1" operator="lessThan">
      <formula>#REF!</formula>
    </cfRule>
  </conditionalFormatting>
  <conditionalFormatting sqref="W171">
    <cfRule type="cellIs" dxfId="4143" priority="65" stopIfTrue="1" operator="lessThan">
      <formula>#REF!</formula>
    </cfRule>
  </conditionalFormatting>
  <conditionalFormatting sqref="W172">
    <cfRule type="cellIs" dxfId="4142" priority="64" stopIfTrue="1" operator="lessThan">
      <formula>#REF!</formula>
    </cfRule>
  </conditionalFormatting>
  <conditionalFormatting sqref="W173">
    <cfRule type="cellIs" dxfId="4141" priority="63" stopIfTrue="1" operator="lessThan">
      <formula>#REF!</formula>
    </cfRule>
  </conditionalFormatting>
  <conditionalFormatting sqref="W174">
    <cfRule type="cellIs" dxfId="4140" priority="62" stopIfTrue="1" operator="lessThan">
      <formula>#REF!</formula>
    </cfRule>
  </conditionalFormatting>
  <conditionalFormatting sqref="W175">
    <cfRule type="cellIs" dxfId="4139" priority="61" stopIfTrue="1" operator="lessThan">
      <formula>#REF!</formula>
    </cfRule>
  </conditionalFormatting>
  <conditionalFormatting sqref="W176">
    <cfRule type="cellIs" dxfId="4138" priority="60" stopIfTrue="1" operator="lessThan">
      <formula>#REF!</formula>
    </cfRule>
  </conditionalFormatting>
  <conditionalFormatting sqref="W177">
    <cfRule type="cellIs" dxfId="4137" priority="59" stopIfTrue="1" operator="lessThan">
      <formula>#REF!</formula>
    </cfRule>
  </conditionalFormatting>
  <conditionalFormatting sqref="W178">
    <cfRule type="cellIs" dxfId="4136" priority="58" stopIfTrue="1" operator="lessThan">
      <formula>#REF!</formula>
    </cfRule>
  </conditionalFormatting>
  <conditionalFormatting sqref="W179">
    <cfRule type="cellIs" dxfId="4135" priority="57" stopIfTrue="1" operator="lessThan">
      <formula>#REF!</formula>
    </cfRule>
  </conditionalFormatting>
  <conditionalFormatting sqref="W180">
    <cfRule type="cellIs" dxfId="4134" priority="56" stopIfTrue="1" operator="lessThan">
      <formula>#REF!</formula>
    </cfRule>
  </conditionalFormatting>
  <conditionalFormatting sqref="W181">
    <cfRule type="cellIs" dxfId="4133" priority="55" stopIfTrue="1" operator="lessThan">
      <formula>#REF!</formula>
    </cfRule>
  </conditionalFormatting>
  <conditionalFormatting sqref="W182">
    <cfRule type="cellIs" dxfId="4132" priority="54" stopIfTrue="1" operator="lessThan">
      <formula>#REF!</formula>
    </cfRule>
  </conditionalFormatting>
  <conditionalFormatting sqref="W184:W185">
    <cfRule type="cellIs" dxfId="4131" priority="52" stopIfTrue="1" operator="lessThan">
      <formula>#REF!</formula>
    </cfRule>
  </conditionalFormatting>
  <conditionalFormatting sqref="AC183">
    <cfRule type="cellIs" dxfId="4130" priority="16" stopIfTrue="1" operator="lessThan">
      <formula>#REF!</formula>
    </cfRule>
  </conditionalFormatting>
  <conditionalFormatting sqref="AC22:AC37">
    <cfRule type="cellIs" dxfId="4129" priority="51" stopIfTrue="1" operator="lessThan">
      <formula>#REF!</formula>
    </cfRule>
  </conditionalFormatting>
  <conditionalFormatting sqref="AC39:AC53 AC136:AC146">
    <cfRule type="cellIs" dxfId="4128" priority="50" stopIfTrue="1" operator="lessThan">
      <formula>#REF!</formula>
    </cfRule>
  </conditionalFormatting>
  <conditionalFormatting sqref="AC88:AC102">
    <cfRule type="cellIs" dxfId="4127" priority="49" stopIfTrue="1" operator="lessThan">
      <formula>#REF!</formula>
    </cfRule>
  </conditionalFormatting>
  <conditionalFormatting sqref="AC147">
    <cfRule type="cellIs" dxfId="4126" priority="48" stopIfTrue="1" operator="lessThan">
      <formula>#REF!</formula>
    </cfRule>
  </conditionalFormatting>
  <conditionalFormatting sqref="AC148">
    <cfRule type="cellIs" dxfId="4125" priority="47" stopIfTrue="1" operator="lessThan">
      <formula>#REF!</formula>
    </cfRule>
  </conditionalFormatting>
  <conditionalFormatting sqref="AC149">
    <cfRule type="cellIs" dxfId="4124" priority="46" stopIfTrue="1" operator="lessThan">
      <formula>#REF!</formula>
    </cfRule>
  </conditionalFormatting>
  <conditionalFormatting sqref="AC150">
    <cfRule type="cellIs" dxfId="4123" priority="45" stopIfTrue="1" operator="lessThan">
      <formula>#REF!</formula>
    </cfRule>
  </conditionalFormatting>
  <conditionalFormatting sqref="AC153">
    <cfRule type="cellIs" dxfId="4122" priority="44" stopIfTrue="1" operator="lessThan">
      <formula>#REF!</formula>
    </cfRule>
  </conditionalFormatting>
  <conditionalFormatting sqref="AC154">
    <cfRule type="cellIs" dxfId="4121" priority="43" stopIfTrue="1" operator="lessThan">
      <formula>#REF!</formula>
    </cfRule>
  </conditionalFormatting>
  <conditionalFormatting sqref="AC155">
    <cfRule type="cellIs" dxfId="4120" priority="42" stopIfTrue="1" operator="lessThan">
      <formula>#REF!</formula>
    </cfRule>
  </conditionalFormatting>
  <conditionalFormatting sqref="AC156">
    <cfRule type="cellIs" dxfId="4119" priority="41" stopIfTrue="1" operator="lessThan">
      <formula>#REF!</formula>
    </cfRule>
  </conditionalFormatting>
  <conditionalFormatting sqref="AC157">
    <cfRule type="cellIs" dxfId="4118" priority="40" stopIfTrue="1" operator="lessThan">
      <formula>#REF!</formula>
    </cfRule>
  </conditionalFormatting>
  <conditionalFormatting sqref="AC158">
    <cfRule type="cellIs" dxfId="4117" priority="39" stopIfTrue="1" operator="lessThan">
      <formula>#REF!</formula>
    </cfRule>
  </conditionalFormatting>
  <conditionalFormatting sqref="AC159">
    <cfRule type="cellIs" dxfId="4116" priority="38" stopIfTrue="1" operator="lessThan">
      <formula>#REF!</formula>
    </cfRule>
  </conditionalFormatting>
  <conditionalFormatting sqref="AC160">
    <cfRule type="cellIs" dxfId="4115" priority="37" stopIfTrue="1" operator="lessThan">
      <formula>#REF!</formula>
    </cfRule>
  </conditionalFormatting>
  <conditionalFormatting sqref="AC161">
    <cfRule type="cellIs" dxfId="4114" priority="36" stopIfTrue="1" operator="lessThan">
      <formula>#REF!</formula>
    </cfRule>
  </conditionalFormatting>
  <conditionalFormatting sqref="AC162">
    <cfRule type="cellIs" dxfId="4113" priority="35" stopIfTrue="1" operator="lessThan">
      <formula>#REF!</formula>
    </cfRule>
  </conditionalFormatting>
  <conditionalFormatting sqref="AC163">
    <cfRule type="cellIs" dxfId="4112" priority="34" stopIfTrue="1" operator="lessThan">
      <formula>#REF!</formula>
    </cfRule>
  </conditionalFormatting>
  <conditionalFormatting sqref="AC164">
    <cfRule type="cellIs" dxfId="4111" priority="33" stopIfTrue="1" operator="lessThan">
      <formula>#REF!</formula>
    </cfRule>
  </conditionalFormatting>
  <conditionalFormatting sqref="AC165">
    <cfRule type="cellIs" dxfId="4110" priority="32" stopIfTrue="1" operator="lessThan">
      <formula>#REF!</formula>
    </cfRule>
  </conditionalFormatting>
  <conditionalFormatting sqref="AC166">
    <cfRule type="cellIs" dxfId="4109" priority="31" stopIfTrue="1" operator="lessThan">
      <formula>#REF!</formula>
    </cfRule>
  </conditionalFormatting>
  <conditionalFormatting sqref="AC167">
    <cfRule type="cellIs" dxfId="4108" priority="30" stopIfTrue="1" operator="lessThan">
      <formula>#REF!</formula>
    </cfRule>
  </conditionalFormatting>
  <conditionalFormatting sqref="AC170">
    <cfRule type="cellIs" dxfId="4107" priority="29" stopIfTrue="1" operator="lessThan">
      <formula>#REF!</formula>
    </cfRule>
  </conditionalFormatting>
  <conditionalFormatting sqref="AC171">
    <cfRule type="cellIs" dxfId="4106" priority="28" stopIfTrue="1" operator="lessThan">
      <formula>#REF!</formula>
    </cfRule>
  </conditionalFormatting>
  <conditionalFormatting sqref="AC172">
    <cfRule type="cellIs" dxfId="4105" priority="27" stopIfTrue="1" operator="lessThan">
      <formula>#REF!</formula>
    </cfRule>
  </conditionalFormatting>
  <conditionalFormatting sqref="AC173">
    <cfRule type="cellIs" dxfId="4104" priority="26" stopIfTrue="1" operator="lessThan">
      <formula>#REF!</formula>
    </cfRule>
  </conditionalFormatting>
  <conditionalFormatting sqref="AC174">
    <cfRule type="cellIs" dxfId="4103" priority="25" stopIfTrue="1" operator="lessThan">
      <formula>#REF!</formula>
    </cfRule>
  </conditionalFormatting>
  <conditionalFormatting sqref="AC175">
    <cfRule type="cellIs" dxfId="4102" priority="24" stopIfTrue="1" operator="lessThan">
      <formula>#REF!</formula>
    </cfRule>
  </conditionalFormatting>
  <conditionalFormatting sqref="AC176">
    <cfRule type="cellIs" dxfId="4101" priority="23" stopIfTrue="1" operator="lessThan">
      <formula>#REF!</formula>
    </cfRule>
  </conditionalFormatting>
  <conditionalFormatting sqref="AC177">
    <cfRule type="cellIs" dxfId="4100" priority="22" stopIfTrue="1" operator="lessThan">
      <formula>#REF!</formula>
    </cfRule>
  </conditionalFormatting>
  <conditionalFormatting sqref="AC178">
    <cfRule type="cellIs" dxfId="4099" priority="21" stopIfTrue="1" operator="lessThan">
      <formula>#REF!</formula>
    </cfRule>
  </conditionalFormatting>
  <conditionalFormatting sqref="AC179">
    <cfRule type="cellIs" dxfId="4098" priority="20" stopIfTrue="1" operator="lessThan">
      <formula>#REF!</formula>
    </cfRule>
  </conditionalFormatting>
  <conditionalFormatting sqref="AC180">
    <cfRule type="cellIs" dxfId="4097" priority="19" stopIfTrue="1" operator="lessThan">
      <formula>#REF!</formula>
    </cfRule>
  </conditionalFormatting>
  <conditionalFormatting sqref="AC181">
    <cfRule type="cellIs" dxfId="4096" priority="18" stopIfTrue="1" operator="lessThan">
      <formula>#REF!</formula>
    </cfRule>
  </conditionalFormatting>
  <conditionalFormatting sqref="AC182">
    <cfRule type="cellIs" dxfId="4095" priority="17" stopIfTrue="1" operator="lessThan">
      <formula>#REF!</formula>
    </cfRule>
  </conditionalFormatting>
  <conditionalFormatting sqref="AC184:AC185">
    <cfRule type="cellIs" dxfId="4094" priority="15" stopIfTrue="1" operator="lessThan">
      <formula>#REF!</formula>
    </cfRule>
  </conditionalFormatting>
  <conditionalFormatting sqref="V185">
    <cfRule type="cellIs" dxfId="4093" priority="14" stopIfTrue="1" operator="lessThan">
      <formula>#REF!</formula>
    </cfRule>
  </conditionalFormatting>
  <conditionalFormatting sqref="AB185">
    <cfRule type="cellIs" dxfId="4092" priority="13" stopIfTrue="1" operator="lessThan">
      <formula>#REF!</formula>
    </cfRule>
  </conditionalFormatting>
  <conditionalFormatting sqref="N37">
    <cfRule type="cellIs" dxfId="4091" priority="12" stopIfTrue="1" operator="lessThan">
      <formula>#REF!</formula>
    </cfRule>
  </conditionalFormatting>
  <conditionalFormatting sqref="T37">
    <cfRule type="cellIs" dxfId="4090" priority="11" stopIfTrue="1" operator="lessThan">
      <formula>#REF!</formula>
    </cfRule>
  </conditionalFormatting>
  <conditionalFormatting sqref="Z37">
    <cfRule type="cellIs" dxfId="4089" priority="10" stopIfTrue="1" operator="lessThan">
      <formula>#REF!</formula>
    </cfRule>
  </conditionalFormatting>
  <conditionalFormatting sqref="AF37">
    <cfRule type="cellIs" dxfId="4088" priority="9" stopIfTrue="1" operator="lessThan">
      <formula>#REF!</formula>
    </cfRule>
  </conditionalFormatting>
  <conditionalFormatting sqref="AG55">
    <cfRule type="cellIs" dxfId="4087" priority="8" stopIfTrue="1" operator="lessThan">
      <formula>#REF!</formula>
    </cfRule>
  </conditionalFormatting>
  <conditionalFormatting sqref="AG71">
    <cfRule type="cellIs" dxfId="4086" priority="7" stopIfTrue="1" operator="lessThan">
      <formula>#REF!</formula>
    </cfRule>
  </conditionalFormatting>
  <conditionalFormatting sqref="AG87">
    <cfRule type="cellIs" dxfId="4085" priority="6" stopIfTrue="1" operator="lessThan">
      <formula>#REF!</formula>
    </cfRule>
  </conditionalFormatting>
  <conditionalFormatting sqref="AG104">
    <cfRule type="cellIs" dxfId="4084" priority="5" stopIfTrue="1" operator="lessThan">
      <formula>#REF!</formula>
    </cfRule>
  </conditionalFormatting>
  <conditionalFormatting sqref="AG119">
    <cfRule type="cellIs" dxfId="4083" priority="4" stopIfTrue="1" operator="lessThan">
      <formula>#REF!</formula>
    </cfRule>
  </conditionalFormatting>
  <conditionalFormatting sqref="AG135">
    <cfRule type="cellIs" dxfId="4082" priority="3" stopIfTrue="1" operator="lessThan">
      <formula>#REF!</formula>
    </cfRule>
  </conditionalFormatting>
  <conditionalFormatting sqref="AG152">
    <cfRule type="cellIs" dxfId="4081" priority="2" stopIfTrue="1" operator="lessThan">
      <formula>#REF!</formula>
    </cfRule>
  </conditionalFormatting>
  <conditionalFormatting sqref="AG169">
    <cfRule type="cellIs" dxfId="4080" priority="1" stopIfTrue="1" operator="lessThan">
      <formula>#REF!</formula>
    </cfRule>
  </conditionalFormatting>
  <dataValidations count="8">
    <dataValidation type="list" allowBlank="1" showInputMessage="1" showErrorMessage="1" sqref="C13:D14 I13:J13" xr:uid="{00000000-0002-0000-1400-000000000000}">
      <formula1>$K$11:$K$15</formula1>
    </dataValidation>
    <dataValidation type="list" allowBlank="1" showInputMessage="1" showErrorMessage="1" sqref="I11:J11 C11:D11" xr:uid="{00000000-0002-0000-1400-000001000000}">
      <formula1>$D$12:$D$41</formula1>
    </dataValidation>
    <dataValidation type="list" allowBlank="1" showInputMessage="1" showErrorMessage="1" sqref="C15:D15" xr:uid="{00000000-0002-0000-14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400-000003000000}">
      <formula1>$F$9:$F$12</formula1>
    </dataValidation>
    <dataValidation type="list" allowBlank="1" showInputMessage="1" showErrorMessage="1" sqref="F185 L185 R185 X185 AD185" xr:uid="{00000000-0002-0000-1400-000004000000}">
      <formula1>$F$13:$F$14</formula1>
    </dataValidation>
    <dataValidation type="list" allowBlank="1" showInputMessage="1" showErrorMessage="1" sqref="I12:J12 C12:D12" xr:uid="{00000000-0002-0000-1400-000005000000}">
      <formula1>$B$10:$B$28</formula1>
    </dataValidation>
    <dataValidation type="list" allowBlank="1" showInputMessage="1" showErrorMessage="1" sqref="T9:T13" xr:uid="{00000000-0002-0000-1400-000006000000}">
      <formula1>$I$14:$I$17</formula1>
    </dataValidation>
    <dataValidation type="list" allowBlank="1" showInputMessage="1" showErrorMessage="1" sqref="Y187 AE187 M187 S187" xr:uid="{00000000-0002-0000-14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B000000}">
          <x14:formula1>
            <xm:f>Données!$G$14:$G$17</xm:f>
          </x14:formula1>
          <xm:sqref>Z9:Z13</xm:sqref>
        </x14:dataValidation>
        <x14:dataValidation type="list" allowBlank="1" showInputMessage="1" showErrorMessage="1" xr:uid="{00000000-0002-0000-1400-00000C000000}">
          <x14:formula1>
            <xm:f>Données!$I$14:$I$17</xm:f>
          </x14:formula1>
          <xm:sqref>K17</xm:sqref>
        </x14:dataValidation>
        <x14:dataValidation type="list" allowBlank="1" showInputMessage="1" showErrorMessage="1" xr:uid="{00000000-0002-0000-1400-00000D000000}">
          <x14:formula1>
            <xm:f>Données!$Q$8:$Q$9</xm:f>
          </x14:formula1>
          <xm:sqref>G187</xm:sqref>
        </x14:dataValidation>
        <x14:dataValidation type="list" allowBlank="1" showInputMessage="1" showErrorMessage="1" xr:uid="{00000000-0002-0000-1400-00000E000000}">
          <x14:formula1>
            <xm:f>Données!$K$14:$K$43</xm:f>
          </x14:formula1>
          <xm:sqref>L9:L13</xm:sqref>
        </x14:dataValidation>
        <x14:dataValidation type="list" allowBlank="1" showInputMessage="1" showErrorMessage="1" xr:uid="{00000000-0002-0000-1400-00000F000000}">
          <x14:formula1>
            <xm:f>Données!$E$14:$E$53</xm:f>
          </x14:formula1>
          <xm:sqref>B11</xm:sqref>
        </x14:dataValidation>
        <x14:dataValidation type="list" allowBlank="1" showInputMessage="1" showErrorMessage="1" xr:uid="{00000000-0002-0000-1400-000010000000}">
          <x14:formula1>
            <xm:f>Données!$Q$19:$Q$20</xm:f>
          </x14:formula1>
          <xm:sqref>R9:R13</xm:sqref>
        </x14:dataValidation>
        <x14:dataValidation type="list" allowBlank="1" showInputMessage="1" showErrorMessage="1" xr:uid="{00000000-0002-0000-1400-000011000000}">
          <x14:formula1>
            <xm:f>Données!$B$14:$B$43</xm:f>
          </x14:formula1>
          <xm:sqref>AE17:AF17 M17:N17 S17:T17 Y17:Z17 G17:H17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4079" priority="170" stopIfTrue="1" operator="lessThan">
      <formula>#REF!</formula>
    </cfRule>
  </conditionalFormatting>
  <conditionalFormatting sqref="L37:M37">
    <cfRule type="cellIs" dxfId="4078" priority="169" stopIfTrue="1" operator="lessThan">
      <formula>#REF!</formula>
    </cfRule>
  </conditionalFormatting>
  <conditionalFormatting sqref="R37:S37 AG21:AG53 AG88:AG102 AG136:AG150 AG153:AG167 AG170:AG185 AG120:AG133 AG105:AG117 AG72:AG85 AG56:AG69">
    <cfRule type="cellIs" dxfId="407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4076" priority="167" stopIfTrue="1" operator="lessThan">
      <formula>#REF!</formula>
    </cfRule>
  </conditionalFormatting>
  <conditionalFormatting sqref="E88:E102">
    <cfRule type="cellIs" dxfId="4075" priority="166" stopIfTrue="1" operator="lessThan">
      <formula>#REF!</formula>
    </cfRule>
  </conditionalFormatting>
  <conditionalFormatting sqref="E147">
    <cfRule type="cellIs" dxfId="4074" priority="165" stopIfTrue="1" operator="lessThan">
      <formula>#REF!</formula>
    </cfRule>
  </conditionalFormatting>
  <conditionalFormatting sqref="E148">
    <cfRule type="cellIs" dxfId="4073" priority="164" stopIfTrue="1" operator="lessThan">
      <formula>#REF!</formula>
    </cfRule>
  </conditionalFormatting>
  <conditionalFormatting sqref="E149">
    <cfRule type="cellIs" dxfId="4072" priority="163" stopIfTrue="1" operator="lessThan">
      <formula>#REF!</formula>
    </cfRule>
  </conditionalFormatting>
  <conditionalFormatting sqref="E150">
    <cfRule type="cellIs" dxfId="4071" priority="162" stopIfTrue="1" operator="lessThan">
      <formula>#REF!</formula>
    </cfRule>
  </conditionalFormatting>
  <conditionalFormatting sqref="E153">
    <cfRule type="cellIs" dxfId="4070" priority="161" stopIfTrue="1" operator="lessThan">
      <formula>#REF!</formula>
    </cfRule>
  </conditionalFormatting>
  <conditionalFormatting sqref="E154">
    <cfRule type="cellIs" dxfId="4069" priority="160" stopIfTrue="1" operator="lessThan">
      <formula>#REF!</formula>
    </cfRule>
  </conditionalFormatting>
  <conditionalFormatting sqref="E155">
    <cfRule type="cellIs" dxfId="4068" priority="159" stopIfTrue="1" operator="lessThan">
      <formula>#REF!</formula>
    </cfRule>
  </conditionalFormatting>
  <conditionalFormatting sqref="E156">
    <cfRule type="cellIs" dxfId="4067" priority="158" stopIfTrue="1" operator="lessThan">
      <formula>#REF!</formula>
    </cfRule>
  </conditionalFormatting>
  <conditionalFormatting sqref="E157">
    <cfRule type="cellIs" dxfId="4066" priority="157" stopIfTrue="1" operator="lessThan">
      <formula>#REF!</formula>
    </cfRule>
  </conditionalFormatting>
  <conditionalFormatting sqref="E158">
    <cfRule type="cellIs" dxfId="4065" priority="156" stopIfTrue="1" operator="lessThan">
      <formula>#REF!</formula>
    </cfRule>
  </conditionalFormatting>
  <conditionalFormatting sqref="E159">
    <cfRule type="cellIs" dxfId="4064" priority="155" stopIfTrue="1" operator="lessThan">
      <formula>#REF!</formula>
    </cfRule>
  </conditionalFormatting>
  <conditionalFormatting sqref="E160">
    <cfRule type="cellIs" dxfId="4063" priority="154" stopIfTrue="1" operator="lessThan">
      <formula>#REF!</formula>
    </cfRule>
  </conditionalFormatting>
  <conditionalFormatting sqref="E161">
    <cfRule type="cellIs" dxfId="4062" priority="153" stopIfTrue="1" operator="lessThan">
      <formula>#REF!</formula>
    </cfRule>
  </conditionalFormatting>
  <conditionalFormatting sqref="E162">
    <cfRule type="cellIs" dxfId="4061" priority="152" stopIfTrue="1" operator="lessThan">
      <formula>#REF!</formula>
    </cfRule>
  </conditionalFormatting>
  <conditionalFormatting sqref="E163">
    <cfRule type="cellIs" dxfId="4060" priority="151" stopIfTrue="1" operator="lessThan">
      <formula>#REF!</formula>
    </cfRule>
  </conditionalFormatting>
  <conditionalFormatting sqref="E164">
    <cfRule type="cellIs" dxfId="4059" priority="150" stopIfTrue="1" operator="lessThan">
      <formula>#REF!</formula>
    </cfRule>
  </conditionalFormatting>
  <conditionalFormatting sqref="E165">
    <cfRule type="cellIs" dxfId="4058" priority="149" stopIfTrue="1" operator="lessThan">
      <formula>#REF!</formula>
    </cfRule>
  </conditionalFormatting>
  <conditionalFormatting sqref="E166">
    <cfRule type="cellIs" dxfId="4057" priority="148" stopIfTrue="1" operator="lessThan">
      <formula>#REF!</formula>
    </cfRule>
  </conditionalFormatting>
  <conditionalFormatting sqref="E167">
    <cfRule type="cellIs" dxfId="4056" priority="147" stopIfTrue="1" operator="lessThan">
      <formula>#REF!</formula>
    </cfRule>
  </conditionalFormatting>
  <conditionalFormatting sqref="E170">
    <cfRule type="cellIs" dxfId="4055" priority="146" stopIfTrue="1" operator="lessThan">
      <formula>#REF!</formula>
    </cfRule>
  </conditionalFormatting>
  <conditionalFormatting sqref="E171">
    <cfRule type="cellIs" dxfId="4054" priority="145" stopIfTrue="1" operator="lessThan">
      <formula>#REF!</formula>
    </cfRule>
  </conditionalFormatting>
  <conditionalFormatting sqref="E172">
    <cfRule type="cellIs" dxfId="4053" priority="144" stopIfTrue="1" operator="lessThan">
      <formula>#REF!</formula>
    </cfRule>
  </conditionalFormatting>
  <conditionalFormatting sqref="E173">
    <cfRule type="cellIs" dxfId="4052" priority="143" stopIfTrue="1" operator="lessThan">
      <formula>#REF!</formula>
    </cfRule>
  </conditionalFormatting>
  <conditionalFormatting sqref="E174">
    <cfRule type="cellIs" dxfId="4051" priority="142" stopIfTrue="1" operator="lessThan">
      <formula>#REF!</formula>
    </cfRule>
  </conditionalFormatting>
  <conditionalFormatting sqref="E175">
    <cfRule type="cellIs" dxfId="4050" priority="141" stopIfTrue="1" operator="lessThan">
      <formula>#REF!</formula>
    </cfRule>
  </conditionalFormatting>
  <conditionalFormatting sqref="E176">
    <cfRule type="cellIs" dxfId="4049" priority="140" stopIfTrue="1" operator="lessThan">
      <formula>#REF!</formula>
    </cfRule>
  </conditionalFormatting>
  <conditionalFormatting sqref="E177">
    <cfRule type="cellIs" dxfId="4048" priority="139" stopIfTrue="1" operator="lessThan">
      <formula>#REF!</formula>
    </cfRule>
  </conditionalFormatting>
  <conditionalFormatting sqref="E178">
    <cfRule type="cellIs" dxfId="4047" priority="138" stopIfTrue="1" operator="lessThan">
      <formula>#REF!</formula>
    </cfRule>
  </conditionalFormatting>
  <conditionalFormatting sqref="E179">
    <cfRule type="cellIs" dxfId="4046" priority="137" stopIfTrue="1" operator="lessThan">
      <formula>#REF!</formula>
    </cfRule>
  </conditionalFormatting>
  <conditionalFormatting sqref="E180">
    <cfRule type="cellIs" dxfId="4045" priority="136" stopIfTrue="1" operator="lessThan">
      <formula>#REF!</formula>
    </cfRule>
  </conditionalFormatting>
  <conditionalFormatting sqref="E181">
    <cfRule type="cellIs" dxfId="4044" priority="135" stopIfTrue="1" operator="lessThan">
      <formula>#REF!</formula>
    </cfRule>
  </conditionalFormatting>
  <conditionalFormatting sqref="E182">
    <cfRule type="cellIs" dxfId="4043" priority="134" stopIfTrue="1" operator="lessThan">
      <formula>#REF!</formula>
    </cfRule>
  </conditionalFormatting>
  <conditionalFormatting sqref="E183">
    <cfRule type="cellIs" dxfId="4042" priority="133" stopIfTrue="1" operator="lessThan">
      <formula>#REF!</formula>
    </cfRule>
  </conditionalFormatting>
  <conditionalFormatting sqref="E184:E185">
    <cfRule type="cellIs" dxfId="4041" priority="132" stopIfTrue="1" operator="lessThan">
      <formula>#REF!</formula>
    </cfRule>
  </conditionalFormatting>
  <conditionalFormatting sqref="K22:K37">
    <cfRule type="cellIs" dxfId="4040" priority="131" stopIfTrue="1" operator="lessThan">
      <formula>#REF!</formula>
    </cfRule>
  </conditionalFormatting>
  <conditionalFormatting sqref="K39:K53">
    <cfRule type="cellIs" dxfId="4039" priority="130" stopIfTrue="1" operator="lessThan">
      <formula>#REF!</formula>
    </cfRule>
  </conditionalFormatting>
  <conditionalFormatting sqref="K88:K102">
    <cfRule type="cellIs" dxfId="4038" priority="129" stopIfTrue="1" operator="lessThan">
      <formula>#REF!</formula>
    </cfRule>
  </conditionalFormatting>
  <conditionalFormatting sqref="K147">
    <cfRule type="cellIs" dxfId="4037" priority="128" stopIfTrue="1" operator="lessThan">
      <formula>#REF!</formula>
    </cfRule>
  </conditionalFormatting>
  <conditionalFormatting sqref="K148">
    <cfRule type="cellIs" dxfId="4036" priority="127" stopIfTrue="1" operator="lessThan">
      <formula>#REF!</formula>
    </cfRule>
  </conditionalFormatting>
  <conditionalFormatting sqref="K149">
    <cfRule type="cellIs" dxfId="4035" priority="126" stopIfTrue="1" operator="lessThan">
      <formula>#REF!</formula>
    </cfRule>
  </conditionalFormatting>
  <conditionalFormatting sqref="K150">
    <cfRule type="cellIs" dxfId="4034" priority="125" stopIfTrue="1" operator="lessThan">
      <formula>#REF!</formula>
    </cfRule>
  </conditionalFormatting>
  <conditionalFormatting sqref="K153">
    <cfRule type="cellIs" dxfId="4033" priority="124" stopIfTrue="1" operator="lessThan">
      <formula>#REF!</formula>
    </cfRule>
  </conditionalFormatting>
  <conditionalFormatting sqref="K154">
    <cfRule type="cellIs" dxfId="4032" priority="123" stopIfTrue="1" operator="lessThan">
      <formula>#REF!</formula>
    </cfRule>
  </conditionalFormatting>
  <conditionalFormatting sqref="K155">
    <cfRule type="cellIs" dxfId="4031" priority="122" stopIfTrue="1" operator="lessThan">
      <formula>#REF!</formula>
    </cfRule>
  </conditionalFormatting>
  <conditionalFormatting sqref="K156">
    <cfRule type="cellIs" dxfId="4030" priority="121" stopIfTrue="1" operator="lessThan">
      <formula>#REF!</formula>
    </cfRule>
  </conditionalFormatting>
  <conditionalFormatting sqref="K157">
    <cfRule type="cellIs" dxfId="4029" priority="120" stopIfTrue="1" operator="lessThan">
      <formula>#REF!</formula>
    </cfRule>
  </conditionalFormatting>
  <conditionalFormatting sqref="K158">
    <cfRule type="cellIs" dxfId="4028" priority="119" stopIfTrue="1" operator="lessThan">
      <formula>#REF!</formula>
    </cfRule>
  </conditionalFormatting>
  <conditionalFormatting sqref="K159">
    <cfRule type="cellIs" dxfId="4027" priority="118" stopIfTrue="1" operator="lessThan">
      <formula>#REF!</formula>
    </cfRule>
  </conditionalFormatting>
  <conditionalFormatting sqref="K160">
    <cfRule type="cellIs" dxfId="4026" priority="117" stopIfTrue="1" operator="lessThan">
      <formula>#REF!</formula>
    </cfRule>
  </conditionalFormatting>
  <conditionalFormatting sqref="K161">
    <cfRule type="cellIs" dxfId="4025" priority="116" stopIfTrue="1" operator="lessThan">
      <formula>#REF!</formula>
    </cfRule>
  </conditionalFormatting>
  <conditionalFormatting sqref="K162">
    <cfRule type="cellIs" dxfId="4024" priority="115" stopIfTrue="1" operator="lessThan">
      <formula>#REF!</formula>
    </cfRule>
  </conditionalFormatting>
  <conditionalFormatting sqref="K163">
    <cfRule type="cellIs" dxfId="4023" priority="114" stopIfTrue="1" operator="lessThan">
      <formula>#REF!</formula>
    </cfRule>
  </conditionalFormatting>
  <conditionalFormatting sqref="K164">
    <cfRule type="cellIs" dxfId="4022" priority="113" stopIfTrue="1" operator="lessThan">
      <formula>#REF!</formula>
    </cfRule>
  </conditionalFormatting>
  <conditionalFormatting sqref="K165">
    <cfRule type="cellIs" dxfId="4021" priority="112" stopIfTrue="1" operator="lessThan">
      <formula>#REF!</formula>
    </cfRule>
  </conditionalFormatting>
  <conditionalFormatting sqref="K166">
    <cfRule type="cellIs" dxfId="4020" priority="111" stopIfTrue="1" operator="lessThan">
      <formula>#REF!</formula>
    </cfRule>
  </conditionalFormatting>
  <conditionalFormatting sqref="K167">
    <cfRule type="cellIs" dxfId="4019" priority="110" stopIfTrue="1" operator="lessThan">
      <formula>#REF!</formula>
    </cfRule>
  </conditionalFormatting>
  <conditionalFormatting sqref="K170">
    <cfRule type="cellIs" dxfId="4018" priority="109" stopIfTrue="1" operator="lessThan">
      <formula>#REF!</formula>
    </cfRule>
  </conditionalFormatting>
  <conditionalFormatting sqref="K171">
    <cfRule type="cellIs" dxfId="4017" priority="108" stopIfTrue="1" operator="lessThan">
      <formula>#REF!</formula>
    </cfRule>
  </conditionalFormatting>
  <conditionalFormatting sqref="K172">
    <cfRule type="cellIs" dxfId="4016" priority="107" stopIfTrue="1" operator="lessThan">
      <formula>#REF!</formula>
    </cfRule>
  </conditionalFormatting>
  <conditionalFormatting sqref="K173">
    <cfRule type="cellIs" dxfId="4015" priority="106" stopIfTrue="1" operator="lessThan">
      <formula>#REF!</formula>
    </cfRule>
  </conditionalFormatting>
  <conditionalFormatting sqref="K174">
    <cfRule type="cellIs" dxfId="4014" priority="105" stopIfTrue="1" operator="lessThan">
      <formula>#REF!</formula>
    </cfRule>
  </conditionalFormatting>
  <conditionalFormatting sqref="K175">
    <cfRule type="cellIs" dxfId="4013" priority="104" stopIfTrue="1" operator="lessThan">
      <formula>#REF!</formula>
    </cfRule>
  </conditionalFormatting>
  <conditionalFormatting sqref="K176">
    <cfRule type="cellIs" dxfId="4012" priority="103" stopIfTrue="1" operator="lessThan">
      <formula>#REF!</formula>
    </cfRule>
  </conditionalFormatting>
  <conditionalFormatting sqref="K177">
    <cfRule type="cellIs" dxfId="4011" priority="102" stopIfTrue="1" operator="lessThan">
      <formula>#REF!</formula>
    </cfRule>
  </conditionalFormatting>
  <conditionalFormatting sqref="K178">
    <cfRule type="cellIs" dxfId="4010" priority="101" stopIfTrue="1" operator="lessThan">
      <formula>#REF!</formula>
    </cfRule>
  </conditionalFormatting>
  <conditionalFormatting sqref="K179">
    <cfRule type="cellIs" dxfId="4009" priority="100" stopIfTrue="1" operator="lessThan">
      <formula>#REF!</formula>
    </cfRule>
  </conditionalFormatting>
  <conditionalFormatting sqref="K180">
    <cfRule type="cellIs" dxfId="4008" priority="99" stopIfTrue="1" operator="lessThan">
      <formula>#REF!</formula>
    </cfRule>
  </conditionalFormatting>
  <conditionalFormatting sqref="K181">
    <cfRule type="cellIs" dxfId="4007" priority="98" stopIfTrue="1" operator="lessThan">
      <formula>#REF!</formula>
    </cfRule>
  </conditionalFormatting>
  <conditionalFormatting sqref="K182">
    <cfRule type="cellIs" dxfId="4006" priority="97" stopIfTrue="1" operator="lessThan">
      <formula>#REF!</formula>
    </cfRule>
  </conditionalFormatting>
  <conditionalFormatting sqref="K183">
    <cfRule type="cellIs" dxfId="4005" priority="96" stopIfTrue="1" operator="lessThan">
      <formula>#REF!</formula>
    </cfRule>
  </conditionalFormatting>
  <conditionalFormatting sqref="K184:K185">
    <cfRule type="cellIs" dxfId="4004" priority="95" stopIfTrue="1" operator="lessThan">
      <formula>#REF!</formula>
    </cfRule>
  </conditionalFormatting>
  <conditionalFormatting sqref="Q22:Q37">
    <cfRule type="cellIs" dxfId="4003" priority="94" stopIfTrue="1" operator="lessThan">
      <formula>#REF!</formula>
    </cfRule>
  </conditionalFormatting>
  <conditionalFormatting sqref="Q39:Q53">
    <cfRule type="cellIs" dxfId="4002" priority="93" stopIfTrue="1" operator="lessThan">
      <formula>#REF!</formula>
    </cfRule>
  </conditionalFormatting>
  <conditionalFormatting sqref="Q88:Q102">
    <cfRule type="cellIs" dxfId="4001" priority="92" stopIfTrue="1" operator="lessThan">
      <formula>#REF!</formula>
    </cfRule>
  </conditionalFormatting>
  <conditionalFormatting sqref="P185">
    <cfRule type="cellIs" dxfId="4000" priority="91" stopIfTrue="1" operator="lessThan">
      <formula>#REF!</formula>
    </cfRule>
  </conditionalFormatting>
  <conditionalFormatting sqref="X37:Y37">
    <cfRule type="cellIs" dxfId="3999" priority="90" stopIfTrue="1" operator="lessThan">
      <formula>#REF!</formula>
    </cfRule>
  </conditionalFormatting>
  <conditionalFormatting sqref="AD37:AE37">
    <cfRule type="cellIs" dxfId="3998" priority="89" stopIfTrue="1" operator="lessThan">
      <formula>#REF!</formula>
    </cfRule>
  </conditionalFormatting>
  <conditionalFormatting sqref="W183">
    <cfRule type="cellIs" dxfId="3997" priority="53" stopIfTrue="1" operator="lessThan">
      <formula>#REF!</formula>
    </cfRule>
  </conditionalFormatting>
  <conditionalFormatting sqref="W22:W37">
    <cfRule type="cellIs" dxfId="3996" priority="88" stopIfTrue="1" operator="lessThan">
      <formula>#REF!</formula>
    </cfRule>
  </conditionalFormatting>
  <conditionalFormatting sqref="W39:W53 W136:W146">
    <cfRule type="cellIs" dxfId="3995" priority="87" stopIfTrue="1" operator="lessThan">
      <formula>#REF!</formula>
    </cfRule>
  </conditionalFormatting>
  <conditionalFormatting sqref="W88:W102">
    <cfRule type="cellIs" dxfId="3994" priority="86" stopIfTrue="1" operator="lessThan">
      <formula>#REF!</formula>
    </cfRule>
  </conditionalFormatting>
  <conditionalFormatting sqref="W147">
    <cfRule type="cellIs" dxfId="3993" priority="85" stopIfTrue="1" operator="lessThan">
      <formula>#REF!</formula>
    </cfRule>
  </conditionalFormatting>
  <conditionalFormatting sqref="W148">
    <cfRule type="cellIs" dxfId="3992" priority="84" stopIfTrue="1" operator="lessThan">
      <formula>#REF!</formula>
    </cfRule>
  </conditionalFormatting>
  <conditionalFormatting sqref="W149">
    <cfRule type="cellIs" dxfId="3991" priority="83" stopIfTrue="1" operator="lessThan">
      <formula>#REF!</formula>
    </cfRule>
  </conditionalFormatting>
  <conditionalFormatting sqref="W150">
    <cfRule type="cellIs" dxfId="3990" priority="82" stopIfTrue="1" operator="lessThan">
      <formula>#REF!</formula>
    </cfRule>
  </conditionalFormatting>
  <conditionalFormatting sqref="W153">
    <cfRule type="cellIs" dxfId="3989" priority="81" stopIfTrue="1" operator="lessThan">
      <formula>#REF!</formula>
    </cfRule>
  </conditionalFormatting>
  <conditionalFormatting sqref="W154">
    <cfRule type="cellIs" dxfId="3988" priority="80" stopIfTrue="1" operator="lessThan">
      <formula>#REF!</formula>
    </cfRule>
  </conditionalFormatting>
  <conditionalFormatting sqref="W155">
    <cfRule type="cellIs" dxfId="3987" priority="79" stopIfTrue="1" operator="lessThan">
      <formula>#REF!</formula>
    </cfRule>
  </conditionalFormatting>
  <conditionalFormatting sqref="W156">
    <cfRule type="cellIs" dxfId="3986" priority="78" stopIfTrue="1" operator="lessThan">
      <formula>#REF!</formula>
    </cfRule>
  </conditionalFormatting>
  <conditionalFormatting sqref="W157">
    <cfRule type="cellIs" dxfId="3985" priority="77" stopIfTrue="1" operator="lessThan">
      <formula>#REF!</formula>
    </cfRule>
  </conditionalFormatting>
  <conditionalFormatting sqref="W158">
    <cfRule type="cellIs" dxfId="3984" priority="76" stopIfTrue="1" operator="lessThan">
      <formula>#REF!</formula>
    </cfRule>
  </conditionalFormatting>
  <conditionalFormatting sqref="W159">
    <cfRule type="cellIs" dxfId="3983" priority="75" stopIfTrue="1" operator="lessThan">
      <formula>#REF!</formula>
    </cfRule>
  </conditionalFormatting>
  <conditionalFormatting sqref="W160">
    <cfRule type="cellIs" dxfId="3982" priority="74" stopIfTrue="1" operator="lessThan">
      <formula>#REF!</formula>
    </cfRule>
  </conditionalFormatting>
  <conditionalFormatting sqref="W161">
    <cfRule type="cellIs" dxfId="3981" priority="73" stopIfTrue="1" operator="lessThan">
      <formula>#REF!</formula>
    </cfRule>
  </conditionalFormatting>
  <conditionalFormatting sqref="W162">
    <cfRule type="cellIs" dxfId="3980" priority="72" stopIfTrue="1" operator="lessThan">
      <formula>#REF!</formula>
    </cfRule>
  </conditionalFormatting>
  <conditionalFormatting sqref="W163">
    <cfRule type="cellIs" dxfId="3979" priority="71" stopIfTrue="1" operator="lessThan">
      <formula>#REF!</formula>
    </cfRule>
  </conditionalFormatting>
  <conditionalFormatting sqref="W164">
    <cfRule type="cellIs" dxfId="3978" priority="70" stopIfTrue="1" operator="lessThan">
      <formula>#REF!</formula>
    </cfRule>
  </conditionalFormatting>
  <conditionalFormatting sqref="W165">
    <cfRule type="cellIs" dxfId="3977" priority="69" stopIfTrue="1" operator="lessThan">
      <formula>#REF!</formula>
    </cfRule>
  </conditionalFormatting>
  <conditionalFormatting sqref="W166">
    <cfRule type="cellIs" dxfId="3976" priority="68" stopIfTrue="1" operator="lessThan">
      <formula>#REF!</formula>
    </cfRule>
  </conditionalFormatting>
  <conditionalFormatting sqref="W167">
    <cfRule type="cellIs" dxfId="3975" priority="67" stopIfTrue="1" operator="lessThan">
      <formula>#REF!</formula>
    </cfRule>
  </conditionalFormatting>
  <conditionalFormatting sqref="W170">
    <cfRule type="cellIs" dxfId="3974" priority="66" stopIfTrue="1" operator="lessThan">
      <formula>#REF!</formula>
    </cfRule>
  </conditionalFormatting>
  <conditionalFormatting sqref="W171">
    <cfRule type="cellIs" dxfId="3973" priority="65" stopIfTrue="1" operator="lessThan">
      <formula>#REF!</formula>
    </cfRule>
  </conditionalFormatting>
  <conditionalFormatting sqref="W172">
    <cfRule type="cellIs" dxfId="3972" priority="64" stopIfTrue="1" operator="lessThan">
      <formula>#REF!</formula>
    </cfRule>
  </conditionalFormatting>
  <conditionalFormatting sqref="W173">
    <cfRule type="cellIs" dxfId="3971" priority="63" stopIfTrue="1" operator="lessThan">
      <formula>#REF!</formula>
    </cfRule>
  </conditionalFormatting>
  <conditionalFormatting sqref="W174">
    <cfRule type="cellIs" dxfId="3970" priority="62" stopIfTrue="1" operator="lessThan">
      <formula>#REF!</formula>
    </cfRule>
  </conditionalFormatting>
  <conditionalFormatting sqref="W175">
    <cfRule type="cellIs" dxfId="3969" priority="61" stopIfTrue="1" operator="lessThan">
      <formula>#REF!</formula>
    </cfRule>
  </conditionalFormatting>
  <conditionalFormatting sqref="W176">
    <cfRule type="cellIs" dxfId="3968" priority="60" stopIfTrue="1" operator="lessThan">
      <formula>#REF!</formula>
    </cfRule>
  </conditionalFormatting>
  <conditionalFormatting sqref="W177">
    <cfRule type="cellIs" dxfId="3967" priority="59" stopIfTrue="1" operator="lessThan">
      <formula>#REF!</formula>
    </cfRule>
  </conditionalFormatting>
  <conditionalFormatting sqref="W178">
    <cfRule type="cellIs" dxfId="3966" priority="58" stopIfTrue="1" operator="lessThan">
      <formula>#REF!</formula>
    </cfRule>
  </conditionalFormatting>
  <conditionalFormatting sqref="W179">
    <cfRule type="cellIs" dxfId="3965" priority="57" stopIfTrue="1" operator="lessThan">
      <formula>#REF!</formula>
    </cfRule>
  </conditionalFormatting>
  <conditionalFormatting sqref="W180">
    <cfRule type="cellIs" dxfId="3964" priority="56" stopIfTrue="1" operator="lessThan">
      <formula>#REF!</formula>
    </cfRule>
  </conditionalFormatting>
  <conditionalFormatting sqref="W181">
    <cfRule type="cellIs" dxfId="3963" priority="55" stopIfTrue="1" operator="lessThan">
      <formula>#REF!</formula>
    </cfRule>
  </conditionalFormatting>
  <conditionalFormatting sqref="W182">
    <cfRule type="cellIs" dxfId="3962" priority="54" stopIfTrue="1" operator="lessThan">
      <formula>#REF!</formula>
    </cfRule>
  </conditionalFormatting>
  <conditionalFormatting sqref="W184:W185">
    <cfRule type="cellIs" dxfId="3961" priority="52" stopIfTrue="1" operator="lessThan">
      <formula>#REF!</formula>
    </cfRule>
  </conditionalFormatting>
  <conditionalFormatting sqref="AC183">
    <cfRule type="cellIs" dxfId="3960" priority="16" stopIfTrue="1" operator="lessThan">
      <formula>#REF!</formula>
    </cfRule>
  </conditionalFormatting>
  <conditionalFormatting sqref="AC22:AC37">
    <cfRule type="cellIs" dxfId="3959" priority="51" stopIfTrue="1" operator="lessThan">
      <formula>#REF!</formula>
    </cfRule>
  </conditionalFormatting>
  <conditionalFormatting sqref="AC39:AC53 AC136:AC146">
    <cfRule type="cellIs" dxfId="3958" priority="50" stopIfTrue="1" operator="lessThan">
      <formula>#REF!</formula>
    </cfRule>
  </conditionalFormatting>
  <conditionalFormatting sqref="AC88:AC102">
    <cfRule type="cellIs" dxfId="3957" priority="49" stopIfTrue="1" operator="lessThan">
      <formula>#REF!</formula>
    </cfRule>
  </conditionalFormatting>
  <conditionalFormatting sqref="AC147">
    <cfRule type="cellIs" dxfId="3956" priority="48" stopIfTrue="1" operator="lessThan">
      <formula>#REF!</formula>
    </cfRule>
  </conditionalFormatting>
  <conditionalFormatting sqref="AC148">
    <cfRule type="cellIs" dxfId="3955" priority="47" stopIfTrue="1" operator="lessThan">
      <formula>#REF!</formula>
    </cfRule>
  </conditionalFormatting>
  <conditionalFormatting sqref="AC149">
    <cfRule type="cellIs" dxfId="3954" priority="46" stopIfTrue="1" operator="lessThan">
      <formula>#REF!</formula>
    </cfRule>
  </conditionalFormatting>
  <conditionalFormatting sqref="AC150">
    <cfRule type="cellIs" dxfId="3953" priority="45" stopIfTrue="1" operator="lessThan">
      <formula>#REF!</formula>
    </cfRule>
  </conditionalFormatting>
  <conditionalFormatting sqref="AC153">
    <cfRule type="cellIs" dxfId="3952" priority="44" stopIfTrue="1" operator="lessThan">
      <formula>#REF!</formula>
    </cfRule>
  </conditionalFormatting>
  <conditionalFormatting sqref="AC154">
    <cfRule type="cellIs" dxfId="3951" priority="43" stopIfTrue="1" operator="lessThan">
      <formula>#REF!</formula>
    </cfRule>
  </conditionalFormatting>
  <conditionalFormatting sqref="AC155">
    <cfRule type="cellIs" dxfId="3950" priority="42" stopIfTrue="1" operator="lessThan">
      <formula>#REF!</formula>
    </cfRule>
  </conditionalFormatting>
  <conditionalFormatting sqref="AC156">
    <cfRule type="cellIs" dxfId="3949" priority="41" stopIfTrue="1" operator="lessThan">
      <formula>#REF!</formula>
    </cfRule>
  </conditionalFormatting>
  <conditionalFormatting sqref="AC157">
    <cfRule type="cellIs" dxfId="3948" priority="40" stopIfTrue="1" operator="lessThan">
      <formula>#REF!</formula>
    </cfRule>
  </conditionalFormatting>
  <conditionalFormatting sqref="AC158">
    <cfRule type="cellIs" dxfId="3947" priority="39" stopIfTrue="1" operator="lessThan">
      <formula>#REF!</formula>
    </cfRule>
  </conditionalFormatting>
  <conditionalFormatting sqref="AC159">
    <cfRule type="cellIs" dxfId="3946" priority="38" stopIfTrue="1" operator="lessThan">
      <formula>#REF!</formula>
    </cfRule>
  </conditionalFormatting>
  <conditionalFormatting sqref="AC160">
    <cfRule type="cellIs" dxfId="3945" priority="37" stopIfTrue="1" operator="lessThan">
      <formula>#REF!</formula>
    </cfRule>
  </conditionalFormatting>
  <conditionalFormatting sqref="AC161">
    <cfRule type="cellIs" dxfId="3944" priority="36" stopIfTrue="1" operator="lessThan">
      <formula>#REF!</formula>
    </cfRule>
  </conditionalFormatting>
  <conditionalFormatting sqref="AC162">
    <cfRule type="cellIs" dxfId="3943" priority="35" stopIfTrue="1" operator="lessThan">
      <formula>#REF!</formula>
    </cfRule>
  </conditionalFormatting>
  <conditionalFormatting sqref="AC163">
    <cfRule type="cellIs" dxfId="3942" priority="34" stopIfTrue="1" operator="lessThan">
      <formula>#REF!</formula>
    </cfRule>
  </conditionalFormatting>
  <conditionalFormatting sqref="AC164">
    <cfRule type="cellIs" dxfId="3941" priority="33" stopIfTrue="1" operator="lessThan">
      <formula>#REF!</formula>
    </cfRule>
  </conditionalFormatting>
  <conditionalFormatting sqref="AC165">
    <cfRule type="cellIs" dxfId="3940" priority="32" stopIfTrue="1" operator="lessThan">
      <formula>#REF!</formula>
    </cfRule>
  </conditionalFormatting>
  <conditionalFormatting sqref="AC166">
    <cfRule type="cellIs" dxfId="3939" priority="31" stopIfTrue="1" operator="lessThan">
      <formula>#REF!</formula>
    </cfRule>
  </conditionalFormatting>
  <conditionalFormatting sqref="AC167">
    <cfRule type="cellIs" dxfId="3938" priority="30" stopIfTrue="1" operator="lessThan">
      <formula>#REF!</formula>
    </cfRule>
  </conditionalFormatting>
  <conditionalFormatting sqref="AC170">
    <cfRule type="cellIs" dxfId="3937" priority="29" stopIfTrue="1" operator="lessThan">
      <formula>#REF!</formula>
    </cfRule>
  </conditionalFormatting>
  <conditionalFormatting sqref="AC171">
    <cfRule type="cellIs" dxfId="3936" priority="28" stopIfTrue="1" operator="lessThan">
      <formula>#REF!</formula>
    </cfRule>
  </conditionalFormatting>
  <conditionalFormatting sqref="AC172">
    <cfRule type="cellIs" dxfId="3935" priority="27" stopIfTrue="1" operator="lessThan">
      <formula>#REF!</formula>
    </cfRule>
  </conditionalFormatting>
  <conditionalFormatting sqref="AC173">
    <cfRule type="cellIs" dxfId="3934" priority="26" stopIfTrue="1" operator="lessThan">
      <formula>#REF!</formula>
    </cfRule>
  </conditionalFormatting>
  <conditionalFormatting sqref="AC174">
    <cfRule type="cellIs" dxfId="3933" priority="25" stopIfTrue="1" operator="lessThan">
      <formula>#REF!</formula>
    </cfRule>
  </conditionalFormatting>
  <conditionalFormatting sqref="AC175">
    <cfRule type="cellIs" dxfId="3932" priority="24" stopIfTrue="1" operator="lessThan">
      <formula>#REF!</formula>
    </cfRule>
  </conditionalFormatting>
  <conditionalFormatting sqref="AC176">
    <cfRule type="cellIs" dxfId="3931" priority="23" stopIfTrue="1" operator="lessThan">
      <formula>#REF!</formula>
    </cfRule>
  </conditionalFormatting>
  <conditionalFormatting sqref="AC177">
    <cfRule type="cellIs" dxfId="3930" priority="22" stopIfTrue="1" operator="lessThan">
      <formula>#REF!</formula>
    </cfRule>
  </conditionalFormatting>
  <conditionalFormatting sqref="AC178">
    <cfRule type="cellIs" dxfId="3929" priority="21" stopIfTrue="1" operator="lessThan">
      <formula>#REF!</formula>
    </cfRule>
  </conditionalFormatting>
  <conditionalFormatting sqref="AC179">
    <cfRule type="cellIs" dxfId="3928" priority="20" stopIfTrue="1" operator="lessThan">
      <formula>#REF!</formula>
    </cfRule>
  </conditionalFormatting>
  <conditionalFormatting sqref="AC180">
    <cfRule type="cellIs" dxfId="3927" priority="19" stopIfTrue="1" operator="lessThan">
      <formula>#REF!</formula>
    </cfRule>
  </conditionalFormatting>
  <conditionalFormatting sqref="AC181">
    <cfRule type="cellIs" dxfId="3926" priority="18" stopIfTrue="1" operator="lessThan">
      <formula>#REF!</formula>
    </cfRule>
  </conditionalFormatting>
  <conditionalFormatting sqref="AC182">
    <cfRule type="cellIs" dxfId="3925" priority="17" stopIfTrue="1" operator="lessThan">
      <formula>#REF!</formula>
    </cfRule>
  </conditionalFormatting>
  <conditionalFormatting sqref="AC184:AC185">
    <cfRule type="cellIs" dxfId="3924" priority="15" stopIfTrue="1" operator="lessThan">
      <formula>#REF!</formula>
    </cfRule>
  </conditionalFormatting>
  <conditionalFormatting sqref="V185">
    <cfRule type="cellIs" dxfId="3923" priority="14" stopIfTrue="1" operator="lessThan">
      <formula>#REF!</formula>
    </cfRule>
  </conditionalFormatting>
  <conditionalFormatting sqref="AB185">
    <cfRule type="cellIs" dxfId="3922" priority="13" stopIfTrue="1" operator="lessThan">
      <formula>#REF!</formula>
    </cfRule>
  </conditionalFormatting>
  <conditionalFormatting sqref="N37">
    <cfRule type="cellIs" dxfId="3921" priority="12" stopIfTrue="1" operator="lessThan">
      <formula>#REF!</formula>
    </cfRule>
  </conditionalFormatting>
  <conditionalFormatting sqref="T37">
    <cfRule type="cellIs" dxfId="3920" priority="11" stopIfTrue="1" operator="lessThan">
      <formula>#REF!</formula>
    </cfRule>
  </conditionalFormatting>
  <conditionalFormatting sqref="Z37">
    <cfRule type="cellIs" dxfId="3919" priority="10" stopIfTrue="1" operator="lessThan">
      <formula>#REF!</formula>
    </cfRule>
  </conditionalFormatting>
  <conditionalFormatting sqref="AF37">
    <cfRule type="cellIs" dxfId="3918" priority="9" stopIfTrue="1" operator="lessThan">
      <formula>#REF!</formula>
    </cfRule>
  </conditionalFormatting>
  <conditionalFormatting sqref="AG55">
    <cfRule type="cellIs" dxfId="3917" priority="8" stopIfTrue="1" operator="lessThan">
      <formula>#REF!</formula>
    </cfRule>
  </conditionalFormatting>
  <conditionalFormatting sqref="AG71">
    <cfRule type="cellIs" dxfId="3916" priority="7" stopIfTrue="1" operator="lessThan">
      <formula>#REF!</formula>
    </cfRule>
  </conditionalFormatting>
  <conditionalFormatting sqref="AG87">
    <cfRule type="cellIs" dxfId="3915" priority="6" stopIfTrue="1" operator="lessThan">
      <formula>#REF!</formula>
    </cfRule>
  </conditionalFormatting>
  <conditionalFormatting sqref="AG104">
    <cfRule type="cellIs" dxfId="3914" priority="5" stopIfTrue="1" operator="lessThan">
      <formula>#REF!</formula>
    </cfRule>
  </conditionalFormatting>
  <conditionalFormatting sqref="AG119">
    <cfRule type="cellIs" dxfId="3913" priority="4" stopIfTrue="1" operator="lessThan">
      <formula>#REF!</formula>
    </cfRule>
  </conditionalFormatting>
  <conditionalFormatting sqref="AG135">
    <cfRule type="cellIs" dxfId="3912" priority="3" stopIfTrue="1" operator="lessThan">
      <formula>#REF!</formula>
    </cfRule>
  </conditionalFormatting>
  <conditionalFormatting sqref="AG152">
    <cfRule type="cellIs" dxfId="3911" priority="2" stopIfTrue="1" operator="lessThan">
      <formula>#REF!</formula>
    </cfRule>
  </conditionalFormatting>
  <conditionalFormatting sqref="AG169">
    <cfRule type="cellIs" dxfId="3910" priority="1" stopIfTrue="1" operator="lessThan">
      <formula>#REF!</formula>
    </cfRule>
  </conditionalFormatting>
  <dataValidations count="8">
    <dataValidation type="list" allowBlank="1" showInputMessage="1" showErrorMessage="1" sqref="I12:J12 C12:D12" xr:uid="{00000000-0002-0000-1500-000000000000}">
      <formula1>$B$10:$B$28</formula1>
    </dataValidation>
    <dataValidation type="list" allowBlank="1" showInputMessage="1" showErrorMessage="1" sqref="F185 L185 R185 X185 AD185" xr:uid="{00000000-0002-0000-15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500-000002000000}">
      <formula1>$F$9:$F$12</formula1>
    </dataValidation>
    <dataValidation type="list" allowBlank="1" showInputMessage="1" showErrorMessage="1" sqref="C15:D15" xr:uid="{00000000-0002-0000-1500-000003000000}">
      <formula1>$F$13:$F$15</formula1>
    </dataValidation>
    <dataValidation type="list" allowBlank="1" showInputMessage="1" showErrorMessage="1" sqref="I11:J11 C11:D11" xr:uid="{00000000-0002-0000-1500-000004000000}">
      <formula1>$D$12:$D$41</formula1>
    </dataValidation>
    <dataValidation type="list" allowBlank="1" showInputMessage="1" showErrorMessage="1" sqref="C13:D14 I13:J13" xr:uid="{00000000-0002-0000-1500-000005000000}">
      <formula1>$K$11:$K$15</formula1>
    </dataValidation>
    <dataValidation type="list" allowBlank="1" showInputMessage="1" showErrorMessage="1" sqref="Y187 AE187 M187 S187" xr:uid="{00000000-0002-0000-1500-000006000000}">
      <formula1>$Q$8:$Q$9</formula1>
    </dataValidation>
    <dataValidation type="list" allowBlank="1" showInputMessage="1" showErrorMessage="1" sqref="T9:T13" xr:uid="{00000000-0002-0000-15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B000000}">
          <x14:formula1>
            <xm:f>Données!$B$14:$B$43</xm:f>
          </x14:formula1>
          <xm:sqref>AE17:AF17 M17:N17 S17:T17 Y17:Z17 G17:H17</xm:sqref>
        </x14:dataValidation>
        <x14:dataValidation type="list" allowBlank="1" showInputMessage="1" showErrorMessage="1" xr:uid="{00000000-0002-0000-1500-00000C000000}">
          <x14:formula1>
            <xm:f>Données!$Q$19:$Q$20</xm:f>
          </x14:formula1>
          <xm:sqref>R9:R13</xm:sqref>
        </x14:dataValidation>
        <x14:dataValidation type="list" allowBlank="1" showInputMessage="1" showErrorMessage="1" xr:uid="{00000000-0002-0000-1500-00000D000000}">
          <x14:formula1>
            <xm:f>Données!$E$14:$E$53</xm:f>
          </x14:formula1>
          <xm:sqref>B11</xm:sqref>
        </x14:dataValidation>
        <x14:dataValidation type="list" allowBlank="1" showInputMessage="1" showErrorMessage="1" xr:uid="{00000000-0002-0000-1500-00000E000000}">
          <x14:formula1>
            <xm:f>Données!$K$14:$K$43</xm:f>
          </x14:formula1>
          <xm:sqref>L9:L13</xm:sqref>
        </x14:dataValidation>
        <x14:dataValidation type="list" allowBlank="1" showInputMessage="1" showErrorMessage="1" xr:uid="{00000000-0002-0000-1500-00000F000000}">
          <x14:formula1>
            <xm:f>Données!$Q$8:$Q$9</xm:f>
          </x14:formula1>
          <xm:sqref>G187</xm:sqref>
        </x14:dataValidation>
        <x14:dataValidation type="list" allowBlank="1" showInputMessage="1" showErrorMessage="1" xr:uid="{00000000-0002-0000-1500-000010000000}">
          <x14:formula1>
            <xm:f>Données!$I$14:$I$17</xm:f>
          </x14:formula1>
          <xm:sqref>K17</xm:sqref>
        </x14:dataValidation>
        <x14:dataValidation type="list" allowBlank="1" showInputMessage="1" showErrorMessage="1" xr:uid="{00000000-0002-0000-1500-000011000000}">
          <x14:formula1>
            <xm:f>Données!$G$14:$G$17</xm:f>
          </x14:formula1>
          <xm:sqref>Z9:Z13</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909" priority="170" stopIfTrue="1" operator="lessThan">
      <formula>#REF!</formula>
    </cfRule>
  </conditionalFormatting>
  <conditionalFormatting sqref="L37:M37">
    <cfRule type="cellIs" dxfId="3908" priority="169" stopIfTrue="1" operator="lessThan">
      <formula>#REF!</formula>
    </cfRule>
  </conditionalFormatting>
  <conditionalFormatting sqref="R37:S37 AG21:AG53 AG88:AG102 AG136:AG150 AG153:AG167 AG170:AG185 AG120:AG133 AG105:AG117 AG72:AG85 AG56:AG69">
    <cfRule type="cellIs" dxfId="390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906" priority="167" stopIfTrue="1" operator="lessThan">
      <formula>#REF!</formula>
    </cfRule>
  </conditionalFormatting>
  <conditionalFormatting sqref="E88:E102">
    <cfRule type="cellIs" dxfId="3905" priority="166" stopIfTrue="1" operator="lessThan">
      <formula>#REF!</formula>
    </cfRule>
  </conditionalFormatting>
  <conditionalFormatting sqref="E147">
    <cfRule type="cellIs" dxfId="3904" priority="165" stopIfTrue="1" operator="lessThan">
      <formula>#REF!</formula>
    </cfRule>
  </conditionalFormatting>
  <conditionalFormatting sqref="E148">
    <cfRule type="cellIs" dxfId="3903" priority="164" stopIfTrue="1" operator="lessThan">
      <formula>#REF!</formula>
    </cfRule>
  </conditionalFormatting>
  <conditionalFormatting sqref="E149">
    <cfRule type="cellIs" dxfId="3902" priority="163" stopIfTrue="1" operator="lessThan">
      <formula>#REF!</formula>
    </cfRule>
  </conditionalFormatting>
  <conditionalFormatting sqref="E150">
    <cfRule type="cellIs" dxfId="3901" priority="162" stopIfTrue="1" operator="lessThan">
      <formula>#REF!</formula>
    </cfRule>
  </conditionalFormatting>
  <conditionalFormatting sqref="E153">
    <cfRule type="cellIs" dxfId="3900" priority="161" stopIfTrue="1" operator="lessThan">
      <formula>#REF!</formula>
    </cfRule>
  </conditionalFormatting>
  <conditionalFormatting sqref="E154">
    <cfRule type="cellIs" dxfId="3899" priority="160" stopIfTrue="1" operator="lessThan">
      <formula>#REF!</formula>
    </cfRule>
  </conditionalFormatting>
  <conditionalFormatting sqref="E155">
    <cfRule type="cellIs" dxfId="3898" priority="159" stopIfTrue="1" operator="lessThan">
      <formula>#REF!</formula>
    </cfRule>
  </conditionalFormatting>
  <conditionalFormatting sqref="E156">
    <cfRule type="cellIs" dxfId="3897" priority="158" stopIfTrue="1" operator="lessThan">
      <formula>#REF!</formula>
    </cfRule>
  </conditionalFormatting>
  <conditionalFormatting sqref="E157">
    <cfRule type="cellIs" dxfId="3896" priority="157" stopIfTrue="1" operator="lessThan">
      <formula>#REF!</formula>
    </cfRule>
  </conditionalFormatting>
  <conditionalFormatting sqref="E158">
    <cfRule type="cellIs" dxfId="3895" priority="156" stopIfTrue="1" operator="lessThan">
      <formula>#REF!</formula>
    </cfRule>
  </conditionalFormatting>
  <conditionalFormatting sqref="E159">
    <cfRule type="cellIs" dxfId="3894" priority="155" stopIfTrue="1" operator="lessThan">
      <formula>#REF!</formula>
    </cfRule>
  </conditionalFormatting>
  <conditionalFormatting sqref="E160">
    <cfRule type="cellIs" dxfId="3893" priority="154" stopIfTrue="1" operator="lessThan">
      <formula>#REF!</formula>
    </cfRule>
  </conditionalFormatting>
  <conditionalFormatting sqref="E161">
    <cfRule type="cellIs" dxfId="3892" priority="153" stopIfTrue="1" operator="lessThan">
      <formula>#REF!</formula>
    </cfRule>
  </conditionalFormatting>
  <conditionalFormatting sqref="E162">
    <cfRule type="cellIs" dxfId="3891" priority="152" stopIfTrue="1" operator="lessThan">
      <formula>#REF!</formula>
    </cfRule>
  </conditionalFormatting>
  <conditionalFormatting sqref="E163">
    <cfRule type="cellIs" dxfId="3890" priority="151" stopIfTrue="1" operator="lessThan">
      <formula>#REF!</formula>
    </cfRule>
  </conditionalFormatting>
  <conditionalFormatting sqref="E164">
    <cfRule type="cellIs" dxfId="3889" priority="150" stopIfTrue="1" operator="lessThan">
      <formula>#REF!</formula>
    </cfRule>
  </conditionalFormatting>
  <conditionalFormatting sqref="E165">
    <cfRule type="cellIs" dxfId="3888" priority="149" stopIfTrue="1" operator="lessThan">
      <formula>#REF!</formula>
    </cfRule>
  </conditionalFormatting>
  <conditionalFormatting sqref="E166">
    <cfRule type="cellIs" dxfId="3887" priority="148" stopIfTrue="1" operator="lessThan">
      <formula>#REF!</formula>
    </cfRule>
  </conditionalFormatting>
  <conditionalFormatting sqref="E167">
    <cfRule type="cellIs" dxfId="3886" priority="147" stopIfTrue="1" operator="lessThan">
      <formula>#REF!</formula>
    </cfRule>
  </conditionalFormatting>
  <conditionalFormatting sqref="E170">
    <cfRule type="cellIs" dxfId="3885" priority="146" stopIfTrue="1" operator="lessThan">
      <formula>#REF!</formula>
    </cfRule>
  </conditionalFormatting>
  <conditionalFormatting sqref="E171">
    <cfRule type="cellIs" dxfId="3884" priority="145" stopIfTrue="1" operator="lessThan">
      <formula>#REF!</formula>
    </cfRule>
  </conditionalFormatting>
  <conditionalFormatting sqref="E172">
    <cfRule type="cellIs" dxfId="3883" priority="144" stopIfTrue="1" operator="lessThan">
      <formula>#REF!</formula>
    </cfRule>
  </conditionalFormatting>
  <conditionalFormatting sqref="E173">
    <cfRule type="cellIs" dxfId="3882" priority="143" stopIfTrue="1" operator="lessThan">
      <formula>#REF!</formula>
    </cfRule>
  </conditionalFormatting>
  <conditionalFormatting sqref="E174">
    <cfRule type="cellIs" dxfId="3881" priority="142" stopIfTrue="1" operator="lessThan">
      <formula>#REF!</formula>
    </cfRule>
  </conditionalFormatting>
  <conditionalFormatting sqref="E175">
    <cfRule type="cellIs" dxfId="3880" priority="141" stopIfTrue="1" operator="lessThan">
      <formula>#REF!</formula>
    </cfRule>
  </conditionalFormatting>
  <conditionalFormatting sqref="E176">
    <cfRule type="cellIs" dxfId="3879" priority="140" stopIfTrue="1" operator="lessThan">
      <formula>#REF!</formula>
    </cfRule>
  </conditionalFormatting>
  <conditionalFormatting sqref="E177">
    <cfRule type="cellIs" dxfId="3878" priority="139" stopIfTrue="1" operator="lessThan">
      <formula>#REF!</formula>
    </cfRule>
  </conditionalFormatting>
  <conditionalFormatting sqref="E178">
    <cfRule type="cellIs" dxfId="3877" priority="138" stopIfTrue="1" operator="lessThan">
      <formula>#REF!</formula>
    </cfRule>
  </conditionalFormatting>
  <conditionalFormatting sqref="E179">
    <cfRule type="cellIs" dxfId="3876" priority="137" stopIfTrue="1" operator="lessThan">
      <formula>#REF!</formula>
    </cfRule>
  </conditionalFormatting>
  <conditionalFormatting sqref="E180">
    <cfRule type="cellIs" dxfId="3875" priority="136" stopIfTrue="1" operator="lessThan">
      <formula>#REF!</formula>
    </cfRule>
  </conditionalFormatting>
  <conditionalFormatting sqref="E181">
    <cfRule type="cellIs" dxfId="3874" priority="135" stopIfTrue="1" operator="lessThan">
      <formula>#REF!</formula>
    </cfRule>
  </conditionalFormatting>
  <conditionalFormatting sqref="E182">
    <cfRule type="cellIs" dxfId="3873" priority="134" stopIfTrue="1" operator="lessThan">
      <formula>#REF!</formula>
    </cfRule>
  </conditionalFormatting>
  <conditionalFormatting sqref="E183">
    <cfRule type="cellIs" dxfId="3872" priority="133" stopIfTrue="1" operator="lessThan">
      <formula>#REF!</formula>
    </cfRule>
  </conditionalFormatting>
  <conditionalFormatting sqref="E184:E185">
    <cfRule type="cellIs" dxfId="3871" priority="132" stopIfTrue="1" operator="lessThan">
      <formula>#REF!</formula>
    </cfRule>
  </conditionalFormatting>
  <conditionalFormatting sqref="K22:K37">
    <cfRule type="cellIs" dxfId="3870" priority="131" stopIfTrue="1" operator="lessThan">
      <formula>#REF!</formula>
    </cfRule>
  </conditionalFormatting>
  <conditionalFormatting sqref="K39:K53">
    <cfRule type="cellIs" dxfId="3869" priority="130" stopIfTrue="1" operator="lessThan">
      <formula>#REF!</formula>
    </cfRule>
  </conditionalFormatting>
  <conditionalFormatting sqref="K88:K102">
    <cfRule type="cellIs" dxfId="3868" priority="129" stopIfTrue="1" operator="lessThan">
      <formula>#REF!</formula>
    </cfRule>
  </conditionalFormatting>
  <conditionalFormatting sqref="K147">
    <cfRule type="cellIs" dxfId="3867" priority="128" stopIfTrue="1" operator="lessThan">
      <formula>#REF!</formula>
    </cfRule>
  </conditionalFormatting>
  <conditionalFormatting sqref="K148">
    <cfRule type="cellIs" dxfId="3866" priority="127" stopIfTrue="1" operator="lessThan">
      <formula>#REF!</formula>
    </cfRule>
  </conditionalFormatting>
  <conditionalFormatting sqref="K149">
    <cfRule type="cellIs" dxfId="3865" priority="126" stopIfTrue="1" operator="lessThan">
      <formula>#REF!</formula>
    </cfRule>
  </conditionalFormatting>
  <conditionalFormatting sqref="K150">
    <cfRule type="cellIs" dxfId="3864" priority="125" stopIfTrue="1" operator="lessThan">
      <formula>#REF!</formula>
    </cfRule>
  </conditionalFormatting>
  <conditionalFormatting sqref="K153">
    <cfRule type="cellIs" dxfId="3863" priority="124" stopIfTrue="1" operator="lessThan">
      <formula>#REF!</formula>
    </cfRule>
  </conditionalFormatting>
  <conditionalFormatting sqref="K154">
    <cfRule type="cellIs" dxfId="3862" priority="123" stopIfTrue="1" operator="lessThan">
      <formula>#REF!</formula>
    </cfRule>
  </conditionalFormatting>
  <conditionalFormatting sqref="K155">
    <cfRule type="cellIs" dxfId="3861" priority="122" stopIfTrue="1" operator="lessThan">
      <formula>#REF!</formula>
    </cfRule>
  </conditionalFormatting>
  <conditionalFormatting sqref="K156">
    <cfRule type="cellIs" dxfId="3860" priority="121" stopIfTrue="1" operator="lessThan">
      <formula>#REF!</formula>
    </cfRule>
  </conditionalFormatting>
  <conditionalFormatting sqref="K157">
    <cfRule type="cellIs" dxfId="3859" priority="120" stopIfTrue="1" operator="lessThan">
      <formula>#REF!</formula>
    </cfRule>
  </conditionalFormatting>
  <conditionalFormatting sqref="K158">
    <cfRule type="cellIs" dxfId="3858" priority="119" stopIfTrue="1" operator="lessThan">
      <formula>#REF!</formula>
    </cfRule>
  </conditionalFormatting>
  <conditionalFormatting sqref="K159">
    <cfRule type="cellIs" dxfId="3857" priority="118" stopIfTrue="1" operator="lessThan">
      <formula>#REF!</formula>
    </cfRule>
  </conditionalFormatting>
  <conditionalFormatting sqref="K160">
    <cfRule type="cellIs" dxfId="3856" priority="117" stopIfTrue="1" operator="lessThan">
      <formula>#REF!</formula>
    </cfRule>
  </conditionalFormatting>
  <conditionalFormatting sqref="K161">
    <cfRule type="cellIs" dxfId="3855" priority="116" stopIfTrue="1" operator="lessThan">
      <formula>#REF!</formula>
    </cfRule>
  </conditionalFormatting>
  <conditionalFormatting sqref="K162">
    <cfRule type="cellIs" dxfId="3854" priority="115" stopIfTrue="1" operator="lessThan">
      <formula>#REF!</formula>
    </cfRule>
  </conditionalFormatting>
  <conditionalFormatting sqref="K163">
    <cfRule type="cellIs" dxfId="3853" priority="114" stopIfTrue="1" operator="lessThan">
      <formula>#REF!</formula>
    </cfRule>
  </conditionalFormatting>
  <conditionalFormatting sqref="K164">
    <cfRule type="cellIs" dxfId="3852" priority="113" stopIfTrue="1" operator="lessThan">
      <formula>#REF!</formula>
    </cfRule>
  </conditionalFormatting>
  <conditionalFormatting sqref="K165">
    <cfRule type="cellIs" dxfId="3851" priority="112" stopIfTrue="1" operator="lessThan">
      <formula>#REF!</formula>
    </cfRule>
  </conditionalFormatting>
  <conditionalFormatting sqref="K166">
    <cfRule type="cellIs" dxfId="3850" priority="111" stopIfTrue="1" operator="lessThan">
      <formula>#REF!</formula>
    </cfRule>
  </conditionalFormatting>
  <conditionalFormatting sqref="K167">
    <cfRule type="cellIs" dxfId="3849" priority="110" stopIfTrue="1" operator="lessThan">
      <formula>#REF!</formula>
    </cfRule>
  </conditionalFormatting>
  <conditionalFormatting sqref="K170">
    <cfRule type="cellIs" dxfId="3848" priority="109" stopIfTrue="1" operator="lessThan">
      <formula>#REF!</formula>
    </cfRule>
  </conditionalFormatting>
  <conditionalFormatting sqref="K171">
    <cfRule type="cellIs" dxfId="3847" priority="108" stopIfTrue="1" operator="lessThan">
      <formula>#REF!</formula>
    </cfRule>
  </conditionalFormatting>
  <conditionalFormatting sqref="K172">
    <cfRule type="cellIs" dxfId="3846" priority="107" stopIfTrue="1" operator="lessThan">
      <formula>#REF!</formula>
    </cfRule>
  </conditionalFormatting>
  <conditionalFormatting sqref="K173">
    <cfRule type="cellIs" dxfId="3845" priority="106" stopIfTrue="1" operator="lessThan">
      <formula>#REF!</formula>
    </cfRule>
  </conditionalFormatting>
  <conditionalFormatting sqref="K174">
    <cfRule type="cellIs" dxfId="3844" priority="105" stopIfTrue="1" operator="lessThan">
      <formula>#REF!</formula>
    </cfRule>
  </conditionalFormatting>
  <conditionalFormatting sqref="K175">
    <cfRule type="cellIs" dxfId="3843" priority="104" stopIfTrue="1" operator="lessThan">
      <formula>#REF!</formula>
    </cfRule>
  </conditionalFormatting>
  <conditionalFormatting sqref="K176">
    <cfRule type="cellIs" dxfId="3842" priority="103" stopIfTrue="1" operator="lessThan">
      <formula>#REF!</formula>
    </cfRule>
  </conditionalFormatting>
  <conditionalFormatting sqref="K177">
    <cfRule type="cellIs" dxfId="3841" priority="102" stopIfTrue="1" operator="lessThan">
      <formula>#REF!</formula>
    </cfRule>
  </conditionalFormatting>
  <conditionalFormatting sqref="K178">
    <cfRule type="cellIs" dxfId="3840" priority="101" stopIfTrue="1" operator="lessThan">
      <formula>#REF!</formula>
    </cfRule>
  </conditionalFormatting>
  <conditionalFormatting sqref="K179">
    <cfRule type="cellIs" dxfId="3839" priority="100" stopIfTrue="1" operator="lessThan">
      <formula>#REF!</formula>
    </cfRule>
  </conditionalFormatting>
  <conditionalFormatting sqref="K180">
    <cfRule type="cellIs" dxfId="3838" priority="99" stopIfTrue="1" operator="lessThan">
      <formula>#REF!</formula>
    </cfRule>
  </conditionalFormatting>
  <conditionalFormatting sqref="K181">
    <cfRule type="cellIs" dxfId="3837" priority="98" stopIfTrue="1" operator="lessThan">
      <formula>#REF!</formula>
    </cfRule>
  </conditionalFormatting>
  <conditionalFormatting sqref="K182">
    <cfRule type="cellIs" dxfId="3836" priority="97" stopIfTrue="1" operator="lessThan">
      <formula>#REF!</formula>
    </cfRule>
  </conditionalFormatting>
  <conditionalFormatting sqref="K183">
    <cfRule type="cellIs" dxfId="3835" priority="96" stopIfTrue="1" operator="lessThan">
      <formula>#REF!</formula>
    </cfRule>
  </conditionalFormatting>
  <conditionalFormatting sqref="K184:K185">
    <cfRule type="cellIs" dxfId="3834" priority="95" stopIfTrue="1" operator="lessThan">
      <formula>#REF!</formula>
    </cfRule>
  </conditionalFormatting>
  <conditionalFormatting sqref="Q22:Q37">
    <cfRule type="cellIs" dxfId="3833" priority="94" stopIfTrue="1" operator="lessThan">
      <formula>#REF!</formula>
    </cfRule>
  </conditionalFormatting>
  <conditionalFormatting sqref="Q39:Q53">
    <cfRule type="cellIs" dxfId="3832" priority="93" stopIfTrue="1" operator="lessThan">
      <formula>#REF!</formula>
    </cfRule>
  </conditionalFormatting>
  <conditionalFormatting sqref="Q88:Q102">
    <cfRule type="cellIs" dxfId="3831" priority="92" stopIfTrue="1" operator="lessThan">
      <formula>#REF!</formula>
    </cfRule>
  </conditionalFormatting>
  <conditionalFormatting sqref="P185">
    <cfRule type="cellIs" dxfId="3830" priority="91" stopIfTrue="1" operator="lessThan">
      <formula>#REF!</formula>
    </cfRule>
  </conditionalFormatting>
  <conditionalFormatting sqref="X37:Y37">
    <cfRule type="cellIs" dxfId="3829" priority="90" stopIfTrue="1" operator="lessThan">
      <formula>#REF!</formula>
    </cfRule>
  </conditionalFormatting>
  <conditionalFormatting sqref="AD37:AE37">
    <cfRule type="cellIs" dxfId="3828" priority="89" stopIfTrue="1" operator="lessThan">
      <formula>#REF!</formula>
    </cfRule>
  </conditionalFormatting>
  <conditionalFormatting sqref="W183">
    <cfRule type="cellIs" dxfId="3827" priority="53" stopIfTrue="1" operator="lessThan">
      <formula>#REF!</formula>
    </cfRule>
  </conditionalFormatting>
  <conditionalFormatting sqref="W22:W37">
    <cfRule type="cellIs" dxfId="3826" priority="88" stopIfTrue="1" operator="lessThan">
      <formula>#REF!</formula>
    </cfRule>
  </conditionalFormatting>
  <conditionalFormatting sqref="W39:W53 W136:W146">
    <cfRule type="cellIs" dxfId="3825" priority="87" stopIfTrue="1" operator="lessThan">
      <formula>#REF!</formula>
    </cfRule>
  </conditionalFormatting>
  <conditionalFormatting sqref="W88:W102">
    <cfRule type="cellIs" dxfId="3824" priority="86" stopIfTrue="1" operator="lessThan">
      <formula>#REF!</formula>
    </cfRule>
  </conditionalFormatting>
  <conditionalFormatting sqref="W147">
    <cfRule type="cellIs" dxfId="3823" priority="85" stopIfTrue="1" operator="lessThan">
      <formula>#REF!</formula>
    </cfRule>
  </conditionalFormatting>
  <conditionalFormatting sqref="W148">
    <cfRule type="cellIs" dxfId="3822" priority="84" stopIfTrue="1" operator="lessThan">
      <formula>#REF!</formula>
    </cfRule>
  </conditionalFormatting>
  <conditionalFormatting sqref="W149">
    <cfRule type="cellIs" dxfId="3821" priority="83" stopIfTrue="1" operator="lessThan">
      <formula>#REF!</formula>
    </cfRule>
  </conditionalFormatting>
  <conditionalFormatting sqref="W150">
    <cfRule type="cellIs" dxfId="3820" priority="82" stopIfTrue="1" operator="lessThan">
      <formula>#REF!</formula>
    </cfRule>
  </conditionalFormatting>
  <conditionalFormatting sqref="W153">
    <cfRule type="cellIs" dxfId="3819" priority="81" stopIfTrue="1" operator="lessThan">
      <formula>#REF!</formula>
    </cfRule>
  </conditionalFormatting>
  <conditionalFormatting sqref="W154">
    <cfRule type="cellIs" dxfId="3818" priority="80" stopIfTrue="1" operator="lessThan">
      <formula>#REF!</formula>
    </cfRule>
  </conditionalFormatting>
  <conditionalFormatting sqref="W155">
    <cfRule type="cellIs" dxfId="3817" priority="79" stopIfTrue="1" operator="lessThan">
      <formula>#REF!</formula>
    </cfRule>
  </conditionalFormatting>
  <conditionalFormatting sqref="W156">
    <cfRule type="cellIs" dxfId="3816" priority="78" stopIfTrue="1" operator="lessThan">
      <formula>#REF!</formula>
    </cfRule>
  </conditionalFormatting>
  <conditionalFormatting sqref="W157">
    <cfRule type="cellIs" dxfId="3815" priority="77" stopIfTrue="1" operator="lessThan">
      <formula>#REF!</formula>
    </cfRule>
  </conditionalFormatting>
  <conditionalFormatting sqref="W158">
    <cfRule type="cellIs" dxfId="3814" priority="76" stopIfTrue="1" operator="lessThan">
      <formula>#REF!</formula>
    </cfRule>
  </conditionalFormatting>
  <conditionalFormatting sqref="W159">
    <cfRule type="cellIs" dxfId="3813" priority="75" stopIfTrue="1" operator="lessThan">
      <formula>#REF!</formula>
    </cfRule>
  </conditionalFormatting>
  <conditionalFormatting sqref="W160">
    <cfRule type="cellIs" dxfId="3812" priority="74" stopIfTrue="1" operator="lessThan">
      <formula>#REF!</formula>
    </cfRule>
  </conditionalFormatting>
  <conditionalFormatting sqref="W161">
    <cfRule type="cellIs" dxfId="3811" priority="73" stopIfTrue="1" operator="lessThan">
      <formula>#REF!</formula>
    </cfRule>
  </conditionalFormatting>
  <conditionalFormatting sqref="W162">
    <cfRule type="cellIs" dxfId="3810" priority="72" stopIfTrue="1" operator="lessThan">
      <formula>#REF!</formula>
    </cfRule>
  </conditionalFormatting>
  <conditionalFormatting sqref="W163">
    <cfRule type="cellIs" dxfId="3809" priority="71" stopIfTrue="1" operator="lessThan">
      <formula>#REF!</formula>
    </cfRule>
  </conditionalFormatting>
  <conditionalFormatting sqref="W164">
    <cfRule type="cellIs" dxfId="3808" priority="70" stopIfTrue="1" operator="lessThan">
      <formula>#REF!</formula>
    </cfRule>
  </conditionalFormatting>
  <conditionalFormatting sqref="W165">
    <cfRule type="cellIs" dxfId="3807" priority="69" stopIfTrue="1" operator="lessThan">
      <formula>#REF!</formula>
    </cfRule>
  </conditionalFormatting>
  <conditionalFormatting sqref="W166">
    <cfRule type="cellIs" dxfId="3806" priority="68" stopIfTrue="1" operator="lessThan">
      <formula>#REF!</formula>
    </cfRule>
  </conditionalFormatting>
  <conditionalFormatting sqref="W167">
    <cfRule type="cellIs" dxfId="3805" priority="67" stopIfTrue="1" operator="lessThan">
      <formula>#REF!</formula>
    </cfRule>
  </conditionalFormatting>
  <conditionalFormatting sqref="W170">
    <cfRule type="cellIs" dxfId="3804" priority="66" stopIfTrue="1" operator="lessThan">
      <formula>#REF!</formula>
    </cfRule>
  </conditionalFormatting>
  <conditionalFormatting sqref="W171">
    <cfRule type="cellIs" dxfId="3803" priority="65" stopIfTrue="1" operator="lessThan">
      <formula>#REF!</formula>
    </cfRule>
  </conditionalFormatting>
  <conditionalFormatting sqref="W172">
    <cfRule type="cellIs" dxfId="3802" priority="64" stopIfTrue="1" operator="lessThan">
      <formula>#REF!</formula>
    </cfRule>
  </conditionalFormatting>
  <conditionalFormatting sqref="W173">
    <cfRule type="cellIs" dxfId="3801" priority="63" stopIfTrue="1" operator="lessThan">
      <formula>#REF!</formula>
    </cfRule>
  </conditionalFormatting>
  <conditionalFormatting sqref="W174">
    <cfRule type="cellIs" dxfId="3800" priority="62" stopIfTrue="1" operator="lessThan">
      <formula>#REF!</formula>
    </cfRule>
  </conditionalFormatting>
  <conditionalFormatting sqref="W175">
    <cfRule type="cellIs" dxfId="3799" priority="61" stopIfTrue="1" operator="lessThan">
      <formula>#REF!</formula>
    </cfRule>
  </conditionalFormatting>
  <conditionalFormatting sqref="W176">
    <cfRule type="cellIs" dxfId="3798" priority="60" stopIfTrue="1" operator="lessThan">
      <formula>#REF!</formula>
    </cfRule>
  </conditionalFormatting>
  <conditionalFormatting sqref="W177">
    <cfRule type="cellIs" dxfId="3797" priority="59" stopIfTrue="1" operator="lessThan">
      <formula>#REF!</formula>
    </cfRule>
  </conditionalFormatting>
  <conditionalFormatting sqref="W178">
    <cfRule type="cellIs" dxfId="3796" priority="58" stopIfTrue="1" operator="lessThan">
      <formula>#REF!</formula>
    </cfRule>
  </conditionalFormatting>
  <conditionalFormatting sqref="W179">
    <cfRule type="cellIs" dxfId="3795" priority="57" stopIfTrue="1" operator="lessThan">
      <formula>#REF!</formula>
    </cfRule>
  </conditionalFormatting>
  <conditionalFormatting sqref="W180">
    <cfRule type="cellIs" dxfId="3794" priority="56" stopIfTrue="1" operator="lessThan">
      <formula>#REF!</formula>
    </cfRule>
  </conditionalFormatting>
  <conditionalFormatting sqref="W181">
    <cfRule type="cellIs" dxfId="3793" priority="55" stopIfTrue="1" operator="lessThan">
      <formula>#REF!</formula>
    </cfRule>
  </conditionalFormatting>
  <conditionalFormatting sqref="W182">
    <cfRule type="cellIs" dxfId="3792" priority="54" stopIfTrue="1" operator="lessThan">
      <formula>#REF!</formula>
    </cfRule>
  </conditionalFormatting>
  <conditionalFormatting sqref="W184:W185">
    <cfRule type="cellIs" dxfId="3791" priority="52" stopIfTrue="1" operator="lessThan">
      <formula>#REF!</formula>
    </cfRule>
  </conditionalFormatting>
  <conditionalFormatting sqref="AC183">
    <cfRule type="cellIs" dxfId="3790" priority="16" stopIfTrue="1" operator="lessThan">
      <formula>#REF!</formula>
    </cfRule>
  </conditionalFormatting>
  <conditionalFormatting sqref="AC22:AC37">
    <cfRule type="cellIs" dxfId="3789" priority="51" stopIfTrue="1" operator="lessThan">
      <formula>#REF!</formula>
    </cfRule>
  </conditionalFormatting>
  <conditionalFormatting sqref="AC39:AC53 AC136:AC146">
    <cfRule type="cellIs" dxfId="3788" priority="50" stopIfTrue="1" operator="lessThan">
      <formula>#REF!</formula>
    </cfRule>
  </conditionalFormatting>
  <conditionalFormatting sqref="AC88:AC102">
    <cfRule type="cellIs" dxfId="3787" priority="49" stopIfTrue="1" operator="lessThan">
      <formula>#REF!</formula>
    </cfRule>
  </conditionalFormatting>
  <conditionalFormatting sqref="AC147">
    <cfRule type="cellIs" dxfId="3786" priority="48" stopIfTrue="1" operator="lessThan">
      <formula>#REF!</formula>
    </cfRule>
  </conditionalFormatting>
  <conditionalFormatting sqref="AC148">
    <cfRule type="cellIs" dxfId="3785" priority="47" stopIfTrue="1" operator="lessThan">
      <formula>#REF!</formula>
    </cfRule>
  </conditionalFormatting>
  <conditionalFormatting sqref="AC149">
    <cfRule type="cellIs" dxfId="3784" priority="46" stopIfTrue="1" operator="lessThan">
      <formula>#REF!</formula>
    </cfRule>
  </conditionalFormatting>
  <conditionalFormatting sqref="AC150">
    <cfRule type="cellIs" dxfId="3783" priority="45" stopIfTrue="1" operator="lessThan">
      <formula>#REF!</formula>
    </cfRule>
  </conditionalFormatting>
  <conditionalFormatting sqref="AC153">
    <cfRule type="cellIs" dxfId="3782" priority="44" stopIfTrue="1" operator="lessThan">
      <formula>#REF!</formula>
    </cfRule>
  </conditionalFormatting>
  <conditionalFormatting sqref="AC154">
    <cfRule type="cellIs" dxfId="3781" priority="43" stopIfTrue="1" operator="lessThan">
      <formula>#REF!</formula>
    </cfRule>
  </conditionalFormatting>
  <conditionalFormatting sqref="AC155">
    <cfRule type="cellIs" dxfId="3780" priority="42" stopIfTrue="1" operator="lessThan">
      <formula>#REF!</formula>
    </cfRule>
  </conditionalFormatting>
  <conditionalFormatting sqref="AC156">
    <cfRule type="cellIs" dxfId="3779" priority="41" stopIfTrue="1" operator="lessThan">
      <formula>#REF!</formula>
    </cfRule>
  </conditionalFormatting>
  <conditionalFormatting sqref="AC157">
    <cfRule type="cellIs" dxfId="3778" priority="40" stopIfTrue="1" operator="lessThan">
      <formula>#REF!</formula>
    </cfRule>
  </conditionalFormatting>
  <conditionalFormatting sqref="AC158">
    <cfRule type="cellIs" dxfId="3777" priority="39" stopIfTrue="1" operator="lessThan">
      <formula>#REF!</formula>
    </cfRule>
  </conditionalFormatting>
  <conditionalFormatting sqref="AC159">
    <cfRule type="cellIs" dxfId="3776" priority="38" stopIfTrue="1" operator="lessThan">
      <formula>#REF!</formula>
    </cfRule>
  </conditionalFormatting>
  <conditionalFormatting sqref="AC160">
    <cfRule type="cellIs" dxfId="3775" priority="37" stopIfTrue="1" operator="lessThan">
      <formula>#REF!</formula>
    </cfRule>
  </conditionalFormatting>
  <conditionalFormatting sqref="AC161">
    <cfRule type="cellIs" dxfId="3774" priority="36" stopIfTrue="1" operator="lessThan">
      <formula>#REF!</formula>
    </cfRule>
  </conditionalFormatting>
  <conditionalFormatting sqref="AC162">
    <cfRule type="cellIs" dxfId="3773" priority="35" stopIfTrue="1" operator="lessThan">
      <formula>#REF!</formula>
    </cfRule>
  </conditionalFormatting>
  <conditionalFormatting sqref="AC163">
    <cfRule type="cellIs" dxfId="3772" priority="34" stopIfTrue="1" operator="lessThan">
      <formula>#REF!</formula>
    </cfRule>
  </conditionalFormatting>
  <conditionalFormatting sqref="AC164">
    <cfRule type="cellIs" dxfId="3771" priority="33" stopIfTrue="1" operator="lessThan">
      <formula>#REF!</formula>
    </cfRule>
  </conditionalFormatting>
  <conditionalFormatting sqref="AC165">
    <cfRule type="cellIs" dxfId="3770" priority="32" stopIfTrue="1" operator="lessThan">
      <formula>#REF!</formula>
    </cfRule>
  </conditionalFormatting>
  <conditionalFormatting sqref="AC166">
    <cfRule type="cellIs" dxfId="3769" priority="31" stopIfTrue="1" operator="lessThan">
      <formula>#REF!</formula>
    </cfRule>
  </conditionalFormatting>
  <conditionalFormatting sqref="AC167">
    <cfRule type="cellIs" dxfId="3768" priority="30" stopIfTrue="1" operator="lessThan">
      <formula>#REF!</formula>
    </cfRule>
  </conditionalFormatting>
  <conditionalFormatting sqref="AC170">
    <cfRule type="cellIs" dxfId="3767" priority="29" stopIfTrue="1" operator="lessThan">
      <formula>#REF!</formula>
    </cfRule>
  </conditionalFormatting>
  <conditionalFormatting sqref="AC171">
    <cfRule type="cellIs" dxfId="3766" priority="28" stopIfTrue="1" operator="lessThan">
      <formula>#REF!</formula>
    </cfRule>
  </conditionalFormatting>
  <conditionalFormatting sqref="AC172">
    <cfRule type="cellIs" dxfId="3765" priority="27" stopIfTrue="1" operator="lessThan">
      <formula>#REF!</formula>
    </cfRule>
  </conditionalFormatting>
  <conditionalFormatting sqref="AC173">
    <cfRule type="cellIs" dxfId="3764" priority="26" stopIfTrue="1" operator="lessThan">
      <formula>#REF!</formula>
    </cfRule>
  </conditionalFormatting>
  <conditionalFormatting sqref="AC174">
    <cfRule type="cellIs" dxfId="3763" priority="25" stopIfTrue="1" operator="lessThan">
      <formula>#REF!</formula>
    </cfRule>
  </conditionalFormatting>
  <conditionalFormatting sqref="AC175">
    <cfRule type="cellIs" dxfId="3762" priority="24" stopIfTrue="1" operator="lessThan">
      <formula>#REF!</formula>
    </cfRule>
  </conditionalFormatting>
  <conditionalFormatting sqref="AC176">
    <cfRule type="cellIs" dxfId="3761" priority="23" stopIfTrue="1" operator="lessThan">
      <formula>#REF!</formula>
    </cfRule>
  </conditionalFormatting>
  <conditionalFormatting sqref="AC177">
    <cfRule type="cellIs" dxfId="3760" priority="22" stopIfTrue="1" operator="lessThan">
      <formula>#REF!</formula>
    </cfRule>
  </conditionalFormatting>
  <conditionalFormatting sqref="AC178">
    <cfRule type="cellIs" dxfId="3759" priority="21" stopIfTrue="1" operator="lessThan">
      <formula>#REF!</formula>
    </cfRule>
  </conditionalFormatting>
  <conditionalFormatting sqref="AC179">
    <cfRule type="cellIs" dxfId="3758" priority="20" stopIfTrue="1" operator="lessThan">
      <formula>#REF!</formula>
    </cfRule>
  </conditionalFormatting>
  <conditionalFormatting sqref="AC180">
    <cfRule type="cellIs" dxfId="3757" priority="19" stopIfTrue="1" operator="lessThan">
      <formula>#REF!</formula>
    </cfRule>
  </conditionalFormatting>
  <conditionalFormatting sqref="AC181">
    <cfRule type="cellIs" dxfId="3756" priority="18" stopIfTrue="1" operator="lessThan">
      <formula>#REF!</formula>
    </cfRule>
  </conditionalFormatting>
  <conditionalFormatting sqref="AC182">
    <cfRule type="cellIs" dxfId="3755" priority="17" stopIfTrue="1" operator="lessThan">
      <formula>#REF!</formula>
    </cfRule>
  </conditionalFormatting>
  <conditionalFormatting sqref="AC184:AC185">
    <cfRule type="cellIs" dxfId="3754" priority="15" stopIfTrue="1" operator="lessThan">
      <formula>#REF!</formula>
    </cfRule>
  </conditionalFormatting>
  <conditionalFormatting sqref="V185">
    <cfRule type="cellIs" dxfId="3753" priority="14" stopIfTrue="1" operator="lessThan">
      <formula>#REF!</formula>
    </cfRule>
  </conditionalFormatting>
  <conditionalFormatting sqref="AB185">
    <cfRule type="cellIs" dxfId="3752" priority="13" stopIfTrue="1" operator="lessThan">
      <formula>#REF!</formula>
    </cfRule>
  </conditionalFormatting>
  <conditionalFormatting sqref="N37">
    <cfRule type="cellIs" dxfId="3751" priority="12" stopIfTrue="1" operator="lessThan">
      <formula>#REF!</formula>
    </cfRule>
  </conditionalFormatting>
  <conditionalFormatting sqref="T37">
    <cfRule type="cellIs" dxfId="3750" priority="11" stopIfTrue="1" operator="lessThan">
      <formula>#REF!</formula>
    </cfRule>
  </conditionalFormatting>
  <conditionalFormatting sqref="Z37">
    <cfRule type="cellIs" dxfId="3749" priority="10" stopIfTrue="1" operator="lessThan">
      <formula>#REF!</formula>
    </cfRule>
  </conditionalFormatting>
  <conditionalFormatting sqref="AF37">
    <cfRule type="cellIs" dxfId="3748" priority="9" stopIfTrue="1" operator="lessThan">
      <formula>#REF!</formula>
    </cfRule>
  </conditionalFormatting>
  <conditionalFormatting sqref="AG55">
    <cfRule type="cellIs" dxfId="3747" priority="8" stopIfTrue="1" operator="lessThan">
      <formula>#REF!</formula>
    </cfRule>
  </conditionalFormatting>
  <conditionalFormatting sqref="AG71">
    <cfRule type="cellIs" dxfId="3746" priority="7" stopIfTrue="1" operator="lessThan">
      <formula>#REF!</formula>
    </cfRule>
  </conditionalFormatting>
  <conditionalFormatting sqref="AG87">
    <cfRule type="cellIs" dxfId="3745" priority="6" stopIfTrue="1" operator="lessThan">
      <formula>#REF!</formula>
    </cfRule>
  </conditionalFormatting>
  <conditionalFormatting sqref="AG104">
    <cfRule type="cellIs" dxfId="3744" priority="5" stopIfTrue="1" operator="lessThan">
      <formula>#REF!</formula>
    </cfRule>
  </conditionalFormatting>
  <conditionalFormatting sqref="AG119">
    <cfRule type="cellIs" dxfId="3743" priority="4" stopIfTrue="1" operator="lessThan">
      <formula>#REF!</formula>
    </cfRule>
  </conditionalFormatting>
  <conditionalFormatting sqref="AG135">
    <cfRule type="cellIs" dxfId="3742" priority="3" stopIfTrue="1" operator="lessThan">
      <formula>#REF!</formula>
    </cfRule>
  </conditionalFormatting>
  <conditionalFormatting sqref="AG152">
    <cfRule type="cellIs" dxfId="3741" priority="2" stopIfTrue="1" operator="lessThan">
      <formula>#REF!</formula>
    </cfRule>
  </conditionalFormatting>
  <conditionalFormatting sqref="AG169">
    <cfRule type="cellIs" dxfId="3740" priority="1" stopIfTrue="1" operator="lessThan">
      <formula>#REF!</formula>
    </cfRule>
  </conditionalFormatting>
  <dataValidations count="8">
    <dataValidation type="list" allowBlank="1" showInputMessage="1" showErrorMessage="1" sqref="C13:D14 I13:J13" xr:uid="{00000000-0002-0000-1600-000000000000}">
      <formula1>$K$11:$K$15</formula1>
    </dataValidation>
    <dataValidation type="list" allowBlank="1" showInputMessage="1" showErrorMessage="1" sqref="I11:J11 C11:D11" xr:uid="{00000000-0002-0000-1600-000001000000}">
      <formula1>$D$12:$D$41</formula1>
    </dataValidation>
    <dataValidation type="list" allowBlank="1" showInputMessage="1" showErrorMessage="1" sqref="C15:D15" xr:uid="{00000000-0002-0000-16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600-000003000000}">
      <formula1>$F$9:$F$12</formula1>
    </dataValidation>
    <dataValidation type="list" allowBlank="1" showInputMessage="1" showErrorMessage="1" sqref="F185 L185 R185 X185 AD185" xr:uid="{00000000-0002-0000-1600-000004000000}">
      <formula1>$F$13:$F$14</formula1>
    </dataValidation>
    <dataValidation type="list" allowBlank="1" showInputMessage="1" showErrorMessage="1" sqref="I12:J12 C12:D12" xr:uid="{00000000-0002-0000-1600-000005000000}">
      <formula1>$B$10:$B$28</formula1>
    </dataValidation>
    <dataValidation type="list" allowBlank="1" showInputMessage="1" showErrorMessage="1" sqref="T9:T13" xr:uid="{00000000-0002-0000-1600-000006000000}">
      <formula1>$I$14:$I$17</formula1>
    </dataValidation>
    <dataValidation type="list" allowBlank="1" showInputMessage="1" showErrorMessage="1" sqref="Y187 AE187 M187 S187" xr:uid="{00000000-0002-0000-16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B000000}">
          <x14:formula1>
            <xm:f>Données!$G$14:$G$17</xm:f>
          </x14:formula1>
          <xm:sqref>Z9:Z13</xm:sqref>
        </x14:dataValidation>
        <x14:dataValidation type="list" allowBlank="1" showInputMessage="1" showErrorMessage="1" xr:uid="{00000000-0002-0000-1600-00000C000000}">
          <x14:formula1>
            <xm:f>Données!$I$14:$I$17</xm:f>
          </x14:formula1>
          <xm:sqref>K17</xm:sqref>
        </x14:dataValidation>
        <x14:dataValidation type="list" allowBlank="1" showInputMessage="1" showErrorMessage="1" xr:uid="{00000000-0002-0000-1600-00000D000000}">
          <x14:formula1>
            <xm:f>Données!$Q$8:$Q$9</xm:f>
          </x14:formula1>
          <xm:sqref>G187</xm:sqref>
        </x14:dataValidation>
        <x14:dataValidation type="list" allowBlank="1" showInputMessage="1" showErrorMessage="1" xr:uid="{00000000-0002-0000-1600-00000E000000}">
          <x14:formula1>
            <xm:f>Données!$K$14:$K$43</xm:f>
          </x14:formula1>
          <xm:sqref>L9:L13</xm:sqref>
        </x14:dataValidation>
        <x14:dataValidation type="list" allowBlank="1" showInputMessage="1" showErrorMessage="1" xr:uid="{00000000-0002-0000-1600-00000F000000}">
          <x14:formula1>
            <xm:f>Données!$E$14:$E$53</xm:f>
          </x14:formula1>
          <xm:sqref>B11</xm:sqref>
        </x14:dataValidation>
        <x14:dataValidation type="list" allowBlank="1" showInputMessage="1" showErrorMessage="1" xr:uid="{00000000-0002-0000-1600-000010000000}">
          <x14:formula1>
            <xm:f>Données!$Q$19:$Q$20</xm:f>
          </x14:formula1>
          <xm:sqref>R9:R13</xm:sqref>
        </x14:dataValidation>
        <x14:dataValidation type="list" allowBlank="1" showInputMessage="1" showErrorMessage="1" xr:uid="{00000000-0002-0000-1600-000011000000}">
          <x14:formula1>
            <xm:f>Données!$B$14:$B$43</xm:f>
          </x14:formula1>
          <xm:sqref>AE17:AF17 M17:N17 S17:T17 Y17:Z17 G17:H17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739" priority="170" stopIfTrue="1" operator="lessThan">
      <formula>#REF!</formula>
    </cfRule>
  </conditionalFormatting>
  <conditionalFormatting sqref="L37:M37">
    <cfRule type="cellIs" dxfId="3738" priority="169" stopIfTrue="1" operator="lessThan">
      <formula>#REF!</formula>
    </cfRule>
  </conditionalFormatting>
  <conditionalFormatting sqref="R37:S37 AG21:AG53 AG88:AG102 AG136:AG150 AG153:AG167 AG170:AG185 AG120:AG133 AG105:AG117 AG72:AG85 AG56:AG69">
    <cfRule type="cellIs" dxfId="373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736" priority="167" stopIfTrue="1" operator="lessThan">
      <formula>#REF!</formula>
    </cfRule>
  </conditionalFormatting>
  <conditionalFormatting sqref="E88:E102">
    <cfRule type="cellIs" dxfId="3735" priority="166" stopIfTrue="1" operator="lessThan">
      <formula>#REF!</formula>
    </cfRule>
  </conditionalFormatting>
  <conditionalFormatting sqref="E147">
    <cfRule type="cellIs" dxfId="3734" priority="165" stopIfTrue="1" operator="lessThan">
      <formula>#REF!</formula>
    </cfRule>
  </conditionalFormatting>
  <conditionalFormatting sqref="E148">
    <cfRule type="cellIs" dxfId="3733" priority="164" stopIfTrue="1" operator="lessThan">
      <formula>#REF!</formula>
    </cfRule>
  </conditionalFormatting>
  <conditionalFormatting sqref="E149">
    <cfRule type="cellIs" dxfId="3732" priority="163" stopIfTrue="1" operator="lessThan">
      <formula>#REF!</formula>
    </cfRule>
  </conditionalFormatting>
  <conditionalFormatting sqref="E150">
    <cfRule type="cellIs" dxfId="3731" priority="162" stopIfTrue="1" operator="lessThan">
      <formula>#REF!</formula>
    </cfRule>
  </conditionalFormatting>
  <conditionalFormatting sqref="E153">
    <cfRule type="cellIs" dxfId="3730" priority="161" stopIfTrue="1" operator="lessThan">
      <formula>#REF!</formula>
    </cfRule>
  </conditionalFormatting>
  <conditionalFormatting sqref="E154">
    <cfRule type="cellIs" dxfId="3729" priority="160" stopIfTrue="1" operator="lessThan">
      <formula>#REF!</formula>
    </cfRule>
  </conditionalFormatting>
  <conditionalFormatting sqref="E155">
    <cfRule type="cellIs" dxfId="3728" priority="159" stopIfTrue="1" operator="lessThan">
      <formula>#REF!</formula>
    </cfRule>
  </conditionalFormatting>
  <conditionalFormatting sqref="E156">
    <cfRule type="cellIs" dxfId="3727" priority="158" stopIfTrue="1" operator="lessThan">
      <formula>#REF!</formula>
    </cfRule>
  </conditionalFormatting>
  <conditionalFormatting sqref="E157">
    <cfRule type="cellIs" dxfId="3726" priority="157" stopIfTrue="1" operator="lessThan">
      <formula>#REF!</formula>
    </cfRule>
  </conditionalFormatting>
  <conditionalFormatting sqref="E158">
    <cfRule type="cellIs" dxfId="3725" priority="156" stopIfTrue="1" operator="lessThan">
      <formula>#REF!</formula>
    </cfRule>
  </conditionalFormatting>
  <conditionalFormatting sqref="E159">
    <cfRule type="cellIs" dxfId="3724" priority="155" stopIfTrue="1" operator="lessThan">
      <formula>#REF!</formula>
    </cfRule>
  </conditionalFormatting>
  <conditionalFormatting sqref="E160">
    <cfRule type="cellIs" dxfId="3723" priority="154" stopIfTrue="1" operator="lessThan">
      <formula>#REF!</formula>
    </cfRule>
  </conditionalFormatting>
  <conditionalFormatting sqref="E161">
    <cfRule type="cellIs" dxfId="3722" priority="153" stopIfTrue="1" operator="lessThan">
      <formula>#REF!</formula>
    </cfRule>
  </conditionalFormatting>
  <conditionalFormatting sqref="E162">
    <cfRule type="cellIs" dxfId="3721" priority="152" stopIfTrue="1" operator="lessThan">
      <formula>#REF!</formula>
    </cfRule>
  </conditionalFormatting>
  <conditionalFormatting sqref="E163">
    <cfRule type="cellIs" dxfId="3720" priority="151" stopIfTrue="1" operator="lessThan">
      <formula>#REF!</formula>
    </cfRule>
  </conditionalFormatting>
  <conditionalFormatting sqref="E164">
    <cfRule type="cellIs" dxfId="3719" priority="150" stopIfTrue="1" operator="lessThan">
      <formula>#REF!</formula>
    </cfRule>
  </conditionalFormatting>
  <conditionalFormatting sqref="E165">
    <cfRule type="cellIs" dxfId="3718" priority="149" stopIfTrue="1" operator="lessThan">
      <formula>#REF!</formula>
    </cfRule>
  </conditionalFormatting>
  <conditionalFormatting sqref="E166">
    <cfRule type="cellIs" dxfId="3717" priority="148" stopIfTrue="1" operator="lessThan">
      <formula>#REF!</formula>
    </cfRule>
  </conditionalFormatting>
  <conditionalFormatting sqref="E167">
    <cfRule type="cellIs" dxfId="3716" priority="147" stopIfTrue="1" operator="lessThan">
      <formula>#REF!</formula>
    </cfRule>
  </conditionalFormatting>
  <conditionalFormatting sqref="E170">
    <cfRule type="cellIs" dxfId="3715" priority="146" stopIfTrue="1" operator="lessThan">
      <formula>#REF!</formula>
    </cfRule>
  </conditionalFormatting>
  <conditionalFormatting sqref="E171">
    <cfRule type="cellIs" dxfId="3714" priority="145" stopIfTrue="1" operator="lessThan">
      <formula>#REF!</formula>
    </cfRule>
  </conditionalFormatting>
  <conditionalFormatting sqref="E172">
    <cfRule type="cellIs" dxfId="3713" priority="144" stopIfTrue="1" operator="lessThan">
      <formula>#REF!</formula>
    </cfRule>
  </conditionalFormatting>
  <conditionalFormatting sqref="E173">
    <cfRule type="cellIs" dxfId="3712" priority="143" stopIfTrue="1" operator="lessThan">
      <formula>#REF!</formula>
    </cfRule>
  </conditionalFormatting>
  <conditionalFormatting sqref="E174">
    <cfRule type="cellIs" dxfId="3711" priority="142" stopIfTrue="1" operator="lessThan">
      <formula>#REF!</formula>
    </cfRule>
  </conditionalFormatting>
  <conditionalFormatting sqref="E175">
    <cfRule type="cellIs" dxfId="3710" priority="141" stopIfTrue="1" operator="lessThan">
      <formula>#REF!</formula>
    </cfRule>
  </conditionalFormatting>
  <conditionalFormatting sqref="E176">
    <cfRule type="cellIs" dxfId="3709" priority="140" stopIfTrue="1" operator="lessThan">
      <formula>#REF!</formula>
    </cfRule>
  </conditionalFormatting>
  <conditionalFormatting sqref="E177">
    <cfRule type="cellIs" dxfId="3708" priority="139" stopIfTrue="1" operator="lessThan">
      <formula>#REF!</formula>
    </cfRule>
  </conditionalFormatting>
  <conditionalFormatting sqref="E178">
    <cfRule type="cellIs" dxfId="3707" priority="138" stopIfTrue="1" operator="lessThan">
      <formula>#REF!</formula>
    </cfRule>
  </conditionalFormatting>
  <conditionalFormatting sqref="E179">
    <cfRule type="cellIs" dxfId="3706" priority="137" stopIfTrue="1" operator="lessThan">
      <formula>#REF!</formula>
    </cfRule>
  </conditionalFormatting>
  <conditionalFormatting sqref="E180">
    <cfRule type="cellIs" dxfId="3705" priority="136" stopIfTrue="1" operator="lessThan">
      <formula>#REF!</formula>
    </cfRule>
  </conditionalFormatting>
  <conditionalFormatting sqref="E181">
    <cfRule type="cellIs" dxfId="3704" priority="135" stopIfTrue="1" operator="lessThan">
      <formula>#REF!</formula>
    </cfRule>
  </conditionalFormatting>
  <conditionalFormatting sqref="E182">
    <cfRule type="cellIs" dxfId="3703" priority="134" stopIfTrue="1" operator="lessThan">
      <formula>#REF!</formula>
    </cfRule>
  </conditionalFormatting>
  <conditionalFormatting sqref="E183">
    <cfRule type="cellIs" dxfId="3702" priority="133" stopIfTrue="1" operator="lessThan">
      <formula>#REF!</formula>
    </cfRule>
  </conditionalFormatting>
  <conditionalFormatting sqref="E184:E185">
    <cfRule type="cellIs" dxfId="3701" priority="132" stopIfTrue="1" operator="lessThan">
      <formula>#REF!</formula>
    </cfRule>
  </conditionalFormatting>
  <conditionalFormatting sqref="K22:K37">
    <cfRule type="cellIs" dxfId="3700" priority="131" stopIfTrue="1" operator="lessThan">
      <formula>#REF!</formula>
    </cfRule>
  </conditionalFormatting>
  <conditionalFormatting sqref="K39:K53">
    <cfRule type="cellIs" dxfId="3699" priority="130" stopIfTrue="1" operator="lessThan">
      <formula>#REF!</formula>
    </cfRule>
  </conditionalFormatting>
  <conditionalFormatting sqref="K88:K102">
    <cfRule type="cellIs" dxfId="3698" priority="129" stopIfTrue="1" operator="lessThan">
      <formula>#REF!</formula>
    </cfRule>
  </conditionalFormatting>
  <conditionalFormatting sqref="K147">
    <cfRule type="cellIs" dxfId="3697" priority="128" stopIfTrue="1" operator="lessThan">
      <formula>#REF!</formula>
    </cfRule>
  </conditionalFormatting>
  <conditionalFormatting sqref="K148">
    <cfRule type="cellIs" dxfId="3696" priority="127" stopIfTrue="1" operator="lessThan">
      <formula>#REF!</formula>
    </cfRule>
  </conditionalFormatting>
  <conditionalFormatting sqref="K149">
    <cfRule type="cellIs" dxfId="3695" priority="126" stopIfTrue="1" operator="lessThan">
      <formula>#REF!</formula>
    </cfRule>
  </conditionalFormatting>
  <conditionalFormatting sqref="K150">
    <cfRule type="cellIs" dxfId="3694" priority="125" stopIfTrue="1" operator="lessThan">
      <formula>#REF!</formula>
    </cfRule>
  </conditionalFormatting>
  <conditionalFormatting sqref="K153">
    <cfRule type="cellIs" dxfId="3693" priority="124" stopIfTrue="1" operator="lessThan">
      <formula>#REF!</formula>
    </cfRule>
  </conditionalFormatting>
  <conditionalFormatting sqref="K154">
    <cfRule type="cellIs" dxfId="3692" priority="123" stopIfTrue="1" operator="lessThan">
      <formula>#REF!</formula>
    </cfRule>
  </conditionalFormatting>
  <conditionalFormatting sqref="K155">
    <cfRule type="cellIs" dxfId="3691" priority="122" stopIfTrue="1" operator="lessThan">
      <formula>#REF!</formula>
    </cfRule>
  </conditionalFormatting>
  <conditionalFormatting sqref="K156">
    <cfRule type="cellIs" dxfId="3690" priority="121" stopIfTrue="1" operator="lessThan">
      <formula>#REF!</formula>
    </cfRule>
  </conditionalFormatting>
  <conditionalFormatting sqref="K157">
    <cfRule type="cellIs" dxfId="3689" priority="120" stopIfTrue="1" operator="lessThan">
      <formula>#REF!</formula>
    </cfRule>
  </conditionalFormatting>
  <conditionalFormatting sqref="K158">
    <cfRule type="cellIs" dxfId="3688" priority="119" stopIfTrue="1" operator="lessThan">
      <formula>#REF!</formula>
    </cfRule>
  </conditionalFormatting>
  <conditionalFormatting sqref="K159">
    <cfRule type="cellIs" dxfId="3687" priority="118" stopIfTrue="1" operator="lessThan">
      <formula>#REF!</formula>
    </cfRule>
  </conditionalFormatting>
  <conditionalFormatting sqref="K160">
    <cfRule type="cellIs" dxfId="3686" priority="117" stopIfTrue="1" operator="lessThan">
      <formula>#REF!</formula>
    </cfRule>
  </conditionalFormatting>
  <conditionalFormatting sqref="K161">
    <cfRule type="cellIs" dxfId="3685" priority="116" stopIfTrue="1" operator="lessThan">
      <formula>#REF!</formula>
    </cfRule>
  </conditionalFormatting>
  <conditionalFormatting sqref="K162">
    <cfRule type="cellIs" dxfId="3684" priority="115" stopIfTrue="1" operator="lessThan">
      <formula>#REF!</formula>
    </cfRule>
  </conditionalFormatting>
  <conditionalFormatting sqref="K163">
    <cfRule type="cellIs" dxfId="3683" priority="114" stopIfTrue="1" operator="lessThan">
      <formula>#REF!</formula>
    </cfRule>
  </conditionalFormatting>
  <conditionalFormatting sqref="K164">
    <cfRule type="cellIs" dxfId="3682" priority="113" stopIfTrue="1" operator="lessThan">
      <formula>#REF!</formula>
    </cfRule>
  </conditionalFormatting>
  <conditionalFormatting sqref="K165">
    <cfRule type="cellIs" dxfId="3681" priority="112" stopIfTrue="1" operator="lessThan">
      <formula>#REF!</formula>
    </cfRule>
  </conditionalFormatting>
  <conditionalFormatting sqref="K166">
    <cfRule type="cellIs" dxfId="3680" priority="111" stopIfTrue="1" operator="lessThan">
      <formula>#REF!</formula>
    </cfRule>
  </conditionalFormatting>
  <conditionalFormatting sqref="K167">
    <cfRule type="cellIs" dxfId="3679" priority="110" stopIfTrue="1" operator="lessThan">
      <formula>#REF!</formula>
    </cfRule>
  </conditionalFormatting>
  <conditionalFormatting sqref="K170">
    <cfRule type="cellIs" dxfId="3678" priority="109" stopIfTrue="1" operator="lessThan">
      <formula>#REF!</formula>
    </cfRule>
  </conditionalFormatting>
  <conditionalFormatting sqref="K171">
    <cfRule type="cellIs" dxfId="3677" priority="108" stopIfTrue="1" operator="lessThan">
      <formula>#REF!</formula>
    </cfRule>
  </conditionalFormatting>
  <conditionalFormatting sqref="K172">
    <cfRule type="cellIs" dxfId="3676" priority="107" stopIfTrue="1" operator="lessThan">
      <formula>#REF!</formula>
    </cfRule>
  </conditionalFormatting>
  <conditionalFormatting sqref="K173">
    <cfRule type="cellIs" dxfId="3675" priority="106" stopIfTrue="1" operator="lessThan">
      <formula>#REF!</formula>
    </cfRule>
  </conditionalFormatting>
  <conditionalFormatting sqref="K174">
    <cfRule type="cellIs" dxfId="3674" priority="105" stopIfTrue="1" operator="lessThan">
      <formula>#REF!</formula>
    </cfRule>
  </conditionalFormatting>
  <conditionalFormatting sqref="K175">
    <cfRule type="cellIs" dxfId="3673" priority="104" stopIfTrue="1" operator="lessThan">
      <formula>#REF!</formula>
    </cfRule>
  </conditionalFormatting>
  <conditionalFormatting sqref="K176">
    <cfRule type="cellIs" dxfId="3672" priority="103" stopIfTrue="1" operator="lessThan">
      <formula>#REF!</formula>
    </cfRule>
  </conditionalFormatting>
  <conditionalFormatting sqref="K177">
    <cfRule type="cellIs" dxfId="3671" priority="102" stopIfTrue="1" operator="lessThan">
      <formula>#REF!</formula>
    </cfRule>
  </conditionalFormatting>
  <conditionalFormatting sqref="K178">
    <cfRule type="cellIs" dxfId="3670" priority="101" stopIfTrue="1" operator="lessThan">
      <formula>#REF!</formula>
    </cfRule>
  </conditionalFormatting>
  <conditionalFormatting sqref="K179">
    <cfRule type="cellIs" dxfId="3669" priority="100" stopIfTrue="1" operator="lessThan">
      <formula>#REF!</formula>
    </cfRule>
  </conditionalFormatting>
  <conditionalFormatting sqref="K180">
    <cfRule type="cellIs" dxfId="3668" priority="99" stopIfTrue="1" operator="lessThan">
      <formula>#REF!</formula>
    </cfRule>
  </conditionalFormatting>
  <conditionalFormatting sqref="K181">
    <cfRule type="cellIs" dxfId="3667" priority="98" stopIfTrue="1" operator="lessThan">
      <formula>#REF!</formula>
    </cfRule>
  </conditionalFormatting>
  <conditionalFormatting sqref="K182">
    <cfRule type="cellIs" dxfId="3666" priority="97" stopIfTrue="1" operator="lessThan">
      <formula>#REF!</formula>
    </cfRule>
  </conditionalFormatting>
  <conditionalFormatting sqref="K183">
    <cfRule type="cellIs" dxfId="3665" priority="96" stopIfTrue="1" operator="lessThan">
      <formula>#REF!</formula>
    </cfRule>
  </conditionalFormatting>
  <conditionalFormatting sqref="K184:K185">
    <cfRule type="cellIs" dxfId="3664" priority="95" stopIfTrue="1" operator="lessThan">
      <formula>#REF!</formula>
    </cfRule>
  </conditionalFormatting>
  <conditionalFormatting sqref="Q22:Q37">
    <cfRule type="cellIs" dxfId="3663" priority="94" stopIfTrue="1" operator="lessThan">
      <formula>#REF!</formula>
    </cfRule>
  </conditionalFormatting>
  <conditionalFormatting sqref="Q39:Q53">
    <cfRule type="cellIs" dxfId="3662" priority="93" stopIfTrue="1" operator="lessThan">
      <formula>#REF!</formula>
    </cfRule>
  </conditionalFormatting>
  <conditionalFormatting sqref="Q88:Q102">
    <cfRule type="cellIs" dxfId="3661" priority="92" stopIfTrue="1" operator="lessThan">
      <formula>#REF!</formula>
    </cfRule>
  </conditionalFormatting>
  <conditionalFormatting sqref="P185">
    <cfRule type="cellIs" dxfId="3660" priority="91" stopIfTrue="1" operator="lessThan">
      <formula>#REF!</formula>
    </cfRule>
  </conditionalFormatting>
  <conditionalFormatting sqref="X37:Y37">
    <cfRule type="cellIs" dxfId="3659" priority="90" stopIfTrue="1" operator="lessThan">
      <formula>#REF!</formula>
    </cfRule>
  </conditionalFormatting>
  <conditionalFormatting sqref="AD37:AE37">
    <cfRule type="cellIs" dxfId="3658" priority="89" stopIfTrue="1" operator="lessThan">
      <formula>#REF!</formula>
    </cfRule>
  </conditionalFormatting>
  <conditionalFormatting sqref="W183">
    <cfRule type="cellIs" dxfId="3657" priority="53" stopIfTrue="1" operator="lessThan">
      <formula>#REF!</formula>
    </cfRule>
  </conditionalFormatting>
  <conditionalFormatting sqref="W22:W37">
    <cfRule type="cellIs" dxfId="3656" priority="88" stopIfTrue="1" operator="lessThan">
      <formula>#REF!</formula>
    </cfRule>
  </conditionalFormatting>
  <conditionalFormatting sqref="W39:W53 W136:W146">
    <cfRule type="cellIs" dxfId="3655" priority="87" stopIfTrue="1" operator="lessThan">
      <formula>#REF!</formula>
    </cfRule>
  </conditionalFormatting>
  <conditionalFormatting sqref="W88:W102">
    <cfRule type="cellIs" dxfId="3654" priority="86" stopIfTrue="1" operator="lessThan">
      <formula>#REF!</formula>
    </cfRule>
  </conditionalFormatting>
  <conditionalFormatting sqref="W147">
    <cfRule type="cellIs" dxfId="3653" priority="85" stopIfTrue="1" operator="lessThan">
      <formula>#REF!</formula>
    </cfRule>
  </conditionalFormatting>
  <conditionalFormatting sqref="W148">
    <cfRule type="cellIs" dxfId="3652" priority="84" stopIfTrue="1" operator="lessThan">
      <formula>#REF!</formula>
    </cfRule>
  </conditionalFormatting>
  <conditionalFormatting sqref="W149">
    <cfRule type="cellIs" dxfId="3651" priority="83" stopIfTrue="1" operator="lessThan">
      <formula>#REF!</formula>
    </cfRule>
  </conditionalFormatting>
  <conditionalFormatting sqref="W150">
    <cfRule type="cellIs" dxfId="3650" priority="82" stopIfTrue="1" operator="lessThan">
      <formula>#REF!</formula>
    </cfRule>
  </conditionalFormatting>
  <conditionalFormatting sqref="W153">
    <cfRule type="cellIs" dxfId="3649" priority="81" stopIfTrue="1" operator="lessThan">
      <formula>#REF!</formula>
    </cfRule>
  </conditionalFormatting>
  <conditionalFormatting sqref="W154">
    <cfRule type="cellIs" dxfId="3648" priority="80" stopIfTrue="1" operator="lessThan">
      <formula>#REF!</formula>
    </cfRule>
  </conditionalFormatting>
  <conditionalFormatting sqref="W155">
    <cfRule type="cellIs" dxfId="3647" priority="79" stopIfTrue="1" operator="lessThan">
      <formula>#REF!</formula>
    </cfRule>
  </conditionalFormatting>
  <conditionalFormatting sqref="W156">
    <cfRule type="cellIs" dxfId="3646" priority="78" stopIfTrue="1" operator="lessThan">
      <formula>#REF!</formula>
    </cfRule>
  </conditionalFormatting>
  <conditionalFormatting sqref="W157">
    <cfRule type="cellIs" dxfId="3645" priority="77" stopIfTrue="1" operator="lessThan">
      <formula>#REF!</formula>
    </cfRule>
  </conditionalFormatting>
  <conditionalFormatting sqref="W158">
    <cfRule type="cellIs" dxfId="3644" priority="76" stopIfTrue="1" operator="lessThan">
      <formula>#REF!</formula>
    </cfRule>
  </conditionalFormatting>
  <conditionalFormatting sqref="W159">
    <cfRule type="cellIs" dxfId="3643" priority="75" stopIfTrue="1" operator="lessThan">
      <formula>#REF!</formula>
    </cfRule>
  </conditionalFormatting>
  <conditionalFormatting sqref="W160">
    <cfRule type="cellIs" dxfId="3642" priority="74" stopIfTrue="1" operator="lessThan">
      <formula>#REF!</formula>
    </cfRule>
  </conditionalFormatting>
  <conditionalFormatting sqref="W161">
    <cfRule type="cellIs" dxfId="3641" priority="73" stopIfTrue="1" operator="lessThan">
      <formula>#REF!</formula>
    </cfRule>
  </conditionalFormatting>
  <conditionalFormatting sqref="W162">
    <cfRule type="cellIs" dxfId="3640" priority="72" stopIfTrue="1" operator="lessThan">
      <formula>#REF!</formula>
    </cfRule>
  </conditionalFormatting>
  <conditionalFormatting sqref="W163">
    <cfRule type="cellIs" dxfId="3639" priority="71" stopIfTrue="1" operator="lessThan">
      <formula>#REF!</formula>
    </cfRule>
  </conditionalFormatting>
  <conditionalFormatting sqref="W164">
    <cfRule type="cellIs" dxfId="3638" priority="70" stopIfTrue="1" operator="lessThan">
      <formula>#REF!</formula>
    </cfRule>
  </conditionalFormatting>
  <conditionalFormatting sqref="W165">
    <cfRule type="cellIs" dxfId="3637" priority="69" stopIfTrue="1" operator="lessThan">
      <formula>#REF!</formula>
    </cfRule>
  </conditionalFormatting>
  <conditionalFormatting sqref="W166">
    <cfRule type="cellIs" dxfId="3636" priority="68" stopIfTrue="1" operator="lessThan">
      <formula>#REF!</formula>
    </cfRule>
  </conditionalFormatting>
  <conditionalFormatting sqref="W167">
    <cfRule type="cellIs" dxfId="3635" priority="67" stopIfTrue="1" operator="lessThan">
      <formula>#REF!</formula>
    </cfRule>
  </conditionalFormatting>
  <conditionalFormatting sqref="W170">
    <cfRule type="cellIs" dxfId="3634" priority="66" stopIfTrue="1" operator="lessThan">
      <formula>#REF!</formula>
    </cfRule>
  </conditionalFormatting>
  <conditionalFormatting sqref="W171">
    <cfRule type="cellIs" dxfId="3633" priority="65" stopIfTrue="1" operator="lessThan">
      <formula>#REF!</formula>
    </cfRule>
  </conditionalFormatting>
  <conditionalFormatting sqref="W172">
    <cfRule type="cellIs" dxfId="3632" priority="64" stopIfTrue="1" operator="lessThan">
      <formula>#REF!</formula>
    </cfRule>
  </conditionalFormatting>
  <conditionalFormatting sqref="W173">
    <cfRule type="cellIs" dxfId="3631" priority="63" stopIfTrue="1" operator="lessThan">
      <formula>#REF!</formula>
    </cfRule>
  </conditionalFormatting>
  <conditionalFormatting sqref="W174">
    <cfRule type="cellIs" dxfId="3630" priority="62" stopIfTrue="1" operator="lessThan">
      <formula>#REF!</formula>
    </cfRule>
  </conditionalFormatting>
  <conditionalFormatting sqref="W175">
    <cfRule type="cellIs" dxfId="3629" priority="61" stopIfTrue="1" operator="lessThan">
      <formula>#REF!</formula>
    </cfRule>
  </conditionalFormatting>
  <conditionalFormatting sqref="W176">
    <cfRule type="cellIs" dxfId="3628" priority="60" stopIfTrue="1" operator="lessThan">
      <formula>#REF!</formula>
    </cfRule>
  </conditionalFormatting>
  <conditionalFormatting sqref="W177">
    <cfRule type="cellIs" dxfId="3627" priority="59" stopIfTrue="1" operator="lessThan">
      <formula>#REF!</formula>
    </cfRule>
  </conditionalFormatting>
  <conditionalFormatting sqref="W178">
    <cfRule type="cellIs" dxfId="3626" priority="58" stopIfTrue="1" operator="lessThan">
      <formula>#REF!</formula>
    </cfRule>
  </conditionalFormatting>
  <conditionalFormatting sqref="W179">
    <cfRule type="cellIs" dxfId="3625" priority="57" stopIfTrue="1" operator="lessThan">
      <formula>#REF!</formula>
    </cfRule>
  </conditionalFormatting>
  <conditionalFormatting sqref="W180">
    <cfRule type="cellIs" dxfId="3624" priority="56" stopIfTrue="1" operator="lessThan">
      <formula>#REF!</formula>
    </cfRule>
  </conditionalFormatting>
  <conditionalFormatting sqref="W181">
    <cfRule type="cellIs" dxfId="3623" priority="55" stopIfTrue="1" operator="lessThan">
      <formula>#REF!</formula>
    </cfRule>
  </conditionalFormatting>
  <conditionalFormatting sqref="W182">
    <cfRule type="cellIs" dxfId="3622" priority="54" stopIfTrue="1" operator="lessThan">
      <formula>#REF!</formula>
    </cfRule>
  </conditionalFormatting>
  <conditionalFormatting sqref="W184:W185">
    <cfRule type="cellIs" dxfId="3621" priority="52" stopIfTrue="1" operator="lessThan">
      <formula>#REF!</formula>
    </cfRule>
  </conditionalFormatting>
  <conditionalFormatting sqref="AC183">
    <cfRule type="cellIs" dxfId="3620" priority="16" stopIfTrue="1" operator="lessThan">
      <formula>#REF!</formula>
    </cfRule>
  </conditionalFormatting>
  <conditionalFormatting sqref="AC22:AC37">
    <cfRule type="cellIs" dxfId="3619" priority="51" stopIfTrue="1" operator="lessThan">
      <formula>#REF!</formula>
    </cfRule>
  </conditionalFormatting>
  <conditionalFormatting sqref="AC39:AC53 AC136:AC146">
    <cfRule type="cellIs" dxfId="3618" priority="50" stopIfTrue="1" operator="lessThan">
      <formula>#REF!</formula>
    </cfRule>
  </conditionalFormatting>
  <conditionalFormatting sqref="AC88:AC102">
    <cfRule type="cellIs" dxfId="3617" priority="49" stopIfTrue="1" operator="lessThan">
      <formula>#REF!</formula>
    </cfRule>
  </conditionalFormatting>
  <conditionalFormatting sqref="AC147">
    <cfRule type="cellIs" dxfId="3616" priority="48" stopIfTrue="1" operator="lessThan">
      <formula>#REF!</formula>
    </cfRule>
  </conditionalFormatting>
  <conditionalFormatting sqref="AC148">
    <cfRule type="cellIs" dxfId="3615" priority="47" stopIfTrue="1" operator="lessThan">
      <formula>#REF!</formula>
    </cfRule>
  </conditionalFormatting>
  <conditionalFormatting sqref="AC149">
    <cfRule type="cellIs" dxfId="3614" priority="46" stopIfTrue="1" operator="lessThan">
      <formula>#REF!</formula>
    </cfRule>
  </conditionalFormatting>
  <conditionalFormatting sqref="AC150">
    <cfRule type="cellIs" dxfId="3613" priority="45" stopIfTrue="1" operator="lessThan">
      <formula>#REF!</formula>
    </cfRule>
  </conditionalFormatting>
  <conditionalFormatting sqref="AC153">
    <cfRule type="cellIs" dxfId="3612" priority="44" stopIfTrue="1" operator="lessThan">
      <formula>#REF!</formula>
    </cfRule>
  </conditionalFormatting>
  <conditionalFormatting sqref="AC154">
    <cfRule type="cellIs" dxfId="3611" priority="43" stopIfTrue="1" operator="lessThan">
      <formula>#REF!</formula>
    </cfRule>
  </conditionalFormatting>
  <conditionalFormatting sqref="AC155">
    <cfRule type="cellIs" dxfId="3610" priority="42" stopIfTrue="1" operator="lessThan">
      <formula>#REF!</formula>
    </cfRule>
  </conditionalFormatting>
  <conditionalFormatting sqref="AC156">
    <cfRule type="cellIs" dxfId="3609" priority="41" stopIfTrue="1" operator="lessThan">
      <formula>#REF!</formula>
    </cfRule>
  </conditionalFormatting>
  <conditionalFormatting sqref="AC157">
    <cfRule type="cellIs" dxfId="3608" priority="40" stopIfTrue="1" operator="lessThan">
      <formula>#REF!</formula>
    </cfRule>
  </conditionalFormatting>
  <conditionalFormatting sqref="AC158">
    <cfRule type="cellIs" dxfId="3607" priority="39" stopIfTrue="1" operator="lessThan">
      <formula>#REF!</formula>
    </cfRule>
  </conditionalFormatting>
  <conditionalFormatting sqref="AC159">
    <cfRule type="cellIs" dxfId="3606" priority="38" stopIfTrue="1" operator="lessThan">
      <formula>#REF!</formula>
    </cfRule>
  </conditionalFormatting>
  <conditionalFormatting sqref="AC160">
    <cfRule type="cellIs" dxfId="3605" priority="37" stopIfTrue="1" operator="lessThan">
      <formula>#REF!</formula>
    </cfRule>
  </conditionalFormatting>
  <conditionalFormatting sqref="AC161">
    <cfRule type="cellIs" dxfId="3604" priority="36" stopIfTrue="1" operator="lessThan">
      <formula>#REF!</formula>
    </cfRule>
  </conditionalFormatting>
  <conditionalFormatting sqref="AC162">
    <cfRule type="cellIs" dxfId="3603" priority="35" stopIfTrue="1" operator="lessThan">
      <formula>#REF!</formula>
    </cfRule>
  </conditionalFormatting>
  <conditionalFormatting sqref="AC163">
    <cfRule type="cellIs" dxfId="3602" priority="34" stopIfTrue="1" operator="lessThan">
      <formula>#REF!</formula>
    </cfRule>
  </conditionalFormatting>
  <conditionalFormatting sqref="AC164">
    <cfRule type="cellIs" dxfId="3601" priority="33" stopIfTrue="1" operator="lessThan">
      <formula>#REF!</formula>
    </cfRule>
  </conditionalFormatting>
  <conditionalFormatting sqref="AC165">
    <cfRule type="cellIs" dxfId="3600" priority="32" stopIfTrue="1" operator="lessThan">
      <formula>#REF!</formula>
    </cfRule>
  </conditionalFormatting>
  <conditionalFormatting sqref="AC166">
    <cfRule type="cellIs" dxfId="3599" priority="31" stopIfTrue="1" operator="lessThan">
      <formula>#REF!</formula>
    </cfRule>
  </conditionalFormatting>
  <conditionalFormatting sqref="AC167">
    <cfRule type="cellIs" dxfId="3598" priority="30" stopIfTrue="1" operator="lessThan">
      <formula>#REF!</formula>
    </cfRule>
  </conditionalFormatting>
  <conditionalFormatting sqref="AC170">
    <cfRule type="cellIs" dxfId="3597" priority="29" stopIfTrue="1" operator="lessThan">
      <formula>#REF!</formula>
    </cfRule>
  </conditionalFormatting>
  <conditionalFormatting sqref="AC171">
    <cfRule type="cellIs" dxfId="3596" priority="28" stopIfTrue="1" operator="lessThan">
      <formula>#REF!</formula>
    </cfRule>
  </conditionalFormatting>
  <conditionalFormatting sqref="AC172">
    <cfRule type="cellIs" dxfId="3595" priority="27" stopIfTrue="1" operator="lessThan">
      <formula>#REF!</formula>
    </cfRule>
  </conditionalFormatting>
  <conditionalFormatting sqref="AC173">
    <cfRule type="cellIs" dxfId="3594" priority="26" stopIfTrue="1" operator="lessThan">
      <formula>#REF!</formula>
    </cfRule>
  </conditionalFormatting>
  <conditionalFormatting sqref="AC174">
    <cfRule type="cellIs" dxfId="3593" priority="25" stopIfTrue="1" operator="lessThan">
      <formula>#REF!</formula>
    </cfRule>
  </conditionalFormatting>
  <conditionalFormatting sqref="AC175">
    <cfRule type="cellIs" dxfId="3592" priority="24" stopIfTrue="1" operator="lessThan">
      <formula>#REF!</formula>
    </cfRule>
  </conditionalFormatting>
  <conditionalFormatting sqref="AC176">
    <cfRule type="cellIs" dxfId="3591" priority="23" stopIfTrue="1" operator="lessThan">
      <formula>#REF!</formula>
    </cfRule>
  </conditionalFormatting>
  <conditionalFormatting sqref="AC177">
    <cfRule type="cellIs" dxfId="3590" priority="22" stopIfTrue="1" operator="lessThan">
      <formula>#REF!</formula>
    </cfRule>
  </conditionalFormatting>
  <conditionalFormatting sqref="AC178">
    <cfRule type="cellIs" dxfId="3589" priority="21" stopIfTrue="1" operator="lessThan">
      <formula>#REF!</formula>
    </cfRule>
  </conditionalFormatting>
  <conditionalFormatting sqref="AC179">
    <cfRule type="cellIs" dxfId="3588" priority="20" stopIfTrue="1" operator="lessThan">
      <formula>#REF!</formula>
    </cfRule>
  </conditionalFormatting>
  <conditionalFormatting sqref="AC180">
    <cfRule type="cellIs" dxfId="3587" priority="19" stopIfTrue="1" operator="lessThan">
      <formula>#REF!</formula>
    </cfRule>
  </conditionalFormatting>
  <conditionalFormatting sqref="AC181">
    <cfRule type="cellIs" dxfId="3586" priority="18" stopIfTrue="1" operator="lessThan">
      <formula>#REF!</formula>
    </cfRule>
  </conditionalFormatting>
  <conditionalFormatting sqref="AC182">
    <cfRule type="cellIs" dxfId="3585" priority="17" stopIfTrue="1" operator="lessThan">
      <formula>#REF!</formula>
    </cfRule>
  </conditionalFormatting>
  <conditionalFormatting sqref="AC184:AC185">
    <cfRule type="cellIs" dxfId="3584" priority="15" stopIfTrue="1" operator="lessThan">
      <formula>#REF!</formula>
    </cfRule>
  </conditionalFormatting>
  <conditionalFormatting sqref="V185">
    <cfRule type="cellIs" dxfId="3583" priority="14" stopIfTrue="1" operator="lessThan">
      <formula>#REF!</formula>
    </cfRule>
  </conditionalFormatting>
  <conditionalFormatting sqref="AB185">
    <cfRule type="cellIs" dxfId="3582" priority="13" stopIfTrue="1" operator="lessThan">
      <formula>#REF!</formula>
    </cfRule>
  </conditionalFormatting>
  <conditionalFormatting sqref="N37">
    <cfRule type="cellIs" dxfId="3581" priority="12" stopIfTrue="1" operator="lessThan">
      <formula>#REF!</formula>
    </cfRule>
  </conditionalFormatting>
  <conditionalFormatting sqref="T37">
    <cfRule type="cellIs" dxfId="3580" priority="11" stopIfTrue="1" operator="lessThan">
      <formula>#REF!</formula>
    </cfRule>
  </conditionalFormatting>
  <conditionalFormatting sqref="Z37">
    <cfRule type="cellIs" dxfId="3579" priority="10" stopIfTrue="1" operator="lessThan">
      <formula>#REF!</formula>
    </cfRule>
  </conditionalFormatting>
  <conditionalFormatting sqref="AF37">
    <cfRule type="cellIs" dxfId="3578" priority="9" stopIfTrue="1" operator="lessThan">
      <formula>#REF!</formula>
    </cfRule>
  </conditionalFormatting>
  <conditionalFormatting sqref="AG55">
    <cfRule type="cellIs" dxfId="3577" priority="8" stopIfTrue="1" operator="lessThan">
      <formula>#REF!</formula>
    </cfRule>
  </conditionalFormatting>
  <conditionalFormatting sqref="AG71">
    <cfRule type="cellIs" dxfId="3576" priority="7" stopIfTrue="1" operator="lessThan">
      <formula>#REF!</formula>
    </cfRule>
  </conditionalFormatting>
  <conditionalFormatting sqref="AG87">
    <cfRule type="cellIs" dxfId="3575" priority="6" stopIfTrue="1" operator="lessThan">
      <formula>#REF!</formula>
    </cfRule>
  </conditionalFormatting>
  <conditionalFormatting sqref="AG104">
    <cfRule type="cellIs" dxfId="3574" priority="5" stopIfTrue="1" operator="lessThan">
      <formula>#REF!</formula>
    </cfRule>
  </conditionalFormatting>
  <conditionalFormatting sqref="AG119">
    <cfRule type="cellIs" dxfId="3573" priority="4" stopIfTrue="1" operator="lessThan">
      <formula>#REF!</formula>
    </cfRule>
  </conditionalFormatting>
  <conditionalFormatting sqref="AG135">
    <cfRule type="cellIs" dxfId="3572" priority="3" stopIfTrue="1" operator="lessThan">
      <formula>#REF!</formula>
    </cfRule>
  </conditionalFormatting>
  <conditionalFormatting sqref="AG152">
    <cfRule type="cellIs" dxfId="3571" priority="2" stopIfTrue="1" operator="lessThan">
      <formula>#REF!</formula>
    </cfRule>
  </conditionalFormatting>
  <conditionalFormatting sqref="AG169">
    <cfRule type="cellIs" dxfId="3570" priority="1" stopIfTrue="1" operator="lessThan">
      <formula>#REF!</formula>
    </cfRule>
  </conditionalFormatting>
  <dataValidations count="8">
    <dataValidation type="list" allowBlank="1" showInputMessage="1" showErrorMessage="1" sqref="I12:J12 C12:D12" xr:uid="{00000000-0002-0000-1700-000000000000}">
      <formula1>$B$10:$B$28</formula1>
    </dataValidation>
    <dataValidation type="list" allowBlank="1" showInputMessage="1" showErrorMessage="1" sqref="F185 L185 R185 X185 AD185" xr:uid="{00000000-0002-0000-17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700-000002000000}">
      <formula1>$F$9:$F$12</formula1>
    </dataValidation>
    <dataValidation type="list" allowBlank="1" showInputMessage="1" showErrorMessage="1" sqref="C15:D15" xr:uid="{00000000-0002-0000-1700-000003000000}">
      <formula1>$F$13:$F$15</formula1>
    </dataValidation>
    <dataValidation type="list" allowBlank="1" showInputMessage="1" showErrorMessage="1" sqref="I11:J11 C11:D11" xr:uid="{00000000-0002-0000-1700-000004000000}">
      <formula1>$D$12:$D$41</formula1>
    </dataValidation>
    <dataValidation type="list" allowBlank="1" showInputMessage="1" showErrorMessage="1" sqref="C13:D14 I13:J13" xr:uid="{00000000-0002-0000-1700-000005000000}">
      <formula1>$K$11:$K$15</formula1>
    </dataValidation>
    <dataValidation type="list" allowBlank="1" showInputMessage="1" showErrorMessage="1" sqref="Y187 AE187 M187 S187" xr:uid="{00000000-0002-0000-1700-000006000000}">
      <formula1>$Q$8:$Q$9</formula1>
    </dataValidation>
    <dataValidation type="list" allowBlank="1" showInputMessage="1" showErrorMessage="1" sqref="T9:T13" xr:uid="{00000000-0002-0000-17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B000000}">
          <x14:formula1>
            <xm:f>Données!$B$14:$B$43</xm:f>
          </x14:formula1>
          <xm:sqref>AE17:AF17 M17:N17 S17:T17 Y17:Z17 G17:H17</xm:sqref>
        </x14:dataValidation>
        <x14:dataValidation type="list" allowBlank="1" showInputMessage="1" showErrorMessage="1" xr:uid="{00000000-0002-0000-1700-00000C000000}">
          <x14:formula1>
            <xm:f>Données!$Q$19:$Q$20</xm:f>
          </x14:formula1>
          <xm:sqref>R9:R13</xm:sqref>
        </x14:dataValidation>
        <x14:dataValidation type="list" allowBlank="1" showInputMessage="1" showErrorMessage="1" xr:uid="{00000000-0002-0000-1700-00000D000000}">
          <x14:formula1>
            <xm:f>Données!$E$14:$E$53</xm:f>
          </x14:formula1>
          <xm:sqref>B11</xm:sqref>
        </x14:dataValidation>
        <x14:dataValidation type="list" allowBlank="1" showInputMessage="1" showErrorMessage="1" xr:uid="{00000000-0002-0000-1700-00000E000000}">
          <x14:formula1>
            <xm:f>Données!$K$14:$K$43</xm:f>
          </x14:formula1>
          <xm:sqref>L9:L13</xm:sqref>
        </x14:dataValidation>
        <x14:dataValidation type="list" allowBlank="1" showInputMessage="1" showErrorMessage="1" xr:uid="{00000000-0002-0000-1700-00000F000000}">
          <x14:formula1>
            <xm:f>Données!$Q$8:$Q$9</xm:f>
          </x14:formula1>
          <xm:sqref>G187</xm:sqref>
        </x14:dataValidation>
        <x14:dataValidation type="list" allowBlank="1" showInputMessage="1" showErrorMessage="1" xr:uid="{00000000-0002-0000-1700-000010000000}">
          <x14:formula1>
            <xm:f>Données!$I$14:$I$17</xm:f>
          </x14:formula1>
          <xm:sqref>K17</xm:sqref>
        </x14:dataValidation>
        <x14:dataValidation type="list" allowBlank="1" showInputMessage="1" showErrorMessage="1" xr:uid="{00000000-0002-0000-1700-000011000000}">
          <x14:formula1>
            <xm:f>Données!$G$14:$G$17</xm:f>
          </x14:formula1>
          <xm:sqref>Z9:Z13</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569" priority="170" stopIfTrue="1" operator="lessThan">
      <formula>#REF!</formula>
    </cfRule>
  </conditionalFormatting>
  <conditionalFormatting sqref="L37:M37">
    <cfRule type="cellIs" dxfId="3568" priority="169" stopIfTrue="1" operator="lessThan">
      <formula>#REF!</formula>
    </cfRule>
  </conditionalFormatting>
  <conditionalFormatting sqref="R37:S37 AG21:AG53 AG88:AG102 AG136:AG150 AG153:AG167 AG170:AG185 AG120:AG133 AG105:AG117 AG72:AG85 AG56:AG69">
    <cfRule type="cellIs" dxfId="356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566" priority="167" stopIfTrue="1" operator="lessThan">
      <formula>#REF!</formula>
    </cfRule>
  </conditionalFormatting>
  <conditionalFormatting sqref="E88:E102">
    <cfRule type="cellIs" dxfId="3565" priority="166" stopIfTrue="1" operator="lessThan">
      <formula>#REF!</formula>
    </cfRule>
  </conditionalFormatting>
  <conditionalFormatting sqref="E147">
    <cfRule type="cellIs" dxfId="3564" priority="165" stopIfTrue="1" operator="lessThan">
      <formula>#REF!</formula>
    </cfRule>
  </conditionalFormatting>
  <conditionalFormatting sqref="E148">
    <cfRule type="cellIs" dxfId="3563" priority="164" stopIfTrue="1" operator="lessThan">
      <formula>#REF!</formula>
    </cfRule>
  </conditionalFormatting>
  <conditionalFormatting sqref="E149">
    <cfRule type="cellIs" dxfId="3562" priority="163" stopIfTrue="1" operator="lessThan">
      <formula>#REF!</formula>
    </cfRule>
  </conditionalFormatting>
  <conditionalFormatting sqref="E150">
    <cfRule type="cellIs" dxfId="3561" priority="162" stopIfTrue="1" operator="lessThan">
      <formula>#REF!</formula>
    </cfRule>
  </conditionalFormatting>
  <conditionalFormatting sqref="E153">
    <cfRule type="cellIs" dxfId="3560" priority="161" stopIfTrue="1" operator="lessThan">
      <formula>#REF!</formula>
    </cfRule>
  </conditionalFormatting>
  <conditionalFormatting sqref="E154">
    <cfRule type="cellIs" dxfId="3559" priority="160" stopIfTrue="1" operator="lessThan">
      <formula>#REF!</formula>
    </cfRule>
  </conditionalFormatting>
  <conditionalFormatting sqref="E155">
    <cfRule type="cellIs" dxfId="3558" priority="159" stopIfTrue="1" operator="lessThan">
      <formula>#REF!</formula>
    </cfRule>
  </conditionalFormatting>
  <conditionalFormatting sqref="E156">
    <cfRule type="cellIs" dxfId="3557" priority="158" stopIfTrue="1" operator="lessThan">
      <formula>#REF!</formula>
    </cfRule>
  </conditionalFormatting>
  <conditionalFormatting sqref="E157">
    <cfRule type="cellIs" dxfId="3556" priority="157" stopIfTrue="1" operator="lessThan">
      <formula>#REF!</formula>
    </cfRule>
  </conditionalFormatting>
  <conditionalFormatting sqref="E158">
    <cfRule type="cellIs" dxfId="3555" priority="156" stopIfTrue="1" operator="lessThan">
      <formula>#REF!</formula>
    </cfRule>
  </conditionalFormatting>
  <conditionalFormatting sqref="E159">
    <cfRule type="cellIs" dxfId="3554" priority="155" stopIfTrue="1" operator="lessThan">
      <formula>#REF!</formula>
    </cfRule>
  </conditionalFormatting>
  <conditionalFormatting sqref="E160">
    <cfRule type="cellIs" dxfId="3553" priority="154" stopIfTrue="1" operator="lessThan">
      <formula>#REF!</formula>
    </cfRule>
  </conditionalFormatting>
  <conditionalFormatting sqref="E161">
    <cfRule type="cellIs" dxfId="3552" priority="153" stopIfTrue="1" operator="lessThan">
      <formula>#REF!</formula>
    </cfRule>
  </conditionalFormatting>
  <conditionalFormatting sqref="E162">
    <cfRule type="cellIs" dxfId="3551" priority="152" stopIfTrue="1" operator="lessThan">
      <formula>#REF!</formula>
    </cfRule>
  </conditionalFormatting>
  <conditionalFormatting sqref="E163">
    <cfRule type="cellIs" dxfId="3550" priority="151" stopIfTrue="1" operator="lessThan">
      <formula>#REF!</formula>
    </cfRule>
  </conditionalFormatting>
  <conditionalFormatting sqref="E164">
    <cfRule type="cellIs" dxfId="3549" priority="150" stopIfTrue="1" operator="lessThan">
      <formula>#REF!</formula>
    </cfRule>
  </conditionalFormatting>
  <conditionalFormatting sqref="E165">
    <cfRule type="cellIs" dxfId="3548" priority="149" stopIfTrue="1" operator="lessThan">
      <formula>#REF!</formula>
    </cfRule>
  </conditionalFormatting>
  <conditionalFormatting sqref="E166">
    <cfRule type="cellIs" dxfId="3547" priority="148" stopIfTrue="1" operator="lessThan">
      <formula>#REF!</formula>
    </cfRule>
  </conditionalFormatting>
  <conditionalFormatting sqref="E167">
    <cfRule type="cellIs" dxfId="3546" priority="147" stopIfTrue="1" operator="lessThan">
      <formula>#REF!</formula>
    </cfRule>
  </conditionalFormatting>
  <conditionalFormatting sqref="E170">
    <cfRule type="cellIs" dxfId="3545" priority="146" stopIfTrue="1" operator="lessThan">
      <formula>#REF!</formula>
    </cfRule>
  </conditionalFormatting>
  <conditionalFormatting sqref="E171">
    <cfRule type="cellIs" dxfId="3544" priority="145" stopIfTrue="1" operator="lessThan">
      <formula>#REF!</formula>
    </cfRule>
  </conditionalFormatting>
  <conditionalFormatting sqref="E172">
    <cfRule type="cellIs" dxfId="3543" priority="144" stopIfTrue="1" operator="lessThan">
      <formula>#REF!</formula>
    </cfRule>
  </conditionalFormatting>
  <conditionalFormatting sqref="E173">
    <cfRule type="cellIs" dxfId="3542" priority="143" stopIfTrue="1" operator="lessThan">
      <formula>#REF!</formula>
    </cfRule>
  </conditionalFormatting>
  <conditionalFormatting sqref="E174">
    <cfRule type="cellIs" dxfId="3541" priority="142" stopIfTrue="1" operator="lessThan">
      <formula>#REF!</formula>
    </cfRule>
  </conditionalFormatting>
  <conditionalFormatting sqref="E175">
    <cfRule type="cellIs" dxfId="3540" priority="141" stopIfTrue="1" operator="lessThan">
      <formula>#REF!</formula>
    </cfRule>
  </conditionalFormatting>
  <conditionalFormatting sqref="E176">
    <cfRule type="cellIs" dxfId="3539" priority="140" stopIfTrue="1" operator="lessThan">
      <formula>#REF!</formula>
    </cfRule>
  </conditionalFormatting>
  <conditionalFormatting sqref="E177">
    <cfRule type="cellIs" dxfId="3538" priority="139" stopIfTrue="1" operator="lessThan">
      <formula>#REF!</formula>
    </cfRule>
  </conditionalFormatting>
  <conditionalFormatting sqref="E178">
    <cfRule type="cellIs" dxfId="3537" priority="138" stopIfTrue="1" operator="lessThan">
      <formula>#REF!</formula>
    </cfRule>
  </conditionalFormatting>
  <conditionalFormatting sqref="E179">
    <cfRule type="cellIs" dxfId="3536" priority="137" stopIfTrue="1" operator="lessThan">
      <formula>#REF!</formula>
    </cfRule>
  </conditionalFormatting>
  <conditionalFormatting sqref="E180">
    <cfRule type="cellIs" dxfId="3535" priority="136" stopIfTrue="1" operator="lessThan">
      <formula>#REF!</formula>
    </cfRule>
  </conditionalFormatting>
  <conditionalFormatting sqref="E181">
    <cfRule type="cellIs" dxfId="3534" priority="135" stopIfTrue="1" operator="lessThan">
      <formula>#REF!</formula>
    </cfRule>
  </conditionalFormatting>
  <conditionalFormatting sqref="E182">
    <cfRule type="cellIs" dxfId="3533" priority="134" stopIfTrue="1" operator="lessThan">
      <formula>#REF!</formula>
    </cfRule>
  </conditionalFormatting>
  <conditionalFormatting sqref="E183">
    <cfRule type="cellIs" dxfId="3532" priority="133" stopIfTrue="1" operator="lessThan">
      <formula>#REF!</formula>
    </cfRule>
  </conditionalFormatting>
  <conditionalFormatting sqref="E184:E185">
    <cfRule type="cellIs" dxfId="3531" priority="132" stopIfTrue="1" operator="lessThan">
      <formula>#REF!</formula>
    </cfRule>
  </conditionalFormatting>
  <conditionalFormatting sqref="K22:K37">
    <cfRule type="cellIs" dxfId="3530" priority="131" stopIfTrue="1" operator="lessThan">
      <formula>#REF!</formula>
    </cfRule>
  </conditionalFormatting>
  <conditionalFormatting sqref="K39:K53">
    <cfRule type="cellIs" dxfId="3529" priority="130" stopIfTrue="1" operator="lessThan">
      <formula>#REF!</formula>
    </cfRule>
  </conditionalFormatting>
  <conditionalFormatting sqref="K88:K102">
    <cfRule type="cellIs" dxfId="3528" priority="129" stopIfTrue="1" operator="lessThan">
      <formula>#REF!</formula>
    </cfRule>
  </conditionalFormatting>
  <conditionalFormatting sqref="K147">
    <cfRule type="cellIs" dxfId="3527" priority="128" stopIfTrue="1" operator="lessThan">
      <formula>#REF!</formula>
    </cfRule>
  </conditionalFormatting>
  <conditionalFormatting sqref="K148">
    <cfRule type="cellIs" dxfId="3526" priority="127" stopIfTrue="1" operator="lessThan">
      <formula>#REF!</formula>
    </cfRule>
  </conditionalFormatting>
  <conditionalFormatting sqref="K149">
    <cfRule type="cellIs" dxfId="3525" priority="126" stopIfTrue="1" operator="lessThan">
      <formula>#REF!</formula>
    </cfRule>
  </conditionalFormatting>
  <conditionalFormatting sqref="K150">
    <cfRule type="cellIs" dxfId="3524" priority="125" stopIfTrue="1" operator="lessThan">
      <formula>#REF!</formula>
    </cfRule>
  </conditionalFormatting>
  <conditionalFormatting sqref="K153">
    <cfRule type="cellIs" dxfId="3523" priority="124" stopIfTrue="1" operator="lessThan">
      <formula>#REF!</formula>
    </cfRule>
  </conditionalFormatting>
  <conditionalFormatting sqref="K154">
    <cfRule type="cellIs" dxfId="3522" priority="123" stopIfTrue="1" operator="lessThan">
      <formula>#REF!</formula>
    </cfRule>
  </conditionalFormatting>
  <conditionalFormatting sqref="K155">
    <cfRule type="cellIs" dxfId="3521" priority="122" stopIfTrue="1" operator="lessThan">
      <formula>#REF!</formula>
    </cfRule>
  </conditionalFormatting>
  <conditionalFormatting sqref="K156">
    <cfRule type="cellIs" dxfId="3520" priority="121" stopIfTrue="1" operator="lessThan">
      <formula>#REF!</formula>
    </cfRule>
  </conditionalFormatting>
  <conditionalFormatting sqref="K157">
    <cfRule type="cellIs" dxfId="3519" priority="120" stopIfTrue="1" operator="lessThan">
      <formula>#REF!</formula>
    </cfRule>
  </conditionalFormatting>
  <conditionalFormatting sqref="K158">
    <cfRule type="cellIs" dxfId="3518" priority="119" stopIfTrue="1" operator="lessThan">
      <formula>#REF!</formula>
    </cfRule>
  </conditionalFormatting>
  <conditionalFormatting sqref="K159">
    <cfRule type="cellIs" dxfId="3517" priority="118" stopIfTrue="1" operator="lessThan">
      <formula>#REF!</formula>
    </cfRule>
  </conditionalFormatting>
  <conditionalFormatting sqref="K160">
    <cfRule type="cellIs" dxfId="3516" priority="117" stopIfTrue="1" operator="lessThan">
      <formula>#REF!</formula>
    </cfRule>
  </conditionalFormatting>
  <conditionalFormatting sqref="K161">
    <cfRule type="cellIs" dxfId="3515" priority="116" stopIfTrue="1" operator="lessThan">
      <formula>#REF!</formula>
    </cfRule>
  </conditionalFormatting>
  <conditionalFormatting sqref="K162">
    <cfRule type="cellIs" dxfId="3514" priority="115" stopIfTrue="1" operator="lessThan">
      <formula>#REF!</formula>
    </cfRule>
  </conditionalFormatting>
  <conditionalFormatting sqref="K163">
    <cfRule type="cellIs" dxfId="3513" priority="114" stopIfTrue="1" operator="lessThan">
      <formula>#REF!</formula>
    </cfRule>
  </conditionalFormatting>
  <conditionalFormatting sqref="K164">
    <cfRule type="cellIs" dxfId="3512" priority="113" stopIfTrue="1" operator="lessThan">
      <formula>#REF!</formula>
    </cfRule>
  </conditionalFormatting>
  <conditionalFormatting sqref="K165">
    <cfRule type="cellIs" dxfId="3511" priority="112" stopIfTrue="1" operator="lessThan">
      <formula>#REF!</formula>
    </cfRule>
  </conditionalFormatting>
  <conditionalFormatting sqref="K166">
    <cfRule type="cellIs" dxfId="3510" priority="111" stopIfTrue="1" operator="lessThan">
      <formula>#REF!</formula>
    </cfRule>
  </conditionalFormatting>
  <conditionalFormatting sqref="K167">
    <cfRule type="cellIs" dxfId="3509" priority="110" stopIfTrue="1" operator="lessThan">
      <formula>#REF!</formula>
    </cfRule>
  </conditionalFormatting>
  <conditionalFormatting sqref="K170">
    <cfRule type="cellIs" dxfId="3508" priority="109" stopIfTrue="1" operator="lessThan">
      <formula>#REF!</formula>
    </cfRule>
  </conditionalFormatting>
  <conditionalFormatting sqref="K171">
    <cfRule type="cellIs" dxfId="3507" priority="108" stopIfTrue="1" operator="lessThan">
      <formula>#REF!</formula>
    </cfRule>
  </conditionalFormatting>
  <conditionalFormatting sqref="K172">
    <cfRule type="cellIs" dxfId="3506" priority="107" stopIfTrue="1" operator="lessThan">
      <formula>#REF!</formula>
    </cfRule>
  </conditionalFormatting>
  <conditionalFormatting sqref="K173">
    <cfRule type="cellIs" dxfId="3505" priority="106" stopIfTrue="1" operator="lessThan">
      <formula>#REF!</formula>
    </cfRule>
  </conditionalFormatting>
  <conditionalFormatting sqref="K174">
    <cfRule type="cellIs" dxfId="3504" priority="105" stopIfTrue="1" operator="lessThan">
      <formula>#REF!</formula>
    </cfRule>
  </conditionalFormatting>
  <conditionalFormatting sqref="K175">
    <cfRule type="cellIs" dxfId="3503" priority="104" stopIfTrue="1" operator="lessThan">
      <formula>#REF!</formula>
    </cfRule>
  </conditionalFormatting>
  <conditionalFormatting sqref="K176">
    <cfRule type="cellIs" dxfId="3502" priority="103" stopIfTrue="1" operator="lessThan">
      <formula>#REF!</formula>
    </cfRule>
  </conditionalFormatting>
  <conditionalFormatting sqref="K177">
    <cfRule type="cellIs" dxfId="3501" priority="102" stopIfTrue="1" operator="lessThan">
      <formula>#REF!</formula>
    </cfRule>
  </conditionalFormatting>
  <conditionalFormatting sqref="K178">
    <cfRule type="cellIs" dxfId="3500" priority="101" stopIfTrue="1" operator="lessThan">
      <formula>#REF!</formula>
    </cfRule>
  </conditionalFormatting>
  <conditionalFormatting sqref="K179">
    <cfRule type="cellIs" dxfId="3499" priority="100" stopIfTrue="1" operator="lessThan">
      <formula>#REF!</formula>
    </cfRule>
  </conditionalFormatting>
  <conditionalFormatting sqref="K180">
    <cfRule type="cellIs" dxfId="3498" priority="99" stopIfTrue="1" operator="lessThan">
      <formula>#REF!</formula>
    </cfRule>
  </conditionalFormatting>
  <conditionalFormatting sqref="K181">
    <cfRule type="cellIs" dxfId="3497" priority="98" stopIfTrue="1" operator="lessThan">
      <formula>#REF!</formula>
    </cfRule>
  </conditionalFormatting>
  <conditionalFormatting sqref="K182">
    <cfRule type="cellIs" dxfId="3496" priority="97" stopIfTrue="1" operator="lessThan">
      <formula>#REF!</formula>
    </cfRule>
  </conditionalFormatting>
  <conditionalFormatting sqref="K183">
    <cfRule type="cellIs" dxfId="3495" priority="96" stopIfTrue="1" operator="lessThan">
      <formula>#REF!</formula>
    </cfRule>
  </conditionalFormatting>
  <conditionalFormatting sqref="K184:K185">
    <cfRule type="cellIs" dxfId="3494" priority="95" stopIfTrue="1" operator="lessThan">
      <formula>#REF!</formula>
    </cfRule>
  </conditionalFormatting>
  <conditionalFormatting sqref="Q22:Q37">
    <cfRule type="cellIs" dxfId="3493" priority="94" stopIfTrue="1" operator="lessThan">
      <formula>#REF!</formula>
    </cfRule>
  </conditionalFormatting>
  <conditionalFormatting sqref="Q39:Q53">
    <cfRule type="cellIs" dxfId="3492" priority="93" stopIfTrue="1" operator="lessThan">
      <formula>#REF!</formula>
    </cfRule>
  </conditionalFormatting>
  <conditionalFormatting sqref="Q88:Q102">
    <cfRule type="cellIs" dxfId="3491" priority="92" stopIfTrue="1" operator="lessThan">
      <formula>#REF!</formula>
    </cfRule>
  </conditionalFormatting>
  <conditionalFormatting sqref="P185">
    <cfRule type="cellIs" dxfId="3490" priority="91" stopIfTrue="1" operator="lessThan">
      <formula>#REF!</formula>
    </cfRule>
  </conditionalFormatting>
  <conditionalFormatting sqref="X37:Y37">
    <cfRule type="cellIs" dxfId="3489" priority="90" stopIfTrue="1" operator="lessThan">
      <formula>#REF!</formula>
    </cfRule>
  </conditionalFormatting>
  <conditionalFormatting sqref="AD37:AE37">
    <cfRule type="cellIs" dxfId="3488" priority="89" stopIfTrue="1" operator="lessThan">
      <formula>#REF!</formula>
    </cfRule>
  </conditionalFormatting>
  <conditionalFormatting sqref="W183">
    <cfRule type="cellIs" dxfId="3487" priority="53" stopIfTrue="1" operator="lessThan">
      <formula>#REF!</formula>
    </cfRule>
  </conditionalFormatting>
  <conditionalFormatting sqref="W22:W37">
    <cfRule type="cellIs" dxfId="3486" priority="88" stopIfTrue="1" operator="lessThan">
      <formula>#REF!</formula>
    </cfRule>
  </conditionalFormatting>
  <conditionalFormatting sqref="W39:W53 W136:W146">
    <cfRule type="cellIs" dxfId="3485" priority="87" stopIfTrue="1" operator="lessThan">
      <formula>#REF!</formula>
    </cfRule>
  </conditionalFormatting>
  <conditionalFormatting sqref="W88:W102">
    <cfRule type="cellIs" dxfId="3484" priority="86" stopIfTrue="1" operator="lessThan">
      <formula>#REF!</formula>
    </cfRule>
  </conditionalFormatting>
  <conditionalFormatting sqref="W147">
    <cfRule type="cellIs" dxfId="3483" priority="85" stopIfTrue="1" operator="lessThan">
      <formula>#REF!</formula>
    </cfRule>
  </conditionalFormatting>
  <conditionalFormatting sqref="W148">
    <cfRule type="cellIs" dxfId="3482" priority="84" stopIfTrue="1" operator="lessThan">
      <formula>#REF!</formula>
    </cfRule>
  </conditionalFormatting>
  <conditionalFormatting sqref="W149">
    <cfRule type="cellIs" dxfId="3481" priority="83" stopIfTrue="1" operator="lessThan">
      <formula>#REF!</formula>
    </cfRule>
  </conditionalFormatting>
  <conditionalFormatting sqref="W150">
    <cfRule type="cellIs" dxfId="3480" priority="82" stopIfTrue="1" operator="lessThan">
      <formula>#REF!</formula>
    </cfRule>
  </conditionalFormatting>
  <conditionalFormatting sqref="W153">
    <cfRule type="cellIs" dxfId="3479" priority="81" stopIfTrue="1" operator="lessThan">
      <formula>#REF!</formula>
    </cfRule>
  </conditionalFormatting>
  <conditionalFormatting sqref="W154">
    <cfRule type="cellIs" dxfId="3478" priority="80" stopIfTrue="1" operator="lessThan">
      <formula>#REF!</formula>
    </cfRule>
  </conditionalFormatting>
  <conditionalFormatting sqref="W155">
    <cfRule type="cellIs" dxfId="3477" priority="79" stopIfTrue="1" operator="lessThan">
      <formula>#REF!</formula>
    </cfRule>
  </conditionalFormatting>
  <conditionalFormatting sqref="W156">
    <cfRule type="cellIs" dxfId="3476" priority="78" stopIfTrue="1" operator="lessThan">
      <formula>#REF!</formula>
    </cfRule>
  </conditionalFormatting>
  <conditionalFormatting sqref="W157">
    <cfRule type="cellIs" dxfId="3475" priority="77" stopIfTrue="1" operator="lessThan">
      <formula>#REF!</formula>
    </cfRule>
  </conditionalFormatting>
  <conditionalFormatting sqref="W158">
    <cfRule type="cellIs" dxfId="3474" priority="76" stopIfTrue="1" operator="lessThan">
      <formula>#REF!</formula>
    </cfRule>
  </conditionalFormatting>
  <conditionalFormatting sqref="W159">
    <cfRule type="cellIs" dxfId="3473" priority="75" stopIfTrue="1" operator="lessThan">
      <formula>#REF!</formula>
    </cfRule>
  </conditionalFormatting>
  <conditionalFormatting sqref="W160">
    <cfRule type="cellIs" dxfId="3472" priority="74" stopIfTrue="1" operator="lessThan">
      <formula>#REF!</formula>
    </cfRule>
  </conditionalFormatting>
  <conditionalFormatting sqref="W161">
    <cfRule type="cellIs" dxfId="3471" priority="73" stopIfTrue="1" operator="lessThan">
      <formula>#REF!</formula>
    </cfRule>
  </conditionalFormatting>
  <conditionalFormatting sqref="W162">
    <cfRule type="cellIs" dxfId="3470" priority="72" stopIfTrue="1" operator="lessThan">
      <formula>#REF!</formula>
    </cfRule>
  </conditionalFormatting>
  <conditionalFormatting sqref="W163">
    <cfRule type="cellIs" dxfId="3469" priority="71" stopIfTrue="1" operator="lessThan">
      <formula>#REF!</formula>
    </cfRule>
  </conditionalFormatting>
  <conditionalFormatting sqref="W164">
    <cfRule type="cellIs" dxfId="3468" priority="70" stopIfTrue="1" operator="lessThan">
      <formula>#REF!</formula>
    </cfRule>
  </conditionalFormatting>
  <conditionalFormatting sqref="W165">
    <cfRule type="cellIs" dxfId="3467" priority="69" stopIfTrue="1" operator="lessThan">
      <formula>#REF!</formula>
    </cfRule>
  </conditionalFormatting>
  <conditionalFormatting sqref="W166">
    <cfRule type="cellIs" dxfId="3466" priority="68" stopIfTrue="1" operator="lessThan">
      <formula>#REF!</formula>
    </cfRule>
  </conditionalFormatting>
  <conditionalFormatting sqref="W167">
    <cfRule type="cellIs" dxfId="3465" priority="67" stopIfTrue="1" operator="lessThan">
      <formula>#REF!</formula>
    </cfRule>
  </conditionalFormatting>
  <conditionalFormatting sqref="W170">
    <cfRule type="cellIs" dxfId="3464" priority="66" stopIfTrue="1" operator="lessThan">
      <formula>#REF!</formula>
    </cfRule>
  </conditionalFormatting>
  <conditionalFormatting sqref="W171">
    <cfRule type="cellIs" dxfId="3463" priority="65" stopIfTrue="1" operator="lessThan">
      <formula>#REF!</formula>
    </cfRule>
  </conditionalFormatting>
  <conditionalFormatting sqref="W172">
    <cfRule type="cellIs" dxfId="3462" priority="64" stopIfTrue="1" operator="lessThan">
      <formula>#REF!</formula>
    </cfRule>
  </conditionalFormatting>
  <conditionalFormatting sqref="W173">
    <cfRule type="cellIs" dxfId="3461" priority="63" stopIfTrue="1" operator="lessThan">
      <formula>#REF!</formula>
    </cfRule>
  </conditionalFormatting>
  <conditionalFormatting sqref="W174">
    <cfRule type="cellIs" dxfId="3460" priority="62" stopIfTrue="1" operator="lessThan">
      <formula>#REF!</formula>
    </cfRule>
  </conditionalFormatting>
  <conditionalFormatting sqref="W175">
    <cfRule type="cellIs" dxfId="3459" priority="61" stopIfTrue="1" operator="lessThan">
      <formula>#REF!</formula>
    </cfRule>
  </conditionalFormatting>
  <conditionalFormatting sqref="W176">
    <cfRule type="cellIs" dxfId="3458" priority="60" stopIfTrue="1" operator="lessThan">
      <formula>#REF!</formula>
    </cfRule>
  </conditionalFormatting>
  <conditionalFormatting sqref="W177">
    <cfRule type="cellIs" dxfId="3457" priority="59" stopIfTrue="1" operator="lessThan">
      <formula>#REF!</formula>
    </cfRule>
  </conditionalFormatting>
  <conditionalFormatting sqref="W178">
    <cfRule type="cellIs" dxfId="3456" priority="58" stopIfTrue="1" operator="lessThan">
      <formula>#REF!</formula>
    </cfRule>
  </conditionalFormatting>
  <conditionalFormatting sqref="W179">
    <cfRule type="cellIs" dxfId="3455" priority="57" stopIfTrue="1" operator="lessThan">
      <formula>#REF!</formula>
    </cfRule>
  </conditionalFormatting>
  <conditionalFormatting sqref="W180">
    <cfRule type="cellIs" dxfId="3454" priority="56" stopIfTrue="1" operator="lessThan">
      <formula>#REF!</formula>
    </cfRule>
  </conditionalFormatting>
  <conditionalFormatting sqref="W181">
    <cfRule type="cellIs" dxfId="3453" priority="55" stopIfTrue="1" operator="lessThan">
      <formula>#REF!</formula>
    </cfRule>
  </conditionalFormatting>
  <conditionalFormatting sqref="W182">
    <cfRule type="cellIs" dxfId="3452" priority="54" stopIfTrue="1" operator="lessThan">
      <formula>#REF!</formula>
    </cfRule>
  </conditionalFormatting>
  <conditionalFormatting sqref="W184:W185">
    <cfRule type="cellIs" dxfId="3451" priority="52" stopIfTrue="1" operator="lessThan">
      <formula>#REF!</formula>
    </cfRule>
  </conditionalFormatting>
  <conditionalFormatting sqref="AC183">
    <cfRule type="cellIs" dxfId="3450" priority="16" stopIfTrue="1" operator="lessThan">
      <formula>#REF!</formula>
    </cfRule>
  </conditionalFormatting>
  <conditionalFormatting sqref="AC22:AC37">
    <cfRule type="cellIs" dxfId="3449" priority="51" stopIfTrue="1" operator="lessThan">
      <formula>#REF!</formula>
    </cfRule>
  </conditionalFormatting>
  <conditionalFormatting sqref="AC39:AC53 AC136:AC146">
    <cfRule type="cellIs" dxfId="3448" priority="50" stopIfTrue="1" operator="lessThan">
      <formula>#REF!</formula>
    </cfRule>
  </conditionalFormatting>
  <conditionalFormatting sqref="AC88:AC102">
    <cfRule type="cellIs" dxfId="3447" priority="49" stopIfTrue="1" operator="lessThan">
      <formula>#REF!</formula>
    </cfRule>
  </conditionalFormatting>
  <conditionalFormatting sqref="AC147">
    <cfRule type="cellIs" dxfId="3446" priority="48" stopIfTrue="1" operator="lessThan">
      <formula>#REF!</formula>
    </cfRule>
  </conditionalFormatting>
  <conditionalFormatting sqref="AC148">
    <cfRule type="cellIs" dxfId="3445" priority="47" stopIfTrue="1" operator="lessThan">
      <formula>#REF!</formula>
    </cfRule>
  </conditionalFormatting>
  <conditionalFormatting sqref="AC149">
    <cfRule type="cellIs" dxfId="3444" priority="46" stopIfTrue="1" operator="lessThan">
      <formula>#REF!</formula>
    </cfRule>
  </conditionalFormatting>
  <conditionalFormatting sqref="AC150">
    <cfRule type="cellIs" dxfId="3443" priority="45" stopIfTrue="1" operator="lessThan">
      <formula>#REF!</formula>
    </cfRule>
  </conditionalFormatting>
  <conditionalFormatting sqref="AC153">
    <cfRule type="cellIs" dxfId="3442" priority="44" stopIfTrue="1" operator="lessThan">
      <formula>#REF!</formula>
    </cfRule>
  </conditionalFormatting>
  <conditionalFormatting sqref="AC154">
    <cfRule type="cellIs" dxfId="3441" priority="43" stopIfTrue="1" operator="lessThan">
      <formula>#REF!</formula>
    </cfRule>
  </conditionalFormatting>
  <conditionalFormatting sqref="AC155">
    <cfRule type="cellIs" dxfId="3440" priority="42" stopIfTrue="1" operator="lessThan">
      <formula>#REF!</formula>
    </cfRule>
  </conditionalFormatting>
  <conditionalFormatting sqref="AC156">
    <cfRule type="cellIs" dxfId="3439" priority="41" stopIfTrue="1" operator="lessThan">
      <formula>#REF!</formula>
    </cfRule>
  </conditionalFormatting>
  <conditionalFormatting sqref="AC157">
    <cfRule type="cellIs" dxfId="3438" priority="40" stopIfTrue="1" operator="lessThan">
      <formula>#REF!</formula>
    </cfRule>
  </conditionalFormatting>
  <conditionalFormatting sqref="AC158">
    <cfRule type="cellIs" dxfId="3437" priority="39" stopIfTrue="1" operator="lessThan">
      <formula>#REF!</formula>
    </cfRule>
  </conditionalFormatting>
  <conditionalFormatting sqref="AC159">
    <cfRule type="cellIs" dxfId="3436" priority="38" stopIfTrue="1" operator="lessThan">
      <formula>#REF!</formula>
    </cfRule>
  </conditionalFormatting>
  <conditionalFormatting sqref="AC160">
    <cfRule type="cellIs" dxfId="3435" priority="37" stopIfTrue="1" operator="lessThan">
      <formula>#REF!</formula>
    </cfRule>
  </conditionalFormatting>
  <conditionalFormatting sqref="AC161">
    <cfRule type="cellIs" dxfId="3434" priority="36" stopIfTrue="1" operator="lessThan">
      <formula>#REF!</formula>
    </cfRule>
  </conditionalFormatting>
  <conditionalFormatting sqref="AC162">
    <cfRule type="cellIs" dxfId="3433" priority="35" stopIfTrue="1" operator="lessThan">
      <formula>#REF!</formula>
    </cfRule>
  </conditionalFormatting>
  <conditionalFormatting sqref="AC163">
    <cfRule type="cellIs" dxfId="3432" priority="34" stopIfTrue="1" operator="lessThan">
      <formula>#REF!</formula>
    </cfRule>
  </conditionalFormatting>
  <conditionalFormatting sqref="AC164">
    <cfRule type="cellIs" dxfId="3431" priority="33" stopIfTrue="1" operator="lessThan">
      <formula>#REF!</formula>
    </cfRule>
  </conditionalFormatting>
  <conditionalFormatting sqref="AC165">
    <cfRule type="cellIs" dxfId="3430" priority="32" stopIfTrue="1" operator="lessThan">
      <formula>#REF!</formula>
    </cfRule>
  </conditionalFormatting>
  <conditionalFormatting sqref="AC166">
    <cfRule type="cellIs" dxfId="3429" priority="31" stopIfTrue="1" operator="lessThan">
      <formula>#REF!</formula>
    </cfRule>
  </conditionalFormatting>
  <conditionalFormatting sqref="AC167">
    <cfRule type="cellIs" dxfId="3428" priority="30" stopIfTrue="1" operator="lessThan">
      <formula>#REF!</formula>
    </cfRule>
  </conditionalFormatting>
  <conditionalFormatting sqref="AC170">
    <cfRule type="cellIs" dxfId="3427" priority="29" stopIfTrue="1" operator="lessThan">
      <formula>#REF!</formula>
    </cfRule>
  </conditionalFormatting>
  <conditionalFormatting sqref="AC171">
    <cfRule type="cellIs" dxfId="3426" priority="28" stopIfTrue="1" operator="lessThan">
      <formula>#REF!</formula>
    </cfRule>
  </conditionalFormatting>
  <conditionalFormatting sqref="AC172">
    <cfRule type="cellIs" dxfId="3425" priority="27" stopIfTrue="1" operator="lessThan">
      <formula>#REF!</formula>
    </cfRule>
  </conditionalFormatting>
  <conditionalFormatting sqref="AC173">
    <cfRule type="cellIs" dxfId="3424" priority="26" stopIfTrue="1" operator="lessThan">
      <formula>#REF!</formula>
    </cfRule>
  </conditionalFormatting>
  <conditionalFormatting sqref="AC174">
    <cfRule type="cellIs" dxfId="3423" priority="25" stopIfTrue="1" operator="lessThan">
      <formula>#REF!</formula>
    </cfRule>
  </conditionalFormatting>
  <conditionalFormatting sqref="AC175">
    <cfRule type="cellIs" dxfId="3422" priority="24" stopIfTrue="1" operator="lessThan">
      <formula>#REF!</formula>
    </cfRule>
  </conditionalFormatting>
  <conditionalFormatting sqref="AC176">
    <cfRule type="cellIs" dxfId="3421" priority="23" stopIfTrue="1" operator="lessThan">
      <formula>#REF!</formula>
    </cfRule>
  </conditionalFormatting>
  <conditionalFormatting sqref="AC177">
    <cfRule type="cellIs" dxfId="3420" priority="22" stopIfTrue="1" operator="lessThan">
      <formula>#REF!</formula>
    </cfRule>
  </conditionalFormatting>
  <conditionalFormatting sqref="AC178">
    <cfRule type="cellIs" dxfId="3419" priority="21" stopIfTrue="1" operator="lessThan">
      <formula>#REF!</formula>
    </cfRule>
  </conditionalFormatting>
  <conditionalFormatting sqref="AC179">
    <cfRule type="cellIs" dxfId="3418" priority="20" stopIfTrue="1" operator="lessThan">
      <formula>#REF!</formula>
    </cfRule>
  </conditionalFormatting>
  <conditionalFormatting sqref="AC180">
    <cfRule type="cellIs" dxfId="3417" priority="19" stopIfTrue="1" operator="lessThan">
      <formula>#REF!</formula>
    </cfRule>
  </conditionalFormatting>
  <conditionalFormatting sqref="AC181">
    <cfRule type="cellIs" dxfId="3416" priority="18" stopIfTrue="1" operator="lessThan">
      <formula>#REF!</formula>
    </cfRule>
  </conditionalFormatting>
  <conditionalFormatting sqref="AC182">
    <cfRule type="cellIs" dxfId="3415" priority="17" stopIfTrue="1" operator="lessThan">
      <formula>#REF!</formula>
    </cfRule>
  </conditionalFormatting>
  <conditionalFormatting sqref="AC184:AC185">
    <cfRule type="cellIs" dxfId="3414" priority="15" stopIfTrue="1" operator="lessThan">
      <formula>#REF!</formula>
    </cfRule>
  </conditionalFormatting>
  <conditionalFormatting sqref="V185">
    <cfRule type="cellIs" dxfId="3413" priority="14" stopIfTrue="1" operator="lessThan">
      <formula>#REF!</formula>
    </cfRule>
  </conditionalFormatting>
  <conditionalFormatting sqref="AB185">
    <cfRule type="cellIs" dxfId="3412" priority="13" stopIfTrue="1" operator="lessThan">
      <formula>#REF!</formula>
    </cfRule>
  </conditionalFormatting>
  <conditionalFormatting sqref="N37">
    <cfRule type="cellIs" dxfId="3411" priority="12" stopIfTrue="1" operator="lessThan">
      <formula>#REF!</formula>
    </cfRule>
  </conditionalFormatting>
  <conditionalFormatting sqref="T37">
    <cfRule type="cellIs" dxfId="3410" priority="11" stopIfTrue="1" operator="lessThan">
      <formula>#REF!</formula>
    </cfRule>
  </conditionalFormatting>
  <conditionalFormatting sqref="Z37">
    <cfRule type="cellIs" dxfId="3409" priority="10" stopIfTrue="1" operator="lessThan">
      <formula>#REF!</formula>
    </cfRule>
  </conditionalFormatting>
  <conditionalFormatting sqref="AF37">
    <cfRule type="cellIs" dxfId="3408" priority="9" stopIfTrue="1" operator="lessThan">
      <formula>#REF!</formula>
    </cfRule>
  </conditionalFormatting>
  <conditionalFormatting sqref="AG55">
    <cfRule type="cellIs" dxfId="3407" priority="8" stopIfTrue="1" operator="lessThan">
      <formula>#REF!</formula>
    </cfRule>
  </conditionalFormatting>
  <conditionalFormatting sqref="AG71">
    <cfRule type="cellIs" dxfId="3406" priority="7" stopIfTrue="1" operator="lessThan">
      <formula>#REF!</formula>
    </cfRule>
  </conditionalFormatting>
  <conditionalFormatting sqref="AG87">
    <cfRule type="cellIs" dxfId="3405" priority="6" stopIfTrue="1" operator="lessThan">
      <formula>#REF!</formula>
    </cfRule>
  </conditionalFormatting>
  <conditionalFormatting sqref="AG104">
    <cfRule type="cellIs" dxfId="3404" priority="5" stopIfTrue="1" operator="lessThan">
      <formula>#REF!</formula>
    </cfRule>
  </conditionalFormatting>
  <conditionalFormatting sqref="AG119">
    <cfRule type="cellIs" dxfId="3403" priority="4" stopIfTrue="1" operator="lessThan">
      <formula>#REF!</formula>
    </cfRule>
  </conditionalFormatting>
  <conditionalFormatting sqref="AG135">
    <cfRule type="cellIs" dxfId="3402" priority="3" stopIfTrue="1" operator="lessThan">
      <formula>#REF!</formula>
    </cfRule>
  </conditionalFormatting>
  <conditionalFormatting sqref="AG152">
    <cfRule type="cellIs" dxfId="3401" priority="2" stopIfTrue="1" operator="lessThan">
      <formula>#REF!</formula>
    </cfRule>
  </conditionalFormatting>
  <conditionalFormatting sqref="AG169">
    <cfRule type="cellIs" dxfId="3400" priority="1" stopIfTrue="1" operator="lessThan">
      <formula>#REF!</formula>
    </cfRule>
  </conditionalFormatting>
  <dataValidations count="8">
    <dataValidation type="list" allowBlank="1" showInputMessage="1" showErrorMessage="1" sqref="C13:D14 I13:J13" xr:uid="{00000000-0002-0000-1800-000000000000}">
      <formula1>$K$11:$K$15</formula1>
    </dataValidation>
    <dataValidation type="list" allowBlank="1" showInputMessage="1" showErrorMessage="1" sqref="I11:J11 C11:D11" xr:uid="{00000000-0002-0000-1800-000001000000}">
      <formula1>$D$12:$D$41</formula1>
    </dataValidation>
    <dataValidation type="list" allowBlank="1" showInputMessage="1" showErrorMessage="1" sqref="C15:D15" xr:uid="{00000000-0002-0000-18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800-000003000000}">
      <formula1>$F$9:$F$12</formula1>
    </dataValidation>
    <dataValidation type="list" allowBlank="1" showInputMessage="1" showErrorMessage="1" sqref="F185 L185 R185 X185 AD185" xr:uid="{00000000-0002-0000-1800-000004000000}">
      <formula1>$F$13:$F$14</formula1>
    </dataValidation>
    <dataValidation type="list" allowBlank="1" showInputMessage="1" showErrorMessage="1" sqref="I12:J12 C12:D12" xr:uid="{00000000-0002-0000-1800-000005000000}">
      <formula1>$B$10:$B$28</formula1>
    </dataValidation>
    <dataValidation type="list" allowBlank="1" showInputMessage="1" showErrorMessage="1" sqref="T9:T13" xr:uid="{00000000-0002-0000-1800-000006000000}">
      <formula1>$I$14:$I$17</formula1>
    </dataValidation>
    <dataValidation type="list" allowBlank="1" showInputMessage="1" showErrorMessage="1" sqref="Y187 AE187 M187 S187" xr:uid="{00000000-0002-0000-18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B000000}">
          <x14:formula1>
            <xm:f>Données!$G$14:$G$17</xm:f>
          </x14:formula1>
          <xm:sqref>Z9:Z13</xm:sqref>
        </x14:dataValidation>
        <x14:dataValidation type="list" allowBlank="1" showInputMessage="1" showErrorMessage="1" xr:uid="{00000000-0002-0000-1800-00000C000000}">
          <x14:formula1>
            <xm:f>Données!$I$14:$I$17</xm:f>
          </x14:formula1>
          <xm:sqref>K17</xm:sqref>
        </x14:dataValidation>
        <x14:dataValidation type="list" allowBlank="1" showInputMessage="1" showErrorMessage="1" xr:uid="{00000000-0002-0000-1800-00000D000000}">
          <x14:formula1>
            <xm:f>Données!$Q$8:$Q$9</xm:f>
          </x14:formula1>
          <xm:sqref>G187</xm:sqref>
        </x14:dataValidation>
        <x14:dataValidation type="list" allowBlank="1" showInputMessage="1" showErrorMessage="1" xr:uid="{00000000-0002-0000-1800-00000E000000}">
          <x14:formula1>
            <xm:f>Données!$K$14:$K$43</xm:f>
          </x14:formula1>
          <xm:sqref>L9:L13</xm:sqref>
        </x14:dataValidation>
        <x14:dataValidation type="list" allowBlank="1" showInputMessage="1" showErrorMessage="1" xr:uid="{00000000-0002-0000-1800-00000F000000}">
          <x14:formula1>
            <xm:f>Données!$E$14:$E$53</xm:f>
          </x14:formula1>
          <xm:sqref>B11</xm:sqref>
        </x14:dataValidation>
        <x14:dataValidation type="list" allowBlank="1" showInputMessage="1" showErrorMessage="1" xr:uid="{00000000-0002-0000-1800-000010000000}">
          <x14:formula1>
            <xm:f>Données!$Q$19:$Q$20</xm:f>
          </x14:formula1>
          <xm:sqref>R9:R13</xm:sqref>
        </x14:dataValidation>
        <x14:dataValidation type="list" allowBlank="1" showInputMessage="1" showErrorMessage="1" xr:uid="{00000000-0002-0000-1800-000011000000}">
          <x14:formula1>
            <xm:f>Données!$B$14:$B$43</xm:f>
          </x14:formula1>
          <xm:sqref>AE17:AF17 M17:N17 S17:T17 Y17:Z17 G17:H17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399" priority="170" stopIfTrue="1" operator="lessThan">
      <formula>#REF!</formula>
    </cfRule>
  </conditionalFormatting>
  <conditionalFormatting sqref="L37:M37">
    <cfRule type="cellIs" dxfId="3398" priority="169" stopIfTrue="1" operator="lessThan">
      <formula>#REF!</formula>
    </cfRule>
  </conditionalFormatting>
  <conditionalFormatting sqref="R37:S37 AG21:AG53 AG88:AG102 AG136:AG150 AG153:AG167 AG170:AG185 AG120:AG133 AG105:AG117 AG72:AG85 AG56:AG69">
    <cfRule type="cellIs" dxfId="339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396" priority="167" stopIfTrue="1" operator="lessThan">
      <formula>#REF!</formula>
    </cfRule>
  </conditionalFormatting>
  <conditionalFormatting sqref="E88:E102">
    <cfRule type="cellIs" dxfId="3395" priority="166" stopIfTrue="1" operator="lessThan">
      <formula>#REF!</formula>
    </cfRule>
  </conditionalFormatting>
  <conditionalFormatting sqref="E147">
    <cfRule type="cellIs" dxfId="3394" priority="165" stopIfTrue="1" operator="lessThan">
      <formula>#REF!</formula>
    </cfRule>
  </conditionalFormatting>
  <conditionalFormatting sqref="E148">
    <cfRule type="cellIs" dxfId="3393" priority="164" stopIfTrue="1" operator="lessThan">
      <formula>#REF!</formula>
    </cfRule>
  </conditionalFormatting>
  <conditionalFormatting sqref="E149">
    <cfRule type="cellIs" dxfId="3392" priority="163" stopIfTrue="1" operator="lessThan">
      <formula>#REF!</formula>
    </cfRule>
  </conditionalFormatting>
  <conditionalFormatting sqref="E150">
    <cfRule type="cellIs" dxfId="3391" priority="162" stopIfTrue="1" operator="lessThan">
      <formula>#REF!</formula>
    </cfRule>
  </conditionalFormatting>
  <conditionalFormatting sqref="E153">
    <cfRule type="cellIs" dxfId="3390" priority="161" stopIfTrue="1" operator="lessThan">
      <formula>#REF!</formula>
    </cfRule>
  </conditionalFormatting>
  <conditionalFormatting sqref="E154">
    <cfRule type="cellIs" dxfId="3389" priority="160" stopIfTrue="1" operator="lessThan">
      <formula>#REF!</formula>
    </cfRule>
  </conditionalFormatting>
  <conditionalFormatting sqref="E155">
    <cfRule type="cellIs" dxfId="3388" priority="159" stopIfTrue="1" operator="lessThan">
      <formula>#REF!</formula>
    </cfRule>
  </conditionalFormatting>
  <conditionalFormatting sqref="E156">
    <cfRule type="cellIs" dxfId="3387" priority="158" stopIfTrue="1" operator="lessThan">
      <formula>#REF!</formula>
    </cfRule>
  </conditionalFormatting>
  <conditionalFormatting sqref="E157">
    <cfRule type="cellIs" dxfId="3386" priority="157" stopIfTrue="1" operator="lessThan">
      <formula>#REF!</formula>
    </cfRule>
  </conditionalFormatting>
  <conditionalFormatting sqref="E158">
    <cfRule type="cellIs" dxfId="3385" priority="156" stopIfTrue="1" operator="lessThan">
      <formula>#REF!</formula>
    </cfRule>
  </conditionalFormatting>
  <conditionalFormatting sqref="E159">
    <cfRule type="cellIs" dxfId="3384" priority="155" stopIfTrue="1" operator="lessThan">
      <formula>#REF!</formula>
    </cfRule>
  </conditionalFormatting>
  <conditionalFormatting sqref="E160">
    <cfRule type="cellIs" dxfId="3383" priority="154" stopIfTrue="1" operator="lessThan">
      <formula>#REF!</formula>
    </cfRule>
  </conditionalFormatting>
  <conditionalFormatting sqref="E161">
    <cfRule type="cellIs" dxfId="3382" priority="153" stopIfTrue="1" operator="lessThan">
      <formula>#REF!</formula>
    </cfRule>
  </conditionalFormatting>
  <conditionalFormatting sqref="E162">
    <cfRule type="cellIs" dxfId="3381" priority="152" stopIfTrue="1" operator="lessThan">
      <formula>#REF!</formula>
    </cfRule>
  </conditionalFormatting>
  <conditionalFormatting sqref="E163">
    <cfRule type="cellIs" dxfId="3380" priority="151" stopIfTrue="1" operator="lessThan">
      <formula>#REF!</formula>
    </cfRule>
  </conditionalFormatting>
  <conditionalFormatting sqref="E164">
    <cfRule type="cellIs" dxfId="3379" priority="150" stopIfTrue="1" operator="lessThan">
      <formula>#REF!</formula>
    </cfRule>
  </conditionalFormatting>
  <conditionalFormatting sqref="E165">
    <cfRule type="cellIs" dxfId="3378" priority="149" stopIfTrue="1" operator="lessThan">
      <formula>#REF!</formula>
    </cfRule>
  </conditionalFormatting>
  <conditionalFormatting sqref="E166">
    <cfRule type="cellIs" dxfId="3377" priority="148" stopIfTrue="1" operator="lessThan">
      <formula>#REF!</formula>
    </cfRule>
  </conditionalFormatting>
  <conditionalFormatting sqref="E167">
    <cfRule type="cellIs" dxfId="3376" priority="147" stopIfTrue="1" operator="lessThan">
      <formula>#REF!</formula>
    </cfRule>
  </conditionalFormatting>
  <conditionalFormatting sqref="E170">
    <cfRule type="cellIs" dxfId="3375" priority="146" stopIfTrue="1" operator="lessThan">
      <formula>#REF!</formula>
    </cfRule>
  </conditionalFormatting>
  <conditionalFormatting sqref="E171">
    <cfRule type="cellIs" dxfId="3374" priority="145" stopIfTrue="1" operator="lessThan">
      <formula>#REF!</formula>
    </cfRule>
  </conditionalFormatting>
  <conditionalFormatting sqref="E172">
    <cfRule type="cellIs" dxfId="3373" priority="144" stopIfTrue="1" operator="lessThan">
      <formula>#REF!</formula>
    </cfRule>
  </conditionalFormatting>
  <conditionalFormatting sqref="E173">
    <cfRule type="cellIs" dxfId="3372" priority="143" stopIfTrue="1" operator="lessThan">
      <formula>#REF!</formula>
    </cfRule>
  </conditionalFormatting>
  <conditionalFormatting sqref="E174">
    <cfRule type="cellIs" dxfId="3371" priority="142" stopIfTrue="1" operator="lessThan">
      <formula>#REF!</formula>
    </cfRule>
  </conditionalFormatting>
  <conditionalFormatting sqref="E175">
    <cfRule type="cellIs" dxfId="3370" priority="141" stopIfTrue="1" operator="lessThan">
      <formula>#REF!</formula>
    </cfRule>
  </conditionalFormatting>
  <conditionalFormatting sqref="E176">
    <cfRule type="cellIs" dxfId="3369" priority="140" stopIfTrue="1" operator="lessThan">
      <formula>#REF!</formula>
    </cfRule>
  </conditionalFormatting>
  <conditionalFormatting sqref="E177">
    <cfRule type="cellIs" dxfId="3368" priority="139" stopIfTrue="1" operator="lessThan">
      <formula>#REF!</formula>
    </cfRule>
  </conditionalFormatting>
  <conditionalFormatting sqref="E178">
    <cfRule type="cellIs" dxfId="3367" priority="138" stopIfTrue="1" operator="lessThan">
      <formula>#REF!</formula>
    </cfRule>
  </conditionalFormatting>
  <conditionalFormatting sqref="E179">
    <cfRule type="cellIs" dxfId="3366" priority="137" stopIfTrue="1" operator="lessThan">
      <formula>#REF!</formula>
    </cfRule>
  </conditionalFormatting>
  <conditionalFormatting sqref="E180">
    <cfRule type="cellIs" dxfId="3365" priority="136" stopIfTrue="1" operator="lessThan">
      <formula>#REF!</formula>
    </cfRule>
  </conditionalFormatting>
  <conditionalFormatting sqref="E181">
    <cfRule type="cellIs" dxfId="3364" priority="135" stopIfTrue="1" operator="lessThan">
      <formula>#REF!</formula>
    </cfRule>
  </conditionalFormatting>
  <conditionalFormatting sqref="E182">
    <cfRule type="cellIs" dxfId="3363" priority="134" stopIfTrue="1" operator="lessThan">
      <formula>#REF!</formula>
    </cfRule>
  </conditionalFormatting>
  <conditionalFormatting sqref="E183">
    <cfRule type="cellIs" dxfId="3362" priority="133" stopIfTrue="1" operator="lessThan">
      <formula>#REF!</formula>
    </cfRule>
  </conditionalFormatting>
  <conditionalFormatting sqref="E184:E185">
    <cfRule type="cellIs" dxfId="3361" priority="132" stopIfTrue="1" operator="lessThan">
      <formula>#REF!</formula>
    </cfRule>
  </conditionalFormatting>
  <conditionalFormatting sqref="K22:K37">
    <cfRule type="cellIs" dxfId="3360" priority="131" stopIfTrue="1" operator="lessThan">
      <formula>#REF!</formula>
    </cfRule>
  </conditionalFormatting>
  <conditionalFormatting sqref="K39:K53">
    <cfRule type="cellIs" dxfId="3359" priority="130" stopIfTrue="1" operator="lessThan">
      <formula>#REF!</formula>
    </cfRule>
  </conditionalFormatting>
  <conditionalFormatting sqref="K88:K102">
    <cfRule type="cellIs" dxfId="3358" priority="129" stopIfTrue="1" operator="lessThan">
      <formula>#REF!</formula>
    </cfRule>
  </conditionalFormatting>
  <conditionalFormatting sqref="K147">
    <cfRule type="cellIs" dxfId="3357" priority="128" stopIfTrue="1" operator="lessThan">
      <formula>#REF!</formula>
    </cfRule>
  </conditionalFormatting>
  <conditionalFormatting sqref="K148">
    <cfRule type="cellIs" dxfId="3356" priority="127" stopIfTrue="1" operator="lessThan">
      <formula>#REF!</formula>
    </cfRule>
  </conditionalFormatting>
  <conditionalFormatting sqref="K149">
    <cfRule type="cellIs" dxfId="3355" priority="126" stopIfTrue="1" operator="lessThan">
      <formula>#REF!</formula>
    </cfRule>
  </conditionalFormatting>
  <conditionalFormatting sqref="K150">
    <cfRule type="cellIs" dxfId="3354" priority="125" stopIfTrue="1" operator="lessThan">
      <formula>#REF!</formula>
    </cfRule>
  </conditionalFormatting>
  <conditionalFormatting sqref="K153">
    <cfRule type="cellIs" dxfId="3353" priority="124" stopIfTrue="1" operator="lessThan">
      <formula>#REF!</formula>
    </cfRule>
  </conditionalFormatting>
  <conditionalFormatting sqref="K154">
    <cfRule type="cellIs" dxfId="3352" priority="123" stopIfTrue="1" operator="lessThan">
      <formula>#REF!</formula>
    </cfRule>
  </conditionalFormatting>
  <conditionalFormatting sqref="K155">
    <cfRule type="cellIs" dxfId="3351" priority="122" stopIfTrue="1" operator="lessThan">
      <formula>#REF!</formula>
    </cfRule>
  </conditionalFormatting>
  <conditionalFormatting sqref="K156">
    <cfRule type="cellIs" dxfId="3350" priority="121" stopIfTrue="1" operator="lessThan">
      <formula>#REF!</formula>
    </cfRule>
  </conditionalFormatting>
  <conditionalFormatting sqref="K157">
    <cfRule type="cellIs" dxfId="3349" priority="120" stopIfTrue="1" operator="lessThan">
      <formula>#REF!</formula>
    </cfRule>
  </conditionalFormatting>
  <conditionalFormatting sqref="K158">
    <cfRule type="cellIs" dxfId="3348" priority="119" stopIfTrue="1" operator="lessThan">
      <formula>#REF!</formula>
    </cfRule>
  </conditionalFormatting>
  <conditionalFormatting sqref="K159">
    <cfRule type="cellIs" dxfId="3347" priority="118" stopIfTrue="1" operator="lessThan">
      <formula>#REF!</formula>
    </cfRule>
  </conditionalFormatting>
  <conditionalFormatting sqref="K160">
    <cfRule type="cellIs" dxfId="3346" priority="117" stopIfTrue="1" operator="lessThan">
      <formula>#REF!</formula>
    </cfRule>
  </conditionalFormatting>
  <conditionalFormatting sqref="K161">
    <cfRule type="cellIs" dxfId="3345" priority="116" stopIfTrue="1" operator="lessThan">
      <formula>#REF!</formula>
    </cfRule>
  </conditionalFormatting>
  <conditionalFormatting sqref="K162">
    <cfRule type="cellIs" dxfId="3344" priority="115" stopIfTrue="1" operator="lessThan">
      <formula>#REF!</formula>
    </cfRule>
  </conditionalFormatting>
  <conditionalFormatting sqref="K163">
    <cfRule type="cellIs" dxfId="3343" priority="114" stopIfTrue="1" operator="lessThan">
      <formula>#REF!</formula>
    </cfRule>
  </conditionalFormatting>
  <conditionalFormatting sqref="K164">
    <cfRule type="cellIs" dxfId="3342" priority="113" stopIfTrue="1" operator="lessThan">
      <formula>#REF!</formula>
    </cfRule>
  </conditionalFormatting>
  <conditionalFormatting sqref="K165">
    <cfRule type="cellIs" dxfId="3341" priority="112" stopIfTrue="1" operator="lessThan">
      <formula>#REF!</formula>
    </cfRule>
  </conditionalFormatting>
  <conditionalFormatting sqref="K166">
    <cfRule type="cellIs" dxfId="3340" priority="111" stopIfTrue="1" operator="lessThan">
      <formula>#REF!</formula>
    </cfRule>
  </conditionalFormatting>
  <conditionalFormatting sqref="K167">
    <cfRule type="cellIs" dxfId="3339" priority="110" stopIfTrue="1" operator="lessThan">
      <formula>#REF!</formula>
    </cfRule>
  </conditionalFormatting>
  <conditionalFormatting sqref="K170">
    <cfRule type="cellIs" dxfId="3338" priority="109" stopIfTrue="1" operator="lessThan">
      <formula>#REF!</formula>
    </cfRule>
  </conditionalFormatting>
  <conditionalFormatting sqref="K171">
    <cfRule type="cellIs" dxfId="3337" priority="108" stopIfTrue="1" operator="lessThan">
      <formula>#REF!</formula>
    </cfRule>
  </conditionalFormatting>
  <conditionalFormatting sqref="K172">
    <cfRule type="cellIs" dxfId="3336" priority="107" stopIfTrue="1" operator="lessThan">
      <formula>#REF!</formula>
    </cfRule>
  </conditionalFormatting>
  <conditionalFormatting sqref="K173">
    <cfRule type="cellIs" dxfId="3335" priority="106" stopIfTrue="1" operator="lessThan">
      <formula>#REF!</formula>
    </cfRule>
  </conditionalFormatting>
  <conditionalFormatting sqref="K174">
    <cfRule type="cellIs" dxfId="3334" priority="105" stopIfTrue="1" operator="lessThan">
      <formula>#REF!</formula>
    </cfRule>
  </conditionalFormatting>
  <conditionalFormatting sqref="K175">
    <cfRule type="cellIs" dxfId="3333" priority="104" stopIfTrue="1" operator="lessThan">
      <formula>#REF!</formula>
    </cfRule>
  </conditionalFormatting>
  <conditionalFormatting sqref="K176">
    <cfRule type="cellIs" dxfId="3332" priority="103" stopIfTrue="1" operator="lessThan">
      <formula>#REF!</formula>
    </cfRule>
  </conditionalFormatting>
  <conditionalFormatting sqref="K177">
    <cfRule type="cellIs" dxfId="3331" priority="102" stopIfTrue="1" operator="lessThan">
      <formula>#REF!</formula>
    </cfRule>
  </conditionalFormatting>
  <conditionalFormatting sqref="K178">
    <cfRule type="cellIs" dxfId="3330" priority="101" stopIfTrue="1" operator="lessThan">
      <formula>#REF!</formula>
    </cfRule>
  </conditionalFormatting>
  <conditionalFormatting sqref="K179">
    <cfRule type="cellIs" dxfId="3329" priority="100" stopIfTrue="1" operator="lessThan">
      <formula>#REF!</formula>
    </cfRule>
  </conditionalFormatting>
  <conditionalFormatting sqref="K180">
    <cfRule type="cellIs" dxfId="3328" priority="99" stopIfTrue="1" operator="lessThan">
      <formula>#REF!</formula>
    </cfRule>
  </conditionalFormatting>
  <conditionalFormatting sqref="K181">
    <cfRule type="cellIs" dxfId="3327" priority="98" stopIfTrue="1" operator="lessThan">
      <formula>#REF!</formula>
    </cfRule>
  </conditionalFormatting>
  <conditionalFormatting sqref="K182">
    <cfRule type="cellIs" dxfId="3326" priority="97" stopIfTrue="1" operator="lessThan">
      <formula>#REF!</formula>
    </cfRule>
  </conditionalFormatting>
  <conditionalFormatting sqref="K183">
    <cfRule type="cellIs" dxfId="3325" priority="96" stopIfTrue="1" operator="lessThan">
      <formula>#REF!</formula>
    </cfRule>
  </conditionalFormatting>
  <conditionalFormatting sqref="K184:K185">
    <cfRule type="cellIs" dxfId="3324" priority="95" stopIfTrue="1" operator="lessThan">
      <formula>#REF!</formula>
    </cfRule>
  </conditionalFormatting>
  <conditionalFormatting sqref="Q22:Q37">
    <cfRule type="cellIs" dxfId="3323" priority="94" stopIfTrue="1" operator="lessThan">
      <formula>#REF!</formula>
    </cfRule>
  </conditionalFormatting>
  <conditionalFormatting sqref="Q39:Q53">
    <cfRule type="cellIs" dxfId="3322" priority="93" stopIfTrue="1" operator="lessThan">
      <formula>#REF!</formula>
    </cfRule>
  </conditionalFormatting>
  <conditionalFormatting sqref="Q88:Q102">
    <cfRule type="cellIs" dxfId="3321" priority="92" stopIfTrue="1" operator="lessThan">
      <formula>#REF!</formula>
    </cfRule>
  </conditionalFormatting>
  <conditionalFormatting sqref="P185">
    <cfRule type="cellIs" dxfId="3320" priority="91" stopIfTrue="1" operator="lessThan">
      <formula>#REF!</formula>
    </cfRule>
  </conditionalFormatting>
  <conditionalFormatting sqref="X37:Y37">
    <cfRule type="cellIs" dxfId="3319" priority="90" stopIfTrue="1" operator="lessThan">
      <formula>#REF!</formula>
    </cfRule>
  </conditionalFormatting>
  <conditionalFormatting sqref="AD37:AE37">
    <cfRule type="cellIs" dxfId="3318" priority="89" stopIfTrue="1" operator="lessThan">
      <formula>#REF!</formula>
    </cfRule>
  </conditionalFormatting>
  <conditionalFormatting sqref="W183">
    <cfRule type="cellIs" dxfId="3317" priority="53" stopIfTrue="1" operator="lessThan">
      <formula>#REF!</formula>
    </cfRule>
  </conditionalFormatting>
  <conditionalFormatting sqref="W22:W37">
    <cfRule type="cellIs" dxfId="3316" priority="88" stopIfTrue="1" operator="lessThan">
      <formula>#REF!</formula>
    </cfRule>
  </conditionalFormatting>
  <conditionalFormatting sqref="W39:W53 W136:W146">
    <cfRule type="cellIs" dxfId="3315" priority="87" stopIfTrue="1" operator="lessThan">
      <formula>#REF!</formula>
    </cfRule>
  </conditionalFormatting>
  <conditionalFormatting sqref="W88:W102">
    <cfRule type="cellIs" dxfId="3314" priority="86" stopIfTrue="1" operator="lessThan">
      <formula>#REF!</formula>
    </cfRule>
  </conditionalFormatting>
  <conditionalFormatting sqref="W147">
    <cfRule type="cellIs" dxfId="3313" priority="85" stopIfTrue="1" operator="lessThan">
      <formula>#REF!</formula>
    </cfRule>
  </conditionalFormatting>
  <conditionalFormatting sqref="W148">
    <cfRule type="cellIs" dxfId="3312" priority="84" stopIfTrue="1" operator="lessThan">
      <formula>#REF!</formula>
    </cfRule>
  </conditionalFormatting>
  <conditionalFormatting sqref="W149">
    <cfRule type="cellIs" dxfId="3311" priority="83" stopIfTrue="1" operator="lessThan">
      <formula>#REF!</formula>
    </cfRule>
  </conditionalFormatting>
  <conditionalFormatting sqref="W150">
    <cfRule type="cellIs" dxfId="3310" priority="82" stopIfTrue="1" operator="lessThan">
      <formula>#REF!</formula>
    </cfRule>
  </conditionalFormatting>
  <conditionalFormatting sqref="W153">
    <cfRule type="cellIs" dxfId="3309" priority="81" stopIfTrue="1" operator="lessThan">
      <formula>#REF!</formula>
    </cfRule>
  </conditionalFormatting>
  <conditionalFormatting sqref="W154">
    <cfRule type="cellIs" dxfId="3308" priority="80" stopIfTrue="1" operator="lessThan">
      <formula>#REF!</formula>
    </cfRule>
  </conditionalFormatting>
  <conditionalFormatting sqref="W155">
    <cfRule type="cellIs" dxfId="3307" priority="79" stopIfTrue="1" operator="lessThan">
      <formula>#REF!</formula>
    </cfRule>
  </conditionalFormatting>
  <conditionalFormatting sqref="W156">
    <cfRule type="cellIs" dxfId="3306" priority="78" stopIfTrue="1" operator="lessThan">
      <formula>#REF!</formula>
    </cfRule>
  </conditionalFormatting>
  <conditionalFormatting sqref="W157">
    <cfRule type="cellIs" dxfId="3305" priority="77" stopIfTrue="1" operator="lessThan">
      <formula>#REF!</formula>
    </cfRule>
  </conditionalFormatting>
  <conditionalFormatting sqref="W158">
    <cfRule type="cellIs" dxfId="3304" priority="76" stopIfTrue="1" operator="lessThan">
      <formula>#REF!</formula>
    </cfRule>
  </conditionalFormatting>
  <conditionalFormatting sqref="W159">
    <cfRule type="cellIs" dxfId="3303" priority="75" stopIfTrue="1" operator="lessThan">
      <formula>#REF!</formula>
    </cfRule>
  </conditionalFormatting>
  <conditionalFormatting sqref="W160">
    <cfRule type="cellIs" dxfId="3302" priority="74" stopIfTrue="1" operator="lessThan">
      <formula>#REF!</formula>
    </cfRule>
  </conditionalFormatting>
  <conditionalFormatting sqref="W161">
    <cfRule type="cellIs" dxfId="3301" priority="73" stopIfTrue="1" operator="lessThan">
      <formula>#REF!</formula>
    </cfRule>
  </conditionalFormatting>
  <conditionalFormatting sqref="W162">
    <cfRule type="cellIs" dxfId="3300" priority="72" stopIfTrue="1" operator="lessThan">
      <formula>#REF!</formula>
    </cfRule>
  </conditionalFormatting>
  <conditionalFormatting sqref="W163">
    <cfRule type="cellIs" dxfId="3299" priority="71" stopIfTrue="1" operator="lessThan">
      <formula>#REF!</formula>
    </cfRule>
  </conditionalFormatting>
  <conditionalFormatting sqref="W164">
    <cfRule type="cellIs" dxfId="3298" priority="70" stopIfTrue="1" operator="lessThan">
      <formula>#REF!</formula>
    </cfRule>
  </conditionalFormatting>
  <conditionalFormatting sqref="W165">
    <cfRule type="cellIs" dxfId="3297" priority="69" stopIfTrue="1" operator="lessThan">
      <formula>#REF!</formula>
    </cfRule>
  </conditionalFormatting>
  <conditionalFormatting sqref="W166">
    <cfRule type="cellIs" dxfId="3296" priority="68" stopIfTrue="1" operator="lessThan">
      <formula>#REF!</formula>
    </cfRule>
  </conditionalFormatting>
  <conditionalFormatting sqref="W167">
    <cfRule type="cellIs" dxfId="3295" priority="67" stopIfTrue="1" operator="lessThan">
      <formula>#REF!</formula>
    </cfRule>
  </conditionalFormatting>
  <conditionalFormatting sqref="W170">
    <cfRule type="cellIs" dxfId="3294" priority="66" stopIfTrue="1" operator="lessThan">
      <formula>#REF!</formula>
    </cfRule>
  </conditionalFormatting>
  <conditionalFormatting sqref="W171">
    <cfRule type="cellIs" dxfId="3293" priority="65" stopIfTrue="1" operator="lessThan">
      <formula>#REF!</formula>
    </cfRule>
  </conditionalFormatting>
  <conditionalFormatting sqref="W172">
    <cfRule type="cellIs" dxfId="3292" priority="64" stopIfTrue="1" operator="lessThan">
      <formula>#REF!</formula>
    </cfRule>
  </conditionalFormatting>
  <conditionalFormatting sqref="W173">
    <cfRule type="cellIs" dxfId="3291" priority="63" stopIfTrue="1" operator="lessThan">
      <formula>#REF!</formula>
    </cfRule>
  </conditionalFormatting>
  <conditionalFormatting sqref="W174">
    <cfRule type="cellIs" dxfId="3290" priority="62" stopIfTrue="1" operator="lessThan">
      <formula>#REF!</formula>
    </cfRule>
  </conditionalFormatting>
  <conditionalFormatting sqref="W175">
    <cfRule type="cellIs" dxfId="3289" priority="61" stopIfTrue="1" operator="lessThan">
      <formula>#REF!</formula>
    </cfRule>
  </conditionalFormatting>
  <conditionalFormatting sqref="W176">
    <cfRule type="cellIs" dxfId="3288" priority="60" stopIfTrue="1" operator="lessThan">
      <formula>#REF!</formula>
    </cfRule>
  </conditionalFormatting>
  <conditionalFormatting sqref="W177">
    <cfRule type="cellIs" dxfId="3287" priority="59" stopIfTrue="1" operator="lessThan">
      <formula>#REF!</formula>
    </cfRule>
  </conditionalFormatting>
  <conditionalFormatting sqref="W178">
    <cfRule type="cellIs" dxfId="3286" priority="58" stopIfTrue="1" operator="lessThan">
      <formula>#REF!</formula>
    </cfRule>
  </conditionalFormatting>
  <conditionalFormatting sqref="W179">
    <cfRule type="cellIs" dxfId="3285" priority="57" stopIfTrue="1" operator="lessThan">
      <formula>#REF!</formula>
    </cfRule>
  </conditionalFormatting>
  <conditionalFormatting sqref="W180">
    <cfRule type="cellIs" dxfId="3284" priority="56" stopIfTrue="1" operator="lessThan">
      <formula>#REF!</formula>
    </cfRule>
  </conditionalFormatting>
  <conditionalFormatting sqref="W181">
    <cfRule type="cellIs" dxfId="3283" priority="55" stopIfTrue="1" operator="lessThan">
      <formula>#REF!</formula>
    </cfRule>
  </conditionalFormatting>
  <conditionalFormatting sqref="W182">
    <cfRule type="cellIs" dxfId="3282" priority="54" stopIfTrue="1" operator="lessThan">
      <formula>#REF!</formula>
    </cfRule>
  </conditionalFormatting>
  <conditionalFormatting sqref="W184:W185">
    <cfRule type="cellIs" dxfId="3281" priority="52" stopIfTrue="1" operator="lessThan">
      <formula>#REF!</formula>
    </cfRule>
  </conditionalFormatting>
  <conditionalFormatting sqref="AC183">
    <cfRule type="cellIs" dxfId="3280" priority="16" stopIfTrue="1" operator="lessThan">
      <formula>#REF!</formula>
    </cfRule>
  </conditionalFormatting>
  <conditionalFormatting sqref="AC22:AC37">
    <cfRule type="cellIs" dxfId="3279" priority="51" stopIfTrue="1" operator="lessThan">
      <formula>#REF!</formula>
    </cfRule>
  </conditionalFormatting>
  <conditionalFormatting sqref="AC39:AC53 AC136:AC146">
    <cfRule type="cellIs" dxfId="3278" priority="50" stopIfTrue="1" operator="lessThan">
      <formula>#REF!</formula>
    </cfRule>
  </conditionalFormatting>
  <conditionalFormatting sqref="AC88:AC102">
    <cfRule type="cellIs" dxfId="3277" priority="49" stopIfTrue="1" operator="lessThan">
      <formula>#REF!</formula>
    </cfRule>
  </conditionalFormatting>
  <conditionalFormatting sqref="AC147">
    <cfRule type="cellIs" dxfId="3276" priority="48" stopIfTrue="1" operator="lessThan">
      <formula>#REF!</formula>
    </cfRule>
  </conditionalFormatting>
  <conditionalFormatting sqref="AC148">
    <cfRule type="cellIs" dxfId="3275" priority="47" stopIfTrue="1" operator="lessThan">
      <formula>#REF!</formula>
    </cfRule>
  </conditionalFormatting>
  <conditionalFormatting sqref="AC149">
    <cfRule type="cellIs" dxfId="3274" priority="46" stopIfTrue="1" operator="lessThan">
      <formula>#REF!</formula>
    </cfRule>
  </conditionalFormatting>
  <conditionalFormatting sqref="AC150">
    <cfRule type="cellIs" dxfId="3273" priority="45" stopIfTrue="1" operator="lessThan">
      <formula>#REF!</formula>
    </cfRule>
  </conditionalFormatting>
  <conditionalFormatting sqref="AC153">
    <cfRule type="cellIs" dxfId="3272" priority="44" stopIfTrue="1" operator="lessThan">
      <formula>#REF!</formula>
    </cfRule>
  </conditionalFormatting>
  <conditionalFormatting sqref="AC154">
    <cfRule type="cellIs" dxfId="3271" priority="43" stopIfTrue="1" operator="lessThan">
      <formula>#REF!</formula>
    </cfRule>
  </conditionalFormatting>
  <conditionalFormatting sqref="AC155">
    <cfRule type="cellIs" dxfId="3270" priority="42" stopIfTrue="1" operator="lessThan">
      <formula>#REF!</formula>
    </cfRule>
  </conditionalFormatting>
  <conditionalFormatting sqref="AC156">
    <cfRule type="cellIs" dxfId="3269" priority="41" stopIfTrue="1" operator="lessThan">
      <formula>#REF!</formula>
    </cfRule>
  </conditionalFormatting>
  <conditionalFormatting sqref="AC157">
    <cfRule type="cellIs" dxfId="3268" priority="40" stopIfTrue="1" operator="lessThan">
      <formula>#REF!</formula>
    </cfRule>
  </conditionalFormatting>
  <conditionalFormatting sqref="AC158">
    <cfRule type="cellIs" dxfId="3267" priority="39" stopIfTrue="1" operator="lessThan">
      <formula>#REF!</formula>
    </cfRule>
  </conditionalFormatting>
  <conditionalFormatting sqref="AC159">
    <cfRule type="cellIs" dxfId="3266" priority="38" stopIfTrue="1" operator="lessThan">
      <formula>#REF!</formula>
    </cfRule>
  </conditionalFormatting>
  <conditionalFormatting sqref="AC160">
    <cfRule type="cellIs" dxfId="3265" priority="37" stopIfTrue="1" operator="lessThan">
      <formula>#REF!</formula>
    </cfRule>
  </conditionalFormatting>
  <conditionalFormatting sqref="AC161">
    <cfRule type="cellIs" dxfId="3264" priority="36" stopIfTrue="1" operator="lessThan">
      <formula>#REF!</formula>
    </cfRule>
  </conditionalFormatting>
  <conditionalFormatting sqref="AC162">
    <cfRule type="cellIs" dxfId="3263" priority="35" stopIfTrue="1" operator="lessThan">
      <formula>#REF!</formula>
    </cfRule>
  </conditionalFormatting>
  <conditionalFormatting sqref="AC163">
    <cfRule type="cellIs" dxfId="3262" priority="34" stopIfTrue="1" operator="lessThan">
      <formula>#REF!</formula>
    </cfRule>
  </conditionalFormatting>
  <conditionalFormatting sqref="AC164">
    <cfRule type="cellIs" dxfId="3261" priority="33" stopIfTrue="1" operator="lessThan">
      <formula>#REF!</formula>
    </cfRule>
  </conditionalFormatting>
  <conditionalFormatting sqref="AC165">
    <cfRule type="cellIs" dxfId="3260" priority="32" stopIfTrue="1" operator="lessThan">
      <formula>#REF!</formula>
    </cfRule>
  </conditionalFormatting>
  <conditionalFormatting sqref="AC166">
    <cfRule type="cellIs" dxfId="3259" priority="31" stopIfTrue="1" operator="lessThan">
      <formula>#REF!</formula>
    </cfRule>
  </conditionalFormatting>
  <conditionalFormatting sqref="AC167">
    <cfRule type="cellIs" dxfId="3258" priority="30" stopIfTrue="1" operator="lessThan">
      <formula>#REF!</formula>
    </cfRule>
  </conditionalFormatting>
  <conditionalFormatting sqref="AC170">
    <cfRule type="cellIs" dxfId="3257" priority="29" stopIfTrue="1" operator="lessThan">
      <formula>#REF!</formula>
    </cfRule>
  </conditionalFormatting>
  <conditionalFormatting sqref="AC171">
    <cfRule type="cellIs" dxfId="3256" priority="28" stopIfTrue="1" operator="lessThan">
      <formula>#REF!</formula>
    </cfRule>
  </conditionalFormatting>
  <conditionalFormatting sqref="AC172">
    <cfRule type="cellIs" dxfId="3255" priority="27" stopIfTrue="1" operator="lessThan">
      <formula>#REF!</formula>
    </cfRule>
  </conditionalFormatting>
  <conditionalFormatting sqref="AC173">
    <cfRule type="cellIs" dxfId="3254" priority="26" stopIfTrue="1" operator="lessThan">
      <formula>#REF!</formula>
    </cfRule>
  </conditionalFormatting>
  <conditionalFormatting sqref="AC174">
    <cfRule type="cellIs" dxfId="3253" priority="25" stopIfTrue="1" operator="lessThan">
      <formula>#REF!</formula>
    </cfRule>
  </conditionalFormatting>
  <conditionalFormatting sqref="AC175">
    <cfRule type="cellIs" dxfId="3252" priority="24" stopIfTrue="1" operator="lessThan">
      <formula>#REF!</formula>
    </cfRule>
  </conditionalFormatting>
  <conditionalFormatting sqref="AC176">
    <cfRule type="cellIs" dxfId="3251" priority="23" stopIfTrue="1" operator="lessThan">
      <formula>#REF!</formula>
    </cfRule>
  </conditionalFormatting>
  <conditionalFormatting sqref="AC177">
    <cfRule type="cellIs" dxfId="3250" priority="22" stopIfTrue="1" operator="lessThan">
      <formula>#REF!</formula>
    </cfRule>
  </conditionalFormatting>
  <conditionalFormatting sqref="AC178">
    <cfRule type="cellIs" dxfId="3249" priority="21" stopIfTrue="1" operator="lessThan">
      <formula>#REF!</formula>
    </cfRule>
  </conditionalFormatting>
  <conditionalFormatting sqref="AC179">
    <cfRule type="cellIs" dxfId="3248" priority="20" stopIfTrue="1" operator="lessThan">
      <formula>#REF!</formula>
    </cfRule>
  </conditionalFormatting>
  <conditionalFormatting sqref="AC180">
    <cfRule type="cellIs" dxfId="3247" priority="19" stopIfTrue="1" operator="lessThan">
      <formula>#REF!</formula>
    </cfRule>
  </conditionalFormatting>
  <conditionalFormatting sqref="AC181">
    <cfRule type="cellIs" dxfId="3246" priority="18" stopIfTrue="1" operator="lessThan">
      <formula>#REF!</formula>
    </cfRule>
  </conditionalFormatting>
  <conditionalFormatting sqref="AC182">
    <cfRule type="cellIs" dxfId="3245" priority="17" stopIfTrue="1" operator="lessThan">
      <formula>#REF!</formula>
    </cfRule>
  </conditionalFormatting>
  <conditionalFormatting sqref="AC184:AC185">
    <cfRule type="cellIs" dxfId="3244" priority="15" stopIfTrue="1" operator="lessThan">
      <formula>#REF!</formula>
    </cfRule>
  </conditionalFormatting>
  <conditionalFormatting sqref="V185">
    <cfRule type="cellIs" dxfId="3243" priority="14" stopIfTrue="1" operator="lessThan">
      <formula>#REF!</formula>
    </cfRule>
  </conditionalFormatting>
  <conditionalFormatting sqref="AB185">
    <cfRule type="cellIs" dxfId="3242" priority="13" stopIfTrue="1" operator="lessThan">
      <formula>#REF!</formula>
    </cfRule>
  </conditionalFormatting>
  <conditionalFormatting sqref="N37">
    <cfRule type="cellIs" dxfId="3241" priority="12" stopIfTrue="1" operator="lessThan">
      <formula>#REF!</formula>
    </cfRule>
  </conditionalFormatting>
  <conditionalFormatting sqref="T37">
    <cfRule type="cellIs" dxfId="3240" priority="11" stopIfTrue="1" operator="lessThan">
      <formula>#REF!</formula>
    </cfRule>
  </conditionalFormatting>
  <conditionalFormatting sqref="Z37">
    <cfRule type="cellIs" dxfId="3239" priority="10" stopIfTrue="1" operator="lessThan">
      <formula>#REF!</formula>
    </cfRule>
  </conditionalFormatting>
  <conditionalFormatting sqref="AF37">
    <cfRule type="cellIs" dxfId="3238" priority="9" stopIfTrue="1" operator="lessThan">
      <formula>#REF!</formula>
    </cfRule>
  </conditionalFormatting>
  <conditionalFormatting sqref="AG55">
    <cfRule type="cellIs" dxfId="3237" priority="8" stopIfTrue="1" operator="lessThan">
      <formula>#REF!</formula>
    </cfRule>
  </conditionalFormatting>
  <conditionalFormatting sqref="AG71">
    <cfRule type="cellIs" dxfId="3236" priority="7" stopIfTrue="1" operator="lessThan">
      <formula>#REF!</formula>
    </cfRule>
  </conditionalFormatting>
  <conditionalFormatting sqref="AG87">
    <cfRule type="cellIs" dxfId="3235" priority="6" stopIfTrue="1" operator="lessThan">
      <formula>#REF!</formula>
    </cfRule>
  </conditionalFormatting>
  <conditionalFormatting sqref="AG104">
    <cfRule type="cellIs" dxfId="3234" priority="5" stopIfTrue="1" operator="lessThan">
      <formula>#REF!</formula>
    </cfRule>
  </conditionalFormatting>
  <conditionalFormatting sqref="AG119">
    <cfRule type="cellIs" dxfId="3233" priority="4" stopIfTrue="1" operator="lessThan">
      <formula>#REF!</formula>
    </cfRule>
  </conditionalFormatting>
  <conditionalFormatting sqref="AG135">
    <cfRule type="cellIs" dxfId="3232" priority="3" stopIfTrue="1" operator="lessThan">
      <formula>#REF!</formula>
    </cfRule>
  </conditionalFormatting>
  <conditionalFormatting sqref="AG152">
    <cfRule type="cellIs" dxfId="3231" priority="2" stopIfTrue="1" operator="lessThan">
      <formula>#REF!</formula>
    </cfRule>
  </conditionalFormatting>
  <conditionalFormatting sqref="AG169">
    <cfRule type="cellIs" dxfId="3230" priority="1" stopIfTrue="1" operator="lessThan">
      <formula>#REF!</formula>
    </cfRule>
  </conditionalFormatting>
  <dataValidations count="8">
    <dataValidation type="list" allowBlank="1" showInputMessage="1" showErrorMessage="1" sqref="I12:J12 C12:D12" xr:uid="{00000000-0002-0000-1900-000000000000}">
      <formula1>$B$10:$B$28</formula1>
    </dataValidation>
    <dataValidation type="list" allowBlank="1" showInputMessage="1" showErrorMessage="1" sqref="F185 L185 R185 X185 AD185" xr:uid="{00000000-0002-0000-19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900-000002000000}">
      <formula1>$F$9:$F$12</formula1>
    </dataValidation>
    <dataValidation type="list" allowBlank="1" showInputMessage="1" showErrorMessage="1" sqref="C15:D15" xr:uid="{00000000-0002-0000-1900-000003000000}">
      <formula1>$F$13:$F$15</formula1>
    </dataValidation>
    <dataValidation type="list" allowBlank="1" showInputMessage="1" showErrorMessage="1" sqref="I11:J11 C11:D11" xr:uid="{00000000-0002-0000-1900-000004000000}">
      <formula1>$D$12:$D$41</formula1>
    </dataValidation>
    <dataValidation type="list" allowBlank="1" showInputMessage="1" showErrorMessage="1" sqref="C13:D14 I13:J13" xr:uid="{00000000-0002-0000-1900-000005000000}">
      <formula1>$K$11:$K$15</formula1>
    </dataValidation>
    <dataValidation type="list" allowBlank="1" showInputMessage="1" showErrorMessage="1" sqref="Y187 AE187 M187 S187" xr:uid="{00000000-0002-0000-1900-000006000000}">
      <formula1>$Q$8:$Q$9</formula1>
    </dataValidation>
    <dataValidation type="list" allowBlank="1" showInputMessage="1" showErrorMessage="1" sqref="T9:T13" xr:uid="{00000000-0002-0000-19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B000000}">
          <x14:formula1>
            <xm:f>Données!$B$14:$B$43</xm:f>
          </x14:formula1>
          <xm:sqref>AE17:AF17 M17:N17 S17:T17 Y17:Z17 G17:H17</xm:sqref>
        </x14:dataValidation>
        <x14:dataValidation type="list" allowBlank="1" showInputMessage="1" showErrorMessage="1" xr:uid="{00000000-0002-0000-1900-00000C000000}">
          <x14:formula1>
            <xm:f>Données!$Q$19:$Q$20</xm:f>
          </x14:formula1>
          <xm:sqref>R9:R13</xm:sqref>
        </x14:dataValidation>
        <x14:dataValidation type="list" allowBlank="1" showInputMessage="1" showErrorMessage="1" xr:uid="{00000000-0002-0000-1900-00000D000000}">
          <x14:formula1>
            <xm:f>Données!$E$14:$E$53</xm:f>
          </x14:formula1>
          <xm:sqref>B11</xm:sqref>
        </x14:dataValidation>
        <x14:dataValidation type="list" allowBlank="1" showInputMessage="1" showErrorMessage="1" xr:uid="{00000000-0002-0000-1900-00000E000000}">
          <x14:formula1>
            <xm:f>Données!$K$14:$K$43</xm:f>
          </x14:formula1>
          <xm:sqref>L9:L13</xm:sqref>
        </x14:dataValidation>
        <x14:dataValidation type="list" allowBlank="1" showInputMessage="1" showErrorMessage="1" xr:uid="{00000000-0002-0000-1900-00000F000000}">
          <x14:formula1>
            <xm:f>Données!$Q$8:$Q$9</xm:f>
          </x14:formula1>
          <xm:sqref>G187</xm:sqref>
        </x14:dataValidation>
        <x14:dataValidation type="list" allowBlank="1" showInputMessage="1" showErrorMessage="1" xr:uid="{00000000-0002-0000-1900-000010000000}">
          <x14:formula1>
            <xm:f>Données!$I$14:$I$17</xm:f>
          </x14:formula1>
          <xm:sqref>K17</xm:sqref>
        </x14:dataValidation>
        <x14:dataValidation type="list" allowBlank="1" showInputMessage="1" showErrorMessage="1" xr:uid="{00000000-0002-0000-1900-000011000000}">
          <x14:formula1>
            <xm:f>Données!$G$14:$G$17</xm:f>
          </x14:formula1>
          <xm:sqref>Z9:Z13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229" priority="170" stopIfTrue="1" operator="lessThan">
      <formula>#REF!</formula>
    </cfRule>
  </conditionalFormatting>
  <conditionalFormatting sqref="L37:M37">
    <cfRule type="cellIs" dxfId="3228" priority="169" stopIfTrue="1" operator="lessThan">
      <formula>#REF!</formula>
    </cfRule>
  </conditionalFormatting>
  <conditionalFormatting sqref="R37:S37 AG21:AG53 AG88:AG102 AG136:AG150 AG153:AG167 AG170:AG185 AG120:AG133 AG105:AG117 AG72:AG85 AG56:AG69">
    <cfRule type="cellIs" dxfId="322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226" priority="167" stopIfTrue="1" operator="lessThan">
      <formula>#REF!</formula>
    </cfRule>
  </conditionalFormatting>
  <conditionalFormatting sqref="E88:E102">
    <cfRule type="cellIs" dxfId="3225" priority="166" stopIfTrue="1" operator="lessThan">
      <formula>#REF!</formula>
    </cfRule>
  </conditionalFormatting>
  <conditionalFormatting sqref="E147">
    <cfRule type="cellIs" dxfId="3224" priority="165" stopIfTrue="1" operator="lessThan">
      <formula>#REF!</formula>
    </cfRule>
  </conditionalFormatting>
  <conditionalFormatting sqref="E148">
    <cfRule type="cellIs" dxfId="3223" priority="164" stopIfTrue="1" operator="lessThan">
      <formula>#REF!</formula>
    </cfRule>
  </conditionalFormatting>
  <conditionalFormatting sqref="E149">
    <cfRule type="cellIs" dxfId="3222" priority="163" stopIfTrue="1" operator="lessThan">
      <formula>#REF!</formula>
    </cfRule>
  </conditionalFormatting>
  <conditionalFormatting sqref="E150">
    <cfRule type="cellIs" dxfId="3221" priority="162" stopIfTrue="1" operator="lessThan">
      <formula>#REF!</formula>
    </cfRule>
  </conditionalFormatting>
  <conditionalFormatting sqref="E153">
    <cfRule type="cellIs" dxfId="3220" priority="161" stopIfTrue="1" operator="lessThan">
      <formula>#REF!</formula>
    </cfRule>
  </conditionalFormatting>
  <conditionalFormatting sqref="E154">
    <cfRule type="cellIs" dxfId="3219" priority="160" stopIfTrue="1" operator="lessThan">
      <formula>#REF!</formula>
    </cfRule>
  </conditionalFormatting>
  <conditionalFormatting sqref="E155">
    <cfRule type="cellIs" dxfId="3218" priority="159" stopIfTrue="1" operator="lessThan">
      <formula>#REF!</formula>
    </cfRule>
  </conditionalFormatting>
  <conditionalFormatting sqref="E156">
    <cfRule type="cellIs" dxfId="3217" priority="158" stopIfTrue="1" operator="lessThan">
      <formula>#REF!</formula>
    </cfRule>
  </conditionalFormatting>
  <conditionalFormatting sqref="E157">
    <cfRule type="cellIs" dxfId="3216" priority="157" stopIfTrue="1" operator="lessThan">
      <formula>#REF!</formula>
    </cfRule>
  </conditionalFormatting>
  <conditionalFormatting sqref="E158">
    <cfRule type="cellIs" dxfId="3215" priority="156" stopIfTrue="1" operator="lessThan">
      <formula>#REF!</formula>
    </cfRule>
  </conditionalFormatting>
  <conditionalFormatting sqref="E159">
    <cfRule type="cellIs" dxfId="3214" priority="155" stopIfTrue="1" operator="lessThan">
      <formula>#REF!</formula>
    </cfRule>
  </conditionalFormatting>
  <conditionalFormatting sqref="E160">
    <cfRule type="cellIs" dxfId="3213" priority="154" stopIfTrue="1" operator="lessThan">
      <formula>#REF!</formula>
    </cfRule>
  </conditionalFormatting>
  <conditionalFormatting sqref="E161">
    <cfRule type="cellIs" dxfId="3212" priority="153" stopIfTrue="1" operator="lessThan">
      <formula>#REF!</formula>
    </cfRule>
  </conditionalFormatting>
  <conditionalFormatting sqref="E162">
    <cfRule type="cellIs" dxfId="3211" priority="152" stopIfTrue="1" operator="lessThan">
      <formula>#REF!</formula>
    </cfRule>
  </conditionalFormatting>
  <conditionalFormatting sqref="E163">
    <cfRule type="cellIs" dxfId="3210" priority="151" stopIfTrue="1" operator="lessThan">
      <formula>#REF!</formula>
    </cfRule>
  </conditionalFormatting>
  <conditionalFormatting sqref="E164">
    <cfRule type="cellIs" dxfId="3209" priority="150" stopIfTrue="1" operator="lessThan">
      <formula>#REF!</formula>
    </cfRule>
  </conditionalFormatting>
  <conditionalFormatting sqref="E165">
    <cfRule type="cellIs" dxfId="3208" priority="149" stopIfTrue="1" operator="lessThan">
      <formula>#REF!</formula>
    </cfRule>
  </conditionalFormatting>
  <conditionalFormatting sqref="E166">
    <cfRule type="cellIs" dxfId="3207" priority="148" stopIfTrue="1" operator="lessThan">
      <formula>#REF!</formula>
    </cfRule>
  </conditionalFormatting>
  <conditionalFormatting sqref="E167">
    <cfRule type="cellIs" dxfId="3206" priority="147" stopIfTrue="1" operator="lessThan">
      <formula>#REF!</formula>
    </cfRule>
  </conditionalFormatting>
  <conditionalFormatting sqref="E170">
    <cfRule type="cellIs" dxfId="3205" priority="146" stopIfTrue="1" operator="lessThan">
      <formula>#REF!</formula>
    </cfRule>
  </conditionalFormatting>
  <conditionalFormatting sqref="E171">
    <cfRule type="cellIs" dxfId="3204" priority="145" stopIfTrue="1" operator="lessThan">
      <formula>#REF!</formula>
    </cfRule>
  </conditionalFormatting>
  <conditionalFormatting sqref="E172">
    <cfRule type="cellIs" dxfId="3203" priority="144" stopIfTrue="1" operator="lessThan">
      <formula>#REF!</formula>
    </cfRule>
  </conditionalFormatting>
  <conditionalFormatting sqref="E173">
    <cfRule type="cellIs" dxfId="3202" priority="143" stopIfTrue="1" operator="lessThan">
      <formula>#REF!</formula>
    </cfRule>
  </conditionalFormatting>
  <conditionalFormatting sqref="E174">
    <cfRule type="cellIs" dxfId="3201" priority="142" stopIfTrue="1" operator="lessThan">
      <formula>#REF!</formula>
    </cfRule>
  </conditionalFormatting>
  <conditionalFormatting sqref="E175">
    <cfRule type="cellIs" dxfId="3200" priority="141" stopIfTrue="1" operator="lessThan">
      <formula>#REF!</formula>
    </cfRule>
  </conditionalFormatting>
  <conditionalFormatting sqref="E176">
    <cfRule type="cellIs" dxfId="3199" priority="140" stopIfTrue="1" operator="lessThan">
      <formula>#REF!</formula>
    </cfRule>
  </conditionalFormatting>
  <conditionalFormatting sqref="E177">
    <cfRule type="cellIs" dxfId="3198" priority="139" stopIfTrue="1" operator="lessThan">
      <formula>#REF!</formula>
    </cfRule>
  </conditionalFormatting>
  <conditionalFormatting sqref="E178">
    <cfRule type="cellIs" dxfId="3197" priority="138" stopIfTrue="1" operator="lessThan">
      <formula>#REF!</formula>
    </cfRule>
  </conditionalFormatting>
  <conditionalFormatting sqref="E179">
    <cfRule type="cellIs" dxfId="3196" priority="137" stopIfTrue="1" operator="lessThan">
      <formula>#REF!</formula>
    </cfRule>
  </conditionalFormatting>
  <conditionalFormatting sqref="E180">
    <cfRule type="cellIs" dxfId="3195" priority="136" stopIfTrue="1" operator="lessThan">
      <formula>#REF!</formula>
    </cfRule>
  </conditionalFormatting>
  <conditionalFormatting sqref="E181">
    <cfRule type="cellIs" dxfId="3194" priority="135" stopIfTrue="1" operator="lessThan">
      <formula>#REF!</formula>
    </cfRule>
  </conditionalFormatting>
  <conditionalFormatting sqref="E182">
    <cfRule type="cellIs" dxfId="3193" priority="134" stopIfTrue="1" operator="lessThan">
      <formula>#REF!</formula>
    </cfRule>
  </conditionalFormatting>
  <conditionalFormatting sqref="E183">
    <cfRule type="cellIs" dxfId="3192" priority="133" stopIfTrue="1" operator="lessThan">
      <formula>#REF!</formula>
    </cfRule>
  </conditionalFormatting>
  <conditionalFormatting sqref="E184:E185">
    <cfRule type="cellIs" dxfId="3191" priority="132" stopIfTrue="1" operator="lessThan">
      <formula>#REF!</formula>
    </cfRule>
  </conditionalFormatting>
  <conditionalFormatting sqref="K22:K37">
    <cfRule type="cellIs" dxfId="3190" priority="131" stopIfTrue="1" operator="lessThan">
      <formula>#REF!</formula>
    </cfRule>
  </conditionalFormatting>
  <conditionalFormatting sqref="K39:K53">
    <cfRule type="cellIs" dxfId="3189" priority="130" stopIfTrue="1" operator="lessThan">
      <formula>#REF!</formula>
    </cfRule>
  </conditionalFormatting>
  <conditionalFormatting sqref="K88:K102">
    <cfRule type="cellIs" dxfId="3188" priority="129" stopIfTrue="1" operator="lessThan">
      <formula>#REF!</formula>
    </cfRule>
  </conditionalFormatting>
  <conditionalFormatting sqref="K147">
    <cfRule type="cellIs" dxfId="3187" priority="128" stopIfTrue="1" operator="lessThan">
      <formula>#REF!</formula>
    </cfRule>
  </conditionalFormatting>
  <conditionalFormatting sqref="K148">
    <cfRule type="cellIs" dxfId="3186" priority="127" stopIfTrue="1" operator="lessThan">
      <formula>#REF!</formula>
    </cfRule>
  </conditionalFormatting>
  <conditionalFormatting sqref="K149">
    <cfRule type="cellIs" dxfId="3185" priority="126" stopIfTrue="1" operator="lessThan">
      <formula>#REF!</formula>
    </cfRule>
  </conditionalFormatting>
  <conditionalFormatting sqref="K150">
    <cfRule type="cellIs" dxfId="3184" priority="125" stopIfTrue="1" operator="lessThan">
      <formula>#REF!</formula>
    </cfRule>
  </conditionalFormatting>
  <conditionalFormatting sqref="K153">
    <cfRule type="cellIs" dxfId="3183" priority="124" stopIfTrue="1" operator="lessThan">
      <formula>#REF!</formula>
    </cfRule>
  </conditionalFormatting>
  <conditionalFormatting sqref="K154">
    <cfRule type="cellIs" dxfId="3182" priority="123" stopIfTrue="1" operator="lessThan">
      <formula>#REF!</formula>
    </cfRule>
  </conditionalFormatting>
  <conditionalFormatting sqref="K155">
    <cfRule type="cellIs" dxfId="3181" priority="122" stopIfTrue="1" operator="lessThan">
      <formula>#REF!</formula>
    </cfRule>
  </conditionalFormatting>
  <conditionalFormatting sqref="K156">
    <cfRule type="cellIs" dxfId="3180" priority="121" stopIfTrue="1" operator="lessThan">
      <formula>#REF!</formula>
    </cfRule>
  </conditionalFormatting>
  <conditionalFormatting sqref="K157">
    <cfRule type="cellIs" dxfId="3179" priority="120" stopIfTrue="1" operator="lessThan">
      <formula>#REF!</formula>
    </cfRule>
  </conditionalFormatting>
  <conditionalFormatting sqref="K158">
    <cfRule type="cellIs" dxfId="3178" priority="119" stopIfTrue="1" operator="lessThan">
      <formula>#REF!</formula>
    </cfRule>
  </conditionalFormatting>
  <conditionalFormatting sqref="K159">
    <cfRule type="cellIs" dxfId="3177" priority="118" stopIfTrue="1" operator="lessThan">
      <formula>#REF!</formula>
    </cfRule>
  </conditionalFormatting>
  <conditionalFormatting sqref="K160">
    <cfRule type="cellIs" dxfId="3176" priority="117" stopIfTrue="1" operator="lessThan">
      <formula>#REF!</formula>
    </cfRule>
  </conditionalFormatting>
  <conditionalFormatting sqref="K161">
    <cfRule type="cellIs" dxfId="3175" priority="116" stopIfTrue="1" operator="lessThan">
      <formula>#REF!</formula>
    </cfRule>
  </conditionalFormatting>
  <conditionalFormatting sqref="K162">
    <cfRule type="cellIs" dxfId="3174" priority="115" stopIfTrue="1" operator="lessThan">
      <formula>#REF!</formula>
    </cfRule>
  </conditionalFormatting>
  <conditionalFormatting sqref="K163">
    <cfRule type="cellIs" dxfId="3173" priority="114" stopIfTrue="1" operator="lessThan">
      <formula>#REF!</formula>
    </cfRule>
  </conditionalFormatting>
  <conditionalFormatting sqref="K164">
    <cfRule type="cellIs" dxfId="3172" priority="113" stopIfTrue="1" operator="lessThan">
      <formula>#REF!</formula>
    </cfRule>
  </conditionalFormatting>
  <conditionalFormatting sqref="K165">
    <cfRule type="cellIs" dxfId="3171" priority="112" stopIfTrue="1" operator="lessThan">
      <formula>#REF!</formula>
    </cfRule>
  </conditionalFormatting>
  <conditionalFormatting sqref="K166">
    <cfRule type="cellIs" dxfId="3170" priority="111" stopIfTrue="1" operator="lessThan">
      <formula>#REF!</formula>
    </cfRule>
  </conditionalFormatting>
  <conditionalFormatting sqref="K167">
    <cfRule type="cellIs" dxfId="3169" priority="110" stopIfTrue="1" operator="lessThan">
      <formula>#REF!</formula>
    </cfRule>
  </conditionalFormatting>
  <conditionalFormatting sqref="K170">
    <cfRule type="cellIs" dxfId="3168" priority="109" stopIfTrue="1" operator="lessThan">
      <formula>#REF!</formula>
    </cfRule>
  </conditionalFormatting>
  <conditionalFormatting sqref="K171">
    <cfRule type="cellIs" dxfId="3167" priority="108" stopIfTrue="1" operator="lessThan">
      <formula>#REF!</formula>
    </cfRule>
  </conditionalFormatting>
  <conditionalFormatting sqref="K172">
    <cfRule type="cellIs" dxfId="3166" priority="107" stopIfTrue="1" operator="lessThan">
      <formula>#REF!</formula>
    </cfRule>
  </conditionalFormatting>
  <conditionalFormatting sqref="K173">
    <cfRule type="cellIs" dxfId="3165" priority="106" stopIfTrue="1" operator="lessThan">
      <formula>#REF!</formula>
    </cfRule>
  </conditionalFormatting>
  <conditionalFormatting sqref="K174">
    <cfRule type="cellIs" dxfId="3164" priority="105" stopIfTrue="1" operator="lessThan">
      <formula>#REF!</formula>
    </cfRule>
  </conditionalFormatting>
  <conditionalFormatting sqref="K175">
    <cfRule type="cellIs" dxfId="3163" priority="104" stopIfTrue="1" operator="lessThan">
      <formula>#REF!</formula>
    </cfRule>
  </conditionalFormatting>
  <conditionalFormatting sqref="K176">
    <cfRule type="cellIs" dxfId="3162" priority="103" stopIfTrue="1" operator="lessThan">
      <formula>#REF!</formula>
    </cfRule>
  </conditionalFormatting>
  <conditionalFormatting sqref="K177">
    <cfRule type="cellIs" dxfId="3161" priority="102" stopIfTrue="1" operator="lessThan">
      <formula>#REF!</formula>
    </cfRule>
  </conditionalFormatting>
  <conditionalFormatting sqref="K178">
    <cfRule type="cellIs" dxfId="3160" priority="101" stopIfTrue="1" operator="lessThan">
      <formula>#REF!</formula>
    </cfRule>
  </conditionalFormatting>
  <conditionalFormatting sqref="K179">
    <cfRule type="cellIs" dxfId="3159" priority="100" stopIfTrue="1" operator="lessThan">
      <formula>#REF!</formula>
    </cfRule>
  </conditionalFormatting>
  <conditionalFormatting sqref="K180">
    <cfRule type="cellIs" dxfId="3158" priority="99" stopIfTrue="1" operator="lessThan">
      <formula>#REF!</formula>
    </cfRule>
  </conditionalFormatting>
  <conditionalFormatting sqref="K181">
    <cfRule type="cellIs" dxfId="3157" priority="98" stopIfTrue="1" operator="lessThan">
      <formula>#REF!</formula>
    </cfRule>
  </conditionalFormatting>
  <conditionalFormatting sqref="K182">
    <cfRule type="cellIs" dxfId="3156" priority="97" stopIfTrue="1" operator="lessThan">
      <formula>#REF!</formula>
    </cfRule>
  </conditionalFormatting>
  <conditionalFormatting sqref="K183">
    <cfRule type="cellIs" dxfId="3155" priority="96" stopIfTrue="1" operator="lessThan">
      <formula>#REF!</formula>
    </cfRule>
  </conditionalFormatting>
  <conditionalFormatting sqref="K184:K185">
    <cfRule type="cellIs" dxfId="3154" priority="95" stopIfTrue="1" operator="lessThan">
      <formula>#REF!</formula>
    </cfRule>
  </conditionalFormatting>
  <conditionalFormatting sqref="Q22:Q37">
    <cfRule type="cellIs" dxfId="3153" priority="94" stopIfTrue="1" operator="lessThan">
      <formula>#REF!</formula>
    </cfRule>
  </conditionalFormatting>
  <conditionalFormatting sqref="Q39:Q53">
    <cfRule type="cellIs" dxfId="3152" priority="93" stopIfTrue="1" operator="lessThan">
      <formula>#REF!</formula>
    </cfRule>
  </conditionalFormatting>
  <conditionalFormatting sqref="Q88:Q102">
    <cfRule type="cellIs" dxfId="3151" priority="92" stopIfTrue="1" operator="lessThan">
      <formula>#REF!</formula>
    </cfRule>
  </conditionalFormatting>
  <conditionalFormatting sqref="P185">
    <cfRule type="cellIs" dxfId="3150" priority="91" stopIfTrue="1" operator="lessThan">
      <formula>#REF!</formula>
    </cfRule>
  </conditionalFormatting>
  <conditionalFormatting sqref="X37:Y37">
    <cfRule type="cellIs" dxfId="3149" priority="90" stopIfTrue="1" operator="lessThan">
      <formula>#REF!</formula>
    </cfRule>
  </conditionalFormatting>
  <conditionalFormatting sqref="AD37:AE37">
    <cfRule type="cellIs" dxfId="3148" priority="89" stopIfTrue="1" operator="lessThan">
      <formula>#REF!</formula>
    </cfRule>
  </conditionalFormatting>
  <conditionalFormatting sqref="W183">
    <cfRule type="cellIs" dxfId="3147" priority="53" stopIfTrue="1" operator="lessThan">
      <formula>#REF!</formula>
    </cfRule>
  </conditionalFormatting>
  <conditionalFormatting sqref="W22:W37">
    <cfRule type="cellIs" dxfId="3146" priority="88" stopIfTrue="1" operator="lessThan">
      <formula>#REF!</formula>
    </cfRule>
  </conditionalFormatting>
  <conditionalFormatting sqref="W39:W53 W136:W146">
    <cfRule type="cellIs" dxfId="3145" priority="87" stopIfTrue="1" operator="lessThan">
      <formula>#REF!</formula>
    </cfRule>
  </conditionalFormatting>
  <conditionalFormatting sqref="W88:W102">
    <cfRule type="cellIs" dxfId="3144" priority="86" stopIfTrue="1" operator="lessThan">
      <formula>#REF!</formula>
    </cfRule>
  </conditionalFormatting>
  <conditionalFormatting sqref="W147">
    <cfRule type="cellIs" dxfId="3143" priority="85" stopIfTrue="1" operator="lessThan">
      <formula>#REF!</formula>
    </cfRule>
  </conditionalFormatting>
  <conditionalFormatting sqref="W148">
    <cfRule type="cellIs" dxfId="3142" priority="84" stopIfTrue="1" operator="lessThan">
      <formula>#REF!</formula>
    </cfRule>
  </conditionalFormatting>
  <conditionalFormatting sqref="W149">
    <cfRule type="cellIs" dxfId="3141" priority="83" stopIfTrue="1" operator="lessThan">
      <formula>#REF!</formula>
    </cfRule>
  </conditionalFormatting>
  <conditionalFormatting sqref="W150">
    <cfRule type="cellIs" dxfId="3140" priority="82" stopIfTrue="1" operator="lessThan">
      <formula>#REF!</formula>
    </cfRule>
  </conditionalFormatting>
  <conditionalFormatting sqref="W153">
    <cfRule type="cellIs" dxfId="3139" priority="81" stopIfTrue="1" operator="lessThan">
      <formula>#REF!</formula>
    </cfRule>
  </conditionalFormatting>
  <conditionalFormatting sqref="W154">
    <cfRule type="cellIs" dxfId="3138" priority="80" stopIfTrue="1" operator="lessThan">
      <formula>#REF!</formula>
    </cfRule>
  </conditionalFormatting>
  <conditionalFormatting sqref="W155">
    <cfRule type="cellIs" dxfId="3137" priority="79" stopIfTrue="1" operator="lessThan">
      <formula>#REF!</formula>
    </cfRule>
  </conditionalFormatting>
  <conditionalFormatting sqref="W156">
    <cfRule type="cellIs" dxfId="3136" priority="78" stopIfTrue="1" operator="lessThan">
      <formula>#REF!</formula>
    </cfRule>
  </conditionalFormatting>
  <conditionalFormatting sqref="W157">
    <cfRule type="cellIs" dxfId="3135" priority="77" stopIfTrue="1" operator="lessThan">
      <formula>#REF!</formula>
    </cfRule>
  </conditionalFormatting>
  <conditionalFormatting sqref="W158">
    <cfRule type="cellIs" dxfId="3134" priority="76" stopIfTrue="1" operator="lessThan">
      <formula>#REF!</formula>
    </cfRule>
  </conditionalFormatting>
  <conditionalFormatting sqref="W159">
    <cfRule type="cellIs" dxfId="3133" priority="75" stopIfTrue="1" operator="lessThan">
      <formula>#REF!</formula>
    </cfRule>
  </conditionalFormatting>
  <conditionalFormatting sqref="W160">
    <cfRule type="cellIs" dxfId="3132" priority="74" stopIfTrue="1" operator="lessThan">
      <formula>#REF!</formula>
    </cfRule>
  </conditionalFormatting>
  <conditionalFormatting sqref="W161">
    <cfRule type="cellIs" dxfId="3131" priority="73" stopIfTrue="1" operator="lessThan">
      <formula>#REF!</formula>
    </cfRule>
  </conditionalFormatting>
  <conditionalFormatting sqref="W162">
    <cfRule type="cellIs" dxfId="3130" priority="72" stopIfTrue="1" operator="lessThan">
      <formula>#REF!</formula>
    </cfRule>
  </conditionalFormatting>
  <conditionalFormatting sqref="W163">
    <cfRule type="cellIs" dxfId="3129" priority="71" stopIfTrue="1" operator="lessThan">
      <formula>#REF!</formula>
    </cfRule>
  </conditionalFormatting>
  <conditionalFormatting sqref="W164">
    <cfRule type="cellIs" dxfId="3128" priority="70" stopIfTrue="1" operator="lessThan">
      <formula>#REF!</formula>
    </cfRule>
  </conditionalFormatting>
  <conditionalFormatting sqref="W165">
    <cfRule type="cellIs" dxfId="3127" priority="69" stopIfTrue="1" operator="lessThan">
      <formula>#REF!</formula>
    </cfRule>
  </conditionalFormatting>
  <conditionalFormatting sqref="W166">
    <cfRule type="cellIs" dxfId="3126" priority="68" stopIfTrue="1" operator="lessThan">
      <formula>#REF!</formula>
    </cfRule>
  </conditionalFormatting>
  <conditionalFormatting sqref="W167">
    <cfRule type="cellIs" dxfId="3125" priority="67" stopIfTrue="1" operator="lessThan">
      <formula>#REF!</formula>
    </cfRule>
  </conditionalFormatting>
  <conditionalFormatting sqref="W170">
    <cfRule type="cellIs" dxfId="3124" priority="66" stopIfTrue="1" operator="lessThan">
      <formula>#REF!</formula>
    </cfRule>
  </conditionalFormatting>
  <conditionalFormatting sqref="W171">
    <cfRule type="cellIs" dxfId="3123" priority="65" stopIfTrue="1" operator="lessThan">
      <formula>#REF!</formula>
    </cfRule>
  </conditionalFormatting>
  <conditionalFormatting sqref="W172">
    <cfRule type="cellIs" dxfId="3122" priority="64" stopIfTrue="1" operator="lessThan">
      <formula>#REF!</formula>
    </cfRule>
  </conditionalFormatting>
  <conditionalFormatting sqref="W173">
    <cfRule type="cellIs" dxfId="3121" priority="63" stopIfTrue="1" operator="lessThan">
      <formula>#REF!</formula>
    </cfRule>
  </conditionalFormatting>
  <conditionalFormatting sqref="W174">
    <cfRule type="cellIs" dxfId="3120" priority="62" stopIfTrue="1" operator="lessThan">
      <formula>#REF!</formula>
    </cfRule>
  </conditionalFormatting>
  <conditionalFormatting sqref="W175">
    <cfRule type="cellIs" dxfId="3119" priority="61" stopIfTrue="1" operator="lessThan">
      <formula>#REF!</formula>
    </cfRule>
  </conditionalFormatting>
  <conditionalFormatting sqref="W176">
    <cfRule type="cellIs" dxfId="3118" priority="60" stopIfTrue="1" operator="lessThan">
      <formula>#REF!</formula>
    </cfRule>
  </conditionalFormatting>
  <conditionalFormatting sqref="W177">
    <cfRule type="cellIs" dxfId="3117" priority="59" stopIfTrue="1" operator="lessThan">
      <formula>#REF!</formula>
    </cfRule>
  </conditionalFormatting>
  <conditionalFormatting sqref="W178">
    <cfRule type="cellIs" dxfId="3116" priority="58" stopIfTrue="1" operator="lessThan">
      <formula>#REF!</formula>
    </cfRule>
  </conditionalFormatting>
  <conditionalFormatting sqref="W179">
    <cfRule type="cellIs" dxfId="3115" priority="57" stopIfTrue="1" operator="lessThan">
      <formula>#REF!</formula>
    </cfRule>
  </conditionalFormatting>
  <conditionalFormatting sqref="W180">
    <cfRule type="cellIs" dxfId="3114" priority="56" stopIfTrue="1" operator="lessThan">
      <formula>#REF!</formula>
    </cfRule>
  </conditionalFormatting>
  <conditionalFormatting sqref="W181">
    <cfRule type="cellIs" dxfId="3113" priority="55" stopIfTrue="1" operator="lessThan">
      <formula>#REF!</formula>
    </cfRule>
  </conditionalFormatting>
  <conditionalFormatting sqref="W182">
    <cfRule type="cellIs" dxfId="3112" priority="54" stopIfTrue="1" operator="lessThan">
      <formula>#REF!</formula>
    </cfRule>
  </conditionalFormatting>
  <conditionalFormatting sqref="W184:W185">
    <cfRule type="cellIs" dxfId="3111" priority="52" stopIfTrue="1" operator="lessThan">
      <formula>#REF!</formula>
    </cfRule>
  </conditionalFormatting>
  <conditionalFormatting sqref="AC183">
    <cfRule type="cellIs" dxfId="3110" priority="16" stopIfTrue="1" operator="lessThan">
      <formula>#REF!</formula>
    </cfRule>
  </conditionalFormatting>
  <conditionalFormatting sqref="AC22:AC37">
    <cfRule type="cellIs" dxfId="3109" priority="51" stopIfTrue="1" operator="lessThan">
      <formula>#REF!</formula>
    </cfRule>
  </conditionalFormatting>
  <conditionalFormatting sqref="AC39:AC53 AC136:AC146">
    <cfRule type="cellIs" dxfId="3108" priority="50" stopIfTrue="1" operator="lessThan">
      <formula>#REF!</formula>
    </cfRule>
  </conditionalFormatting>
  <conditionalFormatting sqref="AC88:AC102">
    <cfRule type="cellIs" dxfId="3107" priority="49" stopIfTrue="1" operator="lessThan">
      <formula>#REF!</formula>
    </cfRule>
  </conditionalFormatting>
  <conditionalFormatting sqref="AC147">
    <cfRule type="cellIs" dxfId="3106" priority="48" stopIfTrue="1" operator="lessThan">
      <formula>#REF!</formula>
    </cfRule>
  </conditionalFormatting>
  <conditionalFormatting sqref="AC148">
    <cfRule type="cellIs" dxfId="3105" priority="47" stopIfTrue="1" operator="lessThan">
      <formula>#REF!</formula>
    </cfRule>
  </conditionalFormatting>
  <conditionalFormatting sqref="AC149">
    <cfRule type="cellIs" dxfId="3104" priority="46" stopIfTrue="1" operator="lessThan">
      <formula>#REF!</formula>
    </cfRule>
  </conditionalFormatting>
  <conditionalFormatting sqref="AC150">
    <cfRule type="cellIs" dxfId="3103" priority="45" stopIfTrue="1" operator="lessThan">
      <formula>#REF!</formula>
    </cfRule>
  </conditionalFormatting>
  <conditionalFormatting sqref="AC153">
    <cfRule type="cellIs" dxfId="3102" priority="44" stopIfTrue="1" operator="lessThan">
      <formula>#REF!</formula>
    </cfRule>
  </conditionalFormatting>
  <conditionalFormatting sqref="AC154">
    <cfRule type="cellIs" dxfId="3101" priority="43" stopIfTrue="1" operator="lessThan">
      <formula>#REF!</formula>
    </cfRule>
  </conditionalFormatting>
  <conditionalFormatting sqref="AC155">
    <cfRule type="cellIs" dxfId="3100" priority="42" stopIfTrue="1" operator="lessThan">
      <formula>#REF!</formula>
    </cfRule>
  </conditionalFormatting>
  <conditionalFormatting sqref="AC156">
    <cfRule type="cellIs" dxfId="3099" priority="41" stopIfTrue="1" operator="lessThan">
      <formula>#REF!</formula>
    </cfRule>
  </conditionalFormatting>
  <conditionalFormatting sqref="AC157">
    <cfRule type="cellIs" dxfId="3098" priority="40" stopIfTrue="1" operator="lessThan">
      <formula>#REF!</formula>
    </cfRule>
  </conditionalFormatting>
  <conditionalFormatting sqref="AC158">
    <cfRule type="cellIs" dxfId="3097" priority="39" stopIfTrue="1" operator="lessThan">
      <formula>#REF!</formula>
    </cfRule>
  </conditionalFormatting>
  <conditionalFormatting sqref="AC159">
    <cfRule type="cellIs" dxfId="3096" priority="38" stopIfTrue="1" operator="lessThan">
      <formula>#REF!</formula>
    </cfRule>
  </conditionalFormatting>
  <conditionalFormatting sqref="AC160">
    <cfRule type="cellIs" dxfId="3095" priority="37" stopIfTrue="1" operator="lessThan">
      <formula>#REF!</formula>
    </cfRule>
  </conditionalFormatting>
  <conditionalFormatting sqref="AC161">
    <cfRule type="cellIs" dxfId="3094" priority="36" stopIfTrue="1" operator="lessThan">
      <formula>#REF!</formula>
    </cfRule>
  </conditionalFormatting>
  <conditionalFormatting sqref="AC162">
    <cfRule type="cellIs" dxfId="3093" priority="35" stopIfTrue="1" operator="lessThan">
      <formula>#REF!</formula>
    </cfRule>
  </conditionalFormatting>
  <conditionalFormatting sqref="AC163">
    <cfRule type="cellIs" dxfId="3092" priority="34" stopIfTrue="1" operator="lessThan">
      <formula>#REF!</formula>
    </cfRule>
  </conditionalFormatting>
  <conditionalFormatting sqref="AC164">
    <cfRule type="cellIs" dxfId="3091" priority="33" stopIfTrue="1" operator="lessThan">
      <formula>#REF!</formula>
    </cfRule>
  </conditionalFormatting>
  <conditionalFormatting sqref="AC165">
    <cfRule type="cellIs" dxfId="3090" priority="32" stopIfTrue="1" operator="lessThan">
      <formula>#REF!</formula>
    </cfRule>
  </conditionalFormatting>
  <conditionalFormatting sqref="AC166">
    <cfRule type="cellIs" dxfId="3089" priority="31" stopIfTrue="1" operator="lessThan">
      <formula>#REF!</formula>
    </cfRule>
  </conditionalFormatting>
  <conditionalFormatting sqref="AC167">
    <cfRule type="cellIs" dxfId="3088" priority="30" stopIfTrue="1" operator="lessThan">
      <formula>#REF!</formula>
    </cfRule>
  </conditionalFormatting>
  <conditionalFormatting sqref="AC170">
    <cfRule type="cellIs" dxfId="3087" priority="29" stopIfTrue="1" operator="lessThan">
      <formula>#REF!</formula>
    </cfRule>
  </conditionalFormatting>
  <conditionalFormatting sqref="AC171">
    <cfRule type="cellIs" dxfId="3086" priority="28" stopIfTrue="1" operator="lessThan">
      <formula>#REF!</formula>
    </cfRule>
  </conditionalFormatting>
  <conditionalFormatting sqref="AC172">
    <cfRule type="cellIs" dxfId="3085" priority="27" stopIfTrue="1" operator="lessThan">
      <formula>#REF!</formula>
    </cfRule>
  </conditionalFormatting>
  <conditionalFormatting sqref="AC173">
    <cfRule type="cellIs" dxfId="3084" priority="26" stopIfTrue="1" operator="lessThan">
      <formula>#REF!</formula>
    </cfRule>
  </conditionalFormatting>
  <conditionalFormatting sqref="AC174">
    <cfRule type="cellIs" dxfId="3083" priority="25" stopIfTrue="1" operator="lessThan">
      <formula>#REF!</formula>
    </cfRule>
  </conditionalFormatting>
  <conditionalFormatting sqref="AC175">
    <cfRule type="cellIs" dxfId="3082" priority="24" stopIfTrue="1" operator="lessThan">
      <formula>#REF!</formula>
    </cfRule>
  </conditionalFormatting>
  <conditionalFormatting sqref="AC176">
    <cfRule type="cellIs" dxfId="3081" priority="23" stopIfTrue="1" operator="lessThan">
      <formula>#REF!</formula>
    </cfRule>
  </conditionalFormatting>
  <conditionalFormatting sqref="AC177">
    <cfRule type="cellIs" dxfId="3080" priority="22" stopIfTrue="1" operator="lessThan">
      <formula>#REF!</formula>
    </cfRule>
  </conditionalFormatting>
  <conditionalFormatting sqref="AC178">
    <cfRule type="cellIs" dxfId="3079" priority="21" stopIfTrue="1" operator="lessThan">
      <formula>#REF!</formula>
    </cfRule>
  </conditionalFormatting>
  <conditionalFormatting sqref="AC179">
    <cfRule type="cellIs" dxfId="3078" priority="20" stopIfTrue="1" operator="lessThan">
      <formula>#REF!</formula>
    </cfRule>
  </conditionalFormatting>
  <conditionalFormatting sqref="AC180">
    <cfRule type="cellIs" dxfId="3077" priority="19" stopIfTrue="1" operator="lessThan">
      <formula>#REF!</formula>
    </cfRule>
  </conditionalFormatting>
  <conditionalFormatting sqref="AC181">
    <cfRule type="cellIs" dxfId="3076" priority="18" stopIfTrue="1" operator="lessThan">
      <formula>#REF!</formula>
    </cfRule>
  </conditionalFormatting>
  <conditionalFormatting sqref="AC182">
    <cfRule type="cellIs" dxfId="3075" priority="17" stopIfTrue="1" operator="lessThan">
      <formula>#REF!</formula>
    </cfRule>
  </conditionalFormatting>
  <conditionalFormatting sqref="AC184:AC185">
    <cfRule type="cellIs" dxfId="3074" priority="15" stopIfTrue="1" operator="lessThan">
      <formula>#REF!</formula>
    </cfRule>
  </conditionalFormatting>
  <conditionalFormatting sqref="V185">
    <cfRule type="cellIs" dxfId="3073" priority="14" stopIfTrue="1" operator="lessThan">
      <formula>#REF!</formula>
    </cfRule>
  </conditionalFormatting>
  <conditionalFormatting sqref="AB185">
    <cfRule type="cellIs" dxfId="3072" priority="13" stopIfTrue="1" operator="lessThan">
      <formula>#REF!</formula>
    </cfRule>
  </conditionalFormatting>
  <conditionalFormatting sqref="N37">
    <cfRule type="cellIs" dxfId="3071" priority="12" stopIfTrue="1" operator="lessThan">
      <formula>#REF!</formula>
    </cfRule>
  </conditionalFormatting>
  <conditionalFormatting sqref="T37">
    <cfRule type="cellIs" dxfId="3070" priority="11" stopIfTrue="1" operator="lessThan">
      <formula>#REF!</formula>
    </cfRule>
  </conditionalFormatting>
  <conditionalFormatting sqref="Z37">
    <cfRule type="cellIs" dxfId="3069" priority="10" stopIfTrue="1" operator="lessThan">
      <formula>#REF!</formula>
    </cfRule>
  </conditionalFormatting>
  <conditionalFormatting sqref="AF37">
    <cfRule type="cellIs" dxfId="3068" priority="9" stopIfTrue="1" operator="lessThan">
      <formula>#REF!</formula>
    </cfRule>
  </conditionalFormatting>
  <conditionalFormatting sqref="AG55">
    <cfRule type="cellIs" dxfId="3067" priority="8" stopIfTrue="1" operator="lessThan">
      <formula>#REF!</formula>
    </cfRule>
  </conditionalFormatting>
  <conditionalFormatting sqref="AG71">
    <cfRule type="cellIs" dxfId="3066" priority="7" stopIfTrue="1" operator="lessThan">
      <formula>#REF!</formula>
    </cfRule>
  </conditionalFormatting>
  <conditionalFormatting sqref="AG87">
    <cfRule type="cellIs" dxfId="3065" priority="6" stopIfTrue="1" operator="lessThan">
      <formula>#REF!</formula>
    </cfRule>
  </conditionalFormatting>
  <conditionalFormatting sqref="AG104">
    <cfRule type="cellIs" dxfId="3064" priority="5" stopIfTrue="1" operator="lessThan">
      <formula>#REF!</formula>
    </cfRule>
  </conditionalFormatting>
  <conditionalFormatting sqref="AG119">
    <cfRule type="cellIs" dxfId="3063" priority="4" stopIfTrue="1" operator="lessThan">
      <formula>#REF!</formula>
    </cfRule>
  </conditionalFormatting>
  <conditionalFormatting sqref="AG135">
    <cfRule type="cellIs" dxfId="3062" priority="3" stopIfTrue="1" operator="lessThan">
      <formula>#REF!</formula>
    </cfRule>
  </conditionalFormatting>
  <conditionalFormatting sqref="AG152">
    <cfRule type="cellIs" dxfId="3061" priority="2" stopIfTrue="1" operator="lessThan">
      <formula>#REF!</formula>
    </cfRule>
  </conditionalFormatting>
  <conditionalFormatting sqref="AG169">
    <cfRule type="cellIs" dxfId="3060" priority="1" stopIfTrue="1" operator="lessThan">
      <formula>#REF!</formula>
    </cfRule>
  </conditionalFormatting>
  <dataValidations count="8">
    <dataValidation type="list" allowBlank="1" showInputMessage="1" showErrorMessage="1" sqref="C13:D14 I13:J13" xr:uid="{00000000-0002-0000-1A00-000000000000}">
      <formula1>$K$11:$K$15</formula1>
    </dataValidation>
    <dataValidation type="list" allowBlank="1" showInputMessage="1" showErrorMessage="1" sqref="I11:J11 C11:D11" xr:uid="{00000000-0002-0000-1A00-000001000000}">
      <formula1>$D$12:$D$41</formula1>
    </dataValidation>
    <dataValidation type="list" allowBlank="1" showInputMessage="1" showErrorMessage="1" sqref="C15:D15" xr:uid="{00000000-0002-0000-1A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A00-000003000000}">
      <formula1>$F$9:$F$12</formula1>
    </dataValidation>
    <dataValidation type="list" allowBlank="1" showInputMessage="1" showErrorMessage="1" sqref="F185 L185 R185 X185 AD185" xr:uid="{00000000-0002-0000-1A00-000004000000}">
      <formula1>$F$13:$F$14</formula1>
    </dataValidation>
    <dataValidation type="list" allowBlank="1" showInputMessage="1" showErrorMessage="1" sqref="I12:J12 C12:D12" xr:uid="{00000000-0002-0000-1A00-000005000000}">
      <formula1>$B$10:$B$28</formula1>
    </dataValidation>
    <dataValidation type="list" allowBlank="1" showInputMessage="1" showErrorMessage="1" sqref="T9:T13" xr:uid="{00000000-0002-0000-1A00-000006000000}">
      <formula1>$I$14:$I$17</formula1>
    </dataValidation>
    <dataValidation type="list" allowBlank="1" showInputMessage="1" showErrorMessage="1" sqref="Y187 AE187 M187 S187" xr:uid="{00000000-0002-0000-1A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B000000}">
          <x14:formula1>
            <xm:f>Données!$G$14:$G$17</xm:f>
          </x14:formula1>
          <xm:sqref>Z9:Z13</xm:sqref>
        </x14:dataValidation>
        <x14:dataValidation type="list" allowBlank="1" showInputMessage="1" showErrorMessage="1" xr:uid="{00000000-0002-0000-1A00-00000C000000}">
          <x14:formula1>
            <xm:f>Données!$I$14:$I$17</xm:f>
          </x14:formula1>
          <xm:sqref>K17</xm:sqref>
        </x14:dataValidation>
        <x14:dataValidation type="list" allowBlank="1" showInputMessage="1" showErrorMessage="1" xr:uid="{00000000-0002-0000-1A00-00000D000000}">
          <x14:formula1>
            <xm:f>Données!$Q$8:$Q$9</xm:f>
          </x14:formula1>
          <xm:sqref>G187</xm:sqref>
        </x14:dataValidation>
        <x14:dataValidation type="list" allowBlank="1" showInputMessage="1" showErrorMessage="1" xr:uid="{00000000-0002-0000-1A00-00000E000000}">
          <x14:formula1>
            <xm:f>Données!$K$14:$K$43</xm:f>
          </x14:formula1>
          <xm:sqref>L9:L13</xm:sqref>
        </x14:dataValidation>
        <x14:dataValidation type="list" allowBlank="1" showInputMessage="1" showErrorMessage="1" xr:uid="{00000000-0002-0000-1A00-00000F000000}">
          <x14:formula1>
            <xm:f>Données!$E$14:$E$53</xm:f>
          </x14:formula1>
          <xm:sqref>B11</xm:sqref>
        </x14:dataValidation>
        <x14:dataValidation type="list" allowBlank="1" showInputMessage="1" showErrorMessage="1" xr:uid="{00000000-0002-0000-1A00-000010000000}">
          <x14:formula1>
            <xm:f>Données!$Q$19:$Q$20</xm:f>
          </x14:formula1>
          <xm:sqref>R9:R13</xm:sqref>
        </x14:dataValidation>
        <x14:dataValidation type="list" allowBlank="1" showInputMessage="1" showErrorMessage="1" xr:uid="{00000000-0002-0000-1A00-000011000000}">
          <x14:formula1>
            <xm:f>Données!$B$14:$B$43</xm:f>
          </x14:formula1>
          <xm:sqref>AE17:AF17 M17:N17 S17:T17 Y17:Z17 G17:H17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059" priority="170" stopIfTrue="1" operator="lessThan">
      <formula>#REF!</formula>
    </cfRule>
  </conditionalFormatting>
  <conditionalFormatting sqref="L37:M37">
    <cfRule type="cellIs" dxfId="3058" priority="169" stopIfTrue="1" operator="lessThan">
      <formula>#REF!</formula>
    </cfRule>
  </conditionalFormatting>
  <conditionalFormatting sqref="R37:S37 AG21:AG53 AG88:AG102 AG136:AG150 AG153:AG167 AG170:AG185 AG120:AG133 AG105:AG117 AG72:AG85 AG56:AG69">
    <cfRule type="cellIs" dxfId="305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056" priority="167" stopIfTrue="1" operator="lessThan">
      <formula>#REF!</formula>
    </cfRule>
  </conditionalFormatting>
  <conditionalFormatting sqref="E88:E102">
    <cfRule type="cellIs" dxfId="3055" priority="166" stopIfTrue="1" operator="lessThan">
      <formula>#REF!</formula>
    </cfRule>
  </conditionalFormatting>
  <conditionalFormatting sqref="E147">
    <cfRule type="cellIs" dxfId="3054" priority="165" stopIfTrue="1" operator="lessThan">
      <formula>#REF!</formula>
    </cfRule>
  </conditionalFormatting>
  <conditionalFormatting sqref="E148">
    <cfRule type="cellIs" dxfId="3053" priority="164" stopIfTrue="1" operator="lessThan">
      <formula>#REF!</formula>
    </cfRule>
  </conditionalFormatting>
  <conditionalFormatting sqref="E149">
    <cfRule type="cellIs" dxfId="3052" priority="163" stopIfTrue="1" operator="lessThan">
      <formula>#REF!</formula>
    </cfRule>
  </conditionalFormatting>
  <conditionalFormatting sqref="E150">
    <cfRule type="cellIs" dxfId="3051" priority="162" stopIfTrue="1" operator="lessThan">
      <formula>#REF!</formula>
    </cfRule>
  </conditionalFormatting>
  <conditionalFormatting sqref="E153">
    <cfRule type="cellIs" dxfId="3050" priority="161" stopIfTrue="1" operator="lessThan">
      <formula>#REF!</formula>
    </cfRule>
  </conditionalFormatting>
  <conditionalFormatting sqref="E154">
    <cfRule type="cellIs" dxfId="3049" priority="160" stopIfTrue="1" operator="lessThan">
      <formula>#REF!</formula>
    </cfRule>
  </conditionalFormatting>
  <conditionalFormatting sqref="E155">
    <cfRule type="cellIs" dxfId="3048" priority="159" stopIfTrue="1" operator="lessThan">
      <formula>#REF!</formula>
    </cfRule>
  </conditionalFormatting>
  <conditionalFormatting sqref="E156">
    <cfRule type="cellIs" dxfId="3047" priority="158" stopIfTrue="1" operator="lessThan">
      <formula>#REF!</formula>
    </cfRule>
  </conditionalFormatting>
  <conditionalFormatting sqref="E157">
    <cfRule type="cellIs" dxfId="3046" priority="157" stopIfTrue="1" operator="lessThan">
      <formula>#REF!</formula>
    </cfRule>
  </conditionalFormatting>
  <conditionalFormatting sqref="E158">
    <cfRule type="cellIs" dxfId="3045" priority="156" stopIfTrue="1" operator="lessThan">
      <formula>#REF!</formula>
    </cfRule>
  </conditionalFormatting>
  <conditionalFormatting sqref="E159">
    <cfRule type="cellIs" dxfId="3044" priority="155" stopIfTrue="1" operator="lessThan">
      <formula>#REF!</formula>
    </cfRule>
  </conditionalFormatting>
  <conditionalFormatting sqref="E160">
    <cfRule type="cellIs" dxfId="3043" priority="154" stopIfTrue="1" operator="lessThan">
      <formula>#REF!</formula>
    </cfRule>
  </conditionalFormatting>
  <conditionalFormatting sqref="E161">
    <cfRule type="cellIs" dxfId="3042" priority="153" stopIfTrue="1" operator="lessThan">
      <formula>#REF!</formula>
    </cfRule>
  </conditionalFormatting>
  <conditionalFormatting sqref="E162">
    <cfRule type="cellIs" dxfId="3041" priority="152" stopIfTrue="1" operator="lessThan">
      <formula>#REF!</formula>
    </cfRule>
  </conditionalFormatting>
  <conditionalFormatting sqref="E163">
    <cfRule type="cellIs" dxfId="3040" priority="151" stopIfTrue="1" operator="lessThan">
      <formula>#REF!</formula>
    </cfRule>
  </conditionalFormatting>
  <conditionalFormatting sqref="E164">
    <cfRule type="cellIs" dxfId="3039" priority="150" stopIfTrue="1" operator="lessThan">
      <formula>#REF!</formula>
    </cfRule>
  </conditionalFormatting>
  <conditionalFormatting sqref="E165">
    <cfRule type="cellIs" dxfId="3038" priority="149" stopIfTrue="1" operator="lessThan">
      <formula>#REF!</formula>
    </cfRule>
  </conditionalFormatting>
  <conditionalFormatting sqref="E166">
    <cfRule type="cellIs" dxfId="3037" priority="148" stopIfTrue="1" operator="lessThan">
      <formula>#REF!</formula>
    </cfRule>
  </conditionalFormatting>
  <conditionalFormatting sqref="E167">
    <cfRule type="cellIs" dxfId="3036" priority="147" stopIfTrue="1" operator="lessThan">
      <formula>#REF!</formula>
    </cfRule>
  </conditionalFormatting>
  <conditionalFormatting sqref="E170">
    <cfRule type="cellIs" dxfId="3035" priority="146" stopIfTrue="1" operator="lessThan">
      <formula>#REF!</formula>
    </cfRule>
  </conditionalFormatting>
  <conditionalFormatting sqref="E171">
    <cfRule type="cellIs" dxfId="3034" priority="145" stopIfTrue="1" operator="lessThan">
      <formula>#REF!</formula>
    </cfRule>
  </conditionalFormatting>
  <conditionalFormatting sqref="E172">
    <cfRule type="cellIs" dxfId="3033" priority="144" stopIfTrue="1" operator="lessThan">
      <formula>#REF!</formula>
    </cfRule>
  </conditionalFormatting>
  <conditionalFormatting sqref="E173">
    <cfRule type="cellIs" dxfId="3032" priority="143" stopIfTrue="1" operator="lessThan">
      <formula>#REF!</formula>
    </cfRule>
  </conditionalFormatting>
  <conditionalFormatting sqref="E174">
    <cfRule type="cellIs" dxfId="3031" priority="142" stopIfTrue="1" operator="lessThan">
      <formula>#REF!</formula>
    </cfRule>
  </conditionalFormatting>
  <conditionalFormatting sqref="E175">
    <cfRule type="cellIs" dxfId="3030" priority="141" stopIfTrue="1" operator="lessThan">
      <formula>#REF!</formula>
    </cfRule>
  </conditionalFormatting>
  <conditionalFormatting sqref="E176">
    <cfRule type="cellIs" dxfId="3029" priority="140" stopIfTrue="1" operator="lessThan">
      <formula>#REF!</formula>
    </cfRule>
  </conditionalFormatting>
  <conditionalFormatting sqref="E177">
    <cfRule type="cellIs" dxfId="3028" priority="139" stopIfTrue="1" operator="lessThan">
      <formula>#REF!</formula>
    </cfRule>
  </conditionalFormatting>
  <conditionalFormatting sqref="E178">
    <cfRule type="cellIs" dxfId="3027" priority="138" stopIfTrue="1" operator="lessThan">
      <formula>#REF!</formula>
    </cfRule>
  </conditionalFormatting>
  <conditionalFormatting sqref="E179">
    <cfRule type="cellIs" dxfId="3026" priority="137" stopIfTrue="1" operator="lessThan">
      <formula>#REF!</formula>
    </cfRule>
  </conditionalFormatting>
  <conditionalFormatting sqref="E180">
    <cfRule type="cellIs" dxfId="3025" priority="136" stopIfTrue="1" operator="lessThan">
      <formula>#REF!</formula>
    </cfRule>
  </conditionalFormatting>
  <conditionalFormatting sqref="E181">
    <cfRule type="cellIs" dxfId="3024" priority="135" stopIfTrue="1" operator="lessThan">
      <formula>#REF!</formula>
    </cfRule>
  </conditionalFormatting>
  <conditionalFormatting sqref="E182">
    <cfRule type="cellIs" dxfId="3023" priority="134" stopIfTrue="1" operator="lessThan">
      <formula>#REF!</formula>
    </cfRule>
  </conditionalFormatting>
  <conditionalFormatting sqref="E183">
    <cfRule type="cellIs" dxfId="3022" priority="133" stopIfTrue="1" operator="lessThan">
      <formula>#REF!</formula>
    </cfRule>
  </conditionalFormatting>
  <conditionalFormatting sqref="E184:E185">
    <cfRule type="cellIs" dxfId="3021" priority="132" stopIfTrue="1" operator="lessThan">
      <formula>#REF!</formula>
    </cfRule>
  </conditionalFormatting>
  <conditionalFormatting sqref="K22:K37">
    <cfRule type="cellIs" dxfId="3020" priority="131" stopIfTrue="1" operator="lessThan">
      <formula>#REF!</formula>
    </cfRule>
  </conditionalFormatting>
  <conditionalFormatting sqref="K39:K53">
    <cfRule type="cellIs" dxfId="3019" priority="130" stopIfTrue="1" operator="lessThan">
      <formula>#REF!</formula>
    </cfRule>
  </conditionalFormatting>
  <conditionalFormatting sqref="K88:K102">
    <cfRule type="cellIs" dxfId="3018" priority="129" stopIfTrue="1" operator="lessThan">
      <formula>#REF!</formula>
    </cfRule>
  </conditionalFormatting>
  <conditionalFormatting sqref="K147">
    <cfRule type="cellIs" dxfId="3017" priority="128" stopIfTrue="1" operator="lessThan">
      <formula>#REF!</formula>
    </cfRule>
  </conditionalFormatting>
  <conditionalFormatting sqref="K148">
    <cfRule type="cellIs" dxfId="3016" priority="127" stopIfTrue="1" operator="lessThan">
      <formula>#REF!</formula>
    </cfRule>
  </conditionalFormatting>
  <conditionalFormatting sqref="K149">
    <cfRule type="cellIs" dxfId="3015" priority="126" stopIfTrue="1" operator="lessThan">
      <formula>#REF!</formula>
    </cfRule>
  </conditionalFormatting>
  <conditionalFormatting sqref="K150">
    <cfRule type="cellIs" dxfId="3014" priority="125" stopIfTrue="1" operator="lessThan">
      <formula>#REF!</formula>
    </cfRule>
  </conditionalFormatting>
  <conditionalFormatting sqref="K153">
    <cfRule type="cellIs" dxfId="3013" priority="124" stopIfTrue="1" operator="lessThan">
      <formula>#REF!</formula>
    </cfRule>
  </conditionalFormatting>
  <conditionalFormatting sqref="K154">
    <cfRule type="cellIs" dxfId="3012" priority="123" stopIfTrue="1" operator="lessThan">
      <formula>#REF!</formula>
    </cfRule>
  </conditionalFormatting>
  <conditionalFormatting sqref="K155">
    <cfRule type="cellIs" dxfId="3011" priority="122" stopIfTrue="1" operator="lessThan">
      <formula>#REF!</formula>
    </cfRule>
  </conditionalFormatting>
  <conditionalFormatting sqref="K156">
    <cfRule type="cellIs" dxfId="3010" priority="121" stopIfTrue="1" operator="lessThan">
      <formula>#REF!</formula>
    </cfRule>
  </conditionalFormatting>
  <conditionalFormatting sqref="K157">
    <cfRule type="cellIs" dxfId="3009" priority="120" stopIfTrue="1" operator="lessThan">
      <formula>#REF!</formula>
    </cfRule>
  </conditionalFormatting>
  <conditionalFormatting sqref="K158">
    <cfRule type="cellIs" dxfId="3008" priority="119" stopIfTrue="1" operator="lessThan">
      <formula>#REF!</formula>
    </cfRule>
  </conditionalFormatting>
  <conditionalFormatting sqref="K159">
    <cfRule type="cellIs" dxfId="3007" priority="118" stopIfTrue="1" operator="lessThan">
      <formula>#REF!</formula>
    </cfRule>
  </conditionalFormatting>
  <conditionalFormatting sqref="K160">
    <cfRule type="cellIs" dxfId="3006" priority="117" stopIfTrue="1" operator="lessThan">
      <formula>#REF!</formula>
    </cfRule>
  </conditionalFormatting>
  <conditionalFormatting sqref="K161">
    <cfRule type="cellIs" dxfId="3005" priority="116" stopIfTrue="1" operator="lessThan">
      <formula>#REF!</formula>
    </cfRule>
  </conditionalFormatting>
  <conditionalFormatting sqref="K162">
    <cfRule type="cellIs" dxfId="3004" priority="115" stopIfTrue="1" operator="lessThan">
      <formula>#REF!</formula>
    </cfRule>
  </conditionalFormatting>
  <conditionalFormatting sqref="K163">
    <cfRule type="cellIs" dxfId="3003" priority="114" stopIfTrue="1" operator="lessThan">
      <formula>#REF!</formula>
    </cfRule>
  </conditionalFormatting>
  <conditionalFormatting sqref="K164">
    <cfRule type="cellIs" dxfId="3002" priority="113" stopIfTrue="1" operator="lessThan">
      <formula>#REF!</formula>
    </cfRule>
  </conditionalFormatting>
  <conditionalFormatting sqref="K165">
    <cfRule type="cellIs" dxfId="3001" priority="112" stopIfTrue="1" operator="lessThan">
      <formula>#REF!</formula>
    </cfRule>
  </conditionalFormatting>
  <conditionalFormatting sqref="K166">
    <cfRule type="cellIs" dxfId="3000" priority="111" stopIfTrue="1" operator="lessThan">
      <formula>#REF!</formula>
    </cfRule>
  </conditionalFormatting>
  <conditionalFormatting sqref="K167">
    <cfRule type="cellIs" dxfId="2999" priority="110" stopIfTrue="1" operator="lessThan">
      <formula>#REF!</formula>
    </cfRule>
  </conditionalFormatting>
  <conditionalFormatting sqref="K170">
    <cfRule type="cellIs" dxfId="2998" priority="109" stopIfTrue="1" operator="lessThan">
      <formula>#REF!</formula>
    </cfRule>
  </conditionalFormatting>
  <conditionalFormatting sqref="K171">
    <cfRule type="cellIs" dxfId="2997" priority="108" stopIfTrue="1" operator="lessThan">
      <formula>#REF!</formula>
    </cfRule>
  </conditionalFormatting>
  <conditionalFormatting sqref="K172">
    <cfRule type="cellIs" dxfId="2996" priority="107" stopIfTrue="1" operator="lessThan">
      <formula>#REF!</formula>
    </cfRule>
  </conditionalFormatting>
  <conditionalFormatting sqref="K173">
    <cfRule type="cellIs" dxfId="2995" priority="106" stopIfTrue="1" operator="lessThan">
      <formula>#REF!</formula>
    </cfRule>
  </conditionalFormatting>
  <conditionalFormatting sqref="K174">
    <cfRule type="cellIs" dxfId="2994" priority="105" stopIfTrue="1" operator="lessThan">
      <formula>#REF!</formula>
    </cfRule>
  </conditionalFormatting>
  <conditionalFormatting sqref="K175">
    <cfRule type="cellIs" dxfId="2993" priority="104" stopIfTrue="1" operator="lessThan">
      <formula>#REF!</formula>
    </cfRule>
  </conditionalFormatting>
  <conditionalFormatting sqref="K176">
    <cfRule type="cellIs" dxfId="2992" priority="103" stopIfTrue="1" operator="lessThan">
      <formula>#REF!</formula>
    </cfRule>
  </conditionalFormatting>
  <conditionalFormatting sqref="K177">
    <cfRule type="cellIs" dxfId="2991" priority="102" stopIfTrue="1" operator="lessThan">
      <formula>#REF!</formula>
    </cfRule>
  </conditionalFormatting>
  <conditionalFormatting sqref="K178">
    <cfRule type="cellIs" dxfId="2990" priority="101" stopIfTrue="1" operator="lessThan">
      <formula>#REF!</formula>
    </cfRule>
  </conditionalFormatting>
  <conditionalFormatting sqref="K179">
    <cfRule type="cellIs" dxfId="2989" priority="100" stopIfTrue="1" operator="lessThan">
      <formula>#REF!</formula>
    </cfRule>
  </conditionalFormatting>
  <conditionalFormatting sqref="K180">
    <cfRule type="cellIs" dxfId="2988" priority="99" stopIfTrue="1" operator="lessThan">
      <formula>#REF!</formula>
    </cfRule>
  </conditionalFormatting>
  <conditionalFormatting sqref="K181">
    <cfRule type="cellIs" dxfId="2987" priority="98" stopIfTrue="1" operator="lessThan">
      <formula>#REF!</formula>
    </cfRule>
  </conditionalFormatting>
  <conditionalFormatting sqref="K182">
    <cfRule type="cellIs" dxfId="2986" priority="97" stopIfTrue="1" operator="lessThan">
      <formula>#REF!</formula>
    </cfRule>
  </conditionalFormatting>
  <conditionalFormatting sqref="K183">
    <cfRule type="cellIs" dxfId="2985" priority="96" stopIfTrue="1" operator="lessThan">
      <formula>#REF!</formula>
    </cfRule>
  </conditionalFormatting>
  <conditionalFormatting sqref="K184:K185">
    <cfRule type="cellIs" dxfId="2984" priority="95" stopIfTrue="1" operator="lessThan">
      <formula>#REF!</formula>
    </cfRule>
  </conditionalFormatting>
  <conditionalFormatting sqref="Q22:Q37">
    <cfRule type="cellIs" dxfId="2983" priority="94" stopIfTrue="1" operator="lessThan">
      <formula>#REF!</formula>
    </cfRule>
  </conditionalFormatting>
  <conditionalFormatting sqref="Q39:Q53">
    <cfRule type="cellIs" dxfId="2982" priority="93" stopIfTrue="1" operator="lessThan">
      <formula>#REF!</formula>
    </cfRule>
  </conditionalFormatting>
  <conditionalFormatting sqref="Q88:Q102">
    <cfRule type="cellIs" dxfId="2981" priority="92" stopIfTrue="1" operator="lessThan">
      <formula>#REF!</formula>
    </cfRule>
  </conditionalFormatting>
  <conditionalFormatting sqref="P185">
    <cfRule type="cellIs" dxfId="2980" priority="91" stopIfTrue="1" operator="lessThan">
      <formula>#REF!</formula>
    </cfRule>
  </conditionalFormatting>
  <conditionalFormatting sqref="X37:Y37">
    <cfRule type="cellIs" dxfId="2979" priority="90" stopIfTrue="1" operator="lessThan">
      <formula>#REF!</formula>
    </cfRule>
  </conditionalFormatting>
  <conditionalFormatting sqref="AD37:AE37">
    <cfRule type="cellIs" dxfId="2978" priority="89" stopIfTrue="1" operator="lessThan">
      <formula>#REF!</formula>
    </cfRule>
  </conditionalFormatting>
  <conditionalFormatting sqref="W183">
    <cfRule type="cellIs" dxfId="2977" priority="53" stopIfTrue="1" operator="lessThan">
      <formula>#REF!</formula>
    </cfRule>
  </conditionalFormatting>
  <conditionalFormatting sqref="W22:W37">
    <cfRule type="cellIs" dxfId="2976" priority="88" stopIfTrue="1" operator="lessThan">
      <formula>#REF!</formula>
    </cfRule>
  </conditionalFormatting>
  <conditionalFormatting sqref="W39:W53 W136:W146">
    <cfRule type="cellIs" dxfId="2975" priority="87" stopIfTrue="1" operator="lessThan">
      <formula>#REF!</formula>
    </cfRule>
  </conditionalFormatting>
  <conditionalFormatting sqref="W88:W102">
    <cfRule type="cellIs" dxfId="2974" priority="86" stopIfTrue="1" operator="lessThan">
      <formula>#REF!</formula>
    </cfRule>
  </conditionalFormatting>
  <conditionalFormatting sqref="W147">
    <cfRule type="cellIs" dxfId="2973" priority="85" stopIfTrue="1" operator="lessThan">
      <formula>#REF!</formula>
    </cfRule>
  </conditionalFormatting>
  <conditionalFormatting sqref="W148">
    <cfRule type="cellIs" dxfId="2972" priority="84" stopIfTrue="1" operator="lessThan">
      <formula>#REF!</formula>
    </cfRule>
  </conditionalFormatting>
  <conditionalFormatting sqref="W149">
    <cfRule type="cellIs" dxfId="2971" priority="83" stopIfTrue="1" operator="lessThan">
      <formula>#REF!</formula>
    </cfRule>
  </conditionalFormatting>
  <conditionalFormatting sqref="W150">
    <cfRule type="cellIs" dxfId="2970" priority="82" stopIfTrue="1" operator="lessThan">
      <formula>#REF!</formula>
    </cfRule>
  </conditionalFormatting>
  <conditionalFormatting sqref="W153">
    <cfRule type="cellIs" dxfId="2969" priority="81" stopIfTrue="1" operator="lessThan">
      <formula>#REF!</formula>
    </cfRule>
  </conditionalFormatting>
  <conditionalFormatting sqref="W154">
    <cfRule type="cellIs" dxfId="2968" priority="80" stopIfTrue="1" operator="lessThan">
      <formula>#REF!</formula>
    </cfRule>
  </conditionalFormatting>
  <conditionalFormatting sqref="W155">
    <cfRule type="cellIs" dxfId="2967" priority="79" stopIfTrue="1" operator="lessThan">
      <formula>#REF!</formula>
    </cfRule>
  </conditionalFormatting>
  <conditionalFormatting sqref="W156">
    <cfRule type="cellIs" dxfId="2966" priority="78" stopIfTrue="1" operator="lessThan">
      <formula>#REF!</formula>
    </cfRule>
  </conditionalFormatting>
  <conditionalFormatting sqref="W157">
    <cfRule type="cellIs" dxfId="2965" priority="77" stopIfTrue="1" operator="lessThan">
      <formula>#REF!</formula>
    </cfRule>
  </conditionalFormatting>
  <conditionalFormatting sqref="W158">
    <cfRule type="cellIs" dxfId="2964" priority="76" stopIfTrue="1" operator="lessThan">
      <formula>#REF!</formula>
    </cfRule>
  </conditionalFormatting>
  <conditionalFormatting sqref="W159">
    <cfRule type="cellIs" dxfId="2963" priority="75" stopIfTrue="1" operator="lessThan">
      <formula>#REF!</formula>
    </cfRule>
  </conditionalFormatting>
  <conditionalFormatting sqref="W160">
    <cfRule type="cellIs" dxfId="2962" priority="74" stopIfTrue="1" operator="lessThan">
      <formula>#REF!</formula>
    </cfRule>
  </conditionalFormatting>
  <conditionalFormatting sqref="W161">
    <cfRule type="cellIs" dxfId="2961" priority="73" stopIfTrue="1" operator="lessThan">
      <formula>#REF!</formula>
    </cfRule>
  </conditionalFormatting>
  <conditionalFormatting sqref="W162">
    <cfRule type="cellIs" dxfId="2960" priority="72" stopIfTrue="1" operator="lessThan">
      <formula>#REF!</formula>
    </cfRule>
  </conditionalFormatting>
  <conditionalFormatting sqref="W163">
    <cfRule type="cellIs" dxfId="2959" priority="71" stopIfTrue="1" operator="lessThan">
      <formula>#REF!</formula>
    </cfRule>
  </conditionalFormatting>
  <conditionalFormatting sqref="W164">
    <cfRule type="cellIs" dxfId="2958" priority="70" stopIfTrue="1" operator="lessThan">
      <formula>#REF!</formula>
    </cfRule>
  </conditionalFormatting>
  <conditionalFormatting sqref="W165">
    <cfRule type="cellIs" dxfId="2957" priority="69" stopIfTrue="1" operator="lessThan">
      <formula>#REF!</formula>
    </cfRule>
  </conditionalFormatting>
  <conditionalFormatting sqref="W166">
    <cfRule type="cellIs" dxfId="2956" priority="68" stopIfTrue="1" operator="lessThan">
      <formula>#REF!</formula>
    </cfRule>
  </conditionalFormatting>
  <conditionalFormatting sqref="W167">
    <cfRule type="cellIs" dxfId="2955" priority="67" stopIfTrue="1" operator="lessThan">
      <formula>#REF!</formula>
    </cfRule>
  </conditionalFormatting>
  <conditionalFormatting sqref="W170">
    <cfRule type="cellIs" dxfId="2954" priority="66" stopIfTrue="1" operator="lessThan">
      <formula>#REF!</formula>
    </cfRule>
  </conditionalFormatting>
  <conditionalFormatting sqref="W171">
    <cfRule type="cellIs" dxfId="2953" priority="65" stopIfTrue="1" operator="lessThan">
      <formula>#REF!</formula>
    </cfRule>
  </conditionalFormatting>
  <conditionalFormatting sqref="W172">
    <cfRule type="cellIs" dxfId="2952" priority="64" stopIfTrue="1" operator="lessThan">
      <formula>#REF!</formula>
    </cfRule>
  </conditionalFormatting>
  <conditionalFormatting sqref="W173">
    <cfRule type="cellIs" dxfId="2951" priority="63" stopIfTrue="1" operator="lessThan">
      <formula>#REF!</formula>
    </cfRule>
  </conditionalFormatting>
  <conditionalFormatting sqref="W174">
    <cfRule type="cellIs" dxfId="2950" priority="62" stopIfTrue="1" operator="lessThan">
      <formula>#REF!</formula>
    </cfRule>
  </conditionalFormatting>
  <conditionalFormatting sqref="W175">
    <cfRule type="cellIs" dxfId="2949" priority="61" stopIfTrue="1" operator="lessThan">
      <formula>#REF!</formula>
    </cfRule>
  </conditionalFormatting>
  <conditionalFormatting sqref="W176">
    <cfRule type="cellIs" dxfId="2948" priority="60" stopIfTrue="1" operator="lessThan">
      <formula>#REF!</formula>
    </cfRule>
  </conditionalFormatting>
  <conditionalFormatting sqref="W177">
    <cfRule type="cellIs" dxfId="2947" priority="59" stopIfTrue="1" operator="lessThan">
      <formula>#REF!</formula>
    </cfRule>
  </conditionalFormatting>
  <conditionalFormatting sqref="W178">
    <cfRule type="cellIs" dxfId="2946" priority="58" stopIfTrue="1" operator="lessThan">
      <formula>#REF!</formula>
    </cfRule>
  </conditionalFormatting>
  <conditionalFormatting sqref="W179">
    <cfRule type="cellIs" dxfId="2945" priority="57" stopIfTrue="1" operator="lessThan">
      <formula>#REF!</formula>
    </cfRule>
  </conditionalFormatting>
  <conditionalFormatting sqref="W180">
    <cfRule type="cellIs" dxfId="2944" priority="56" stopIfTrue="1" operator="lessThan">
      <formula>#REF!</formula>
    </cfRule>
  </conditionalFormatting>
  <conditionalFormatting sqref="W181">
    <cfRule type="cellIs" dxfId="2943" priority="55" stopIfTrue="1" operator="lessThan">
      <formula>#REF!</formula>
    </cfRule>
  </conditionalFormatting>
  <conditionalFormatting sqref="W182">
    <cfRule type="cellIs" dxfId="2942" priority="54" stopIfTrue="1" operator="lessThan">
      <formula>#REF!</formula>
    </cfRule>
  </conditionalFormatting>
  <conditionalFormatting sqref="W184:W185">
    <cfRule type="cellIs" dxfId="2941" priority="52" stopIfTrue="1" operator="lessThan">
      <formula>#REF!</formula>
    </cfRule>
  </conditionalFormatting>
  <conditionalFormatting sqref="AC183">
    <cfRule type="cellIs" dxfId="2940" priority="16" stopIfTrue="1" operator="lessThan">
      <formula>#REF!</formula>
    </cfRule>
  </conditionalFormatting>
  <conditionalFormatting sqref="AC22:AC37">
    <cfRule type="cellIs" dxfId="2939" priority="51" stopIfTrue="1" operator="lessThan">
      <formula>#REF!</formula>
    </cfRule>
  </conditionalFormatting>
  <conditionalFormatting sqref="AC39:AC53 AC136:AC146">
    <cfRule type="cellIs" dxfId="2938" priority="50" stopIfTrue="1" operator="lessThan">
      <formula>#REF!</formula>
    </cfRule>
  </conditionalFormatting>
  <conditionalFormatting sqref="AC88:AC102">
    <cfRule type="cellIs" dxfId="2937" priority="49" stopIfTrue="1" operator="lessThan">
      <formula>#REF!</formula>
    </cfRule>
  </conditionalFormatting>
  <conditionalFormatting sqref="AC147">
    <cfRule type="cellIs" dxfId="2936" priority="48" stopIfTrue="1" operator="lessThan">
      <formula>#REF!</formula>
    </cfRule>
  </conditionalFormatting>
  <conditionalFormatting sqref="AC148">
    <cfRule type="cellIs" dxfId="2935" priority="47" stopIfTrue="1" operator="lessThan">
      <formula>#REF!</formula>
    </cfRule>
  </conditionalFormatting>
  <conditionalFormatting sqref="AC149">
    <cfRule type="cellIs" dxfId="2934" priority="46" stopIfTrue="1" operator="lessThan">
      <formula>#REF!</formula>
    </cfRule>
  </conditionalFormatting>
  <conditionalFormatting sqref="AC150">
    <cfRule type="cellIs" dxfId="2933" priority="45" stopIfTrue="1" operator="lessThan">
      <formula>#REF!</formula>
    </cfRule>
  </conditionalFormatting>
  <conditionalFormatting sqref="AC153">
    <cfRule type="cellIs" dxfId="2932" priority="44" stopIfTrue="1" operator="lessThan">
      <formula>#REF!</formula>
    </cfRule>
  </conditionalFormatting>
  <conditionalFormatting sqref="AC154">
    <cfRule type="cellIs" dxfId="2931" priority="43" stopIfTrue="1" operator="lessThan">
      <formula>#REF!</formula>
    </cfRule>
  </conditionalFormatting>
  <conditionalFormatting sqref="AC155">
    <cfRule type="cellIs" dxfId="2930" priority="42" stopIfTrue="1" operator="lessThan">
      <formula>#REF!</formula>
    </cfRule>
  </conditionalFormatting>
  <conditionalFormatting sqref="AC156">
    <cfRule type="cellIs" dxfId="2929" priority="41" stopIfTrue="1" operator="lessThan">
      <formula>#REF!</formula>
    </cfRule>
  </conditionalFormatting>
  <conditionalFormatting sqref="AC157">
    <cfRule type="cellIs" dxfId="2928" priority="40" stopIfTrue="1" operator="lessThan">
      <formula>#REF!</formula>
    </cfRule>
  </conditionalFormatting>
  <conditionalFormatting sqref="AC158">
    <cfRule type="cellIs" dxfId="2927" priority="39" stopIfTrue="1" operator="lessThan">
      <formula>#REF!</formula>
    </cfRule>
  </conditionalFormatting>
  <conditionalFormatting sqref="AC159">
    <cfRule type="cellIs" dxfId="2926" priority="38" stopIfTrue="1" operator="lessThan">
      <formula>#REF!</formula>
    </cfRule>
  </conditionalFormatting>
  <conditionalFormatting sqref="AC160">
    <cfRule type="cellIs" dxfId="2925" priority="37" stopIfTrue="1" operator="lessThan">
      <formula>#REF!</formula>
    </cfRule>
  </conditionalFormatting>
  <conditionalFormatting sqref="AC161">
    <cfRule type="cellIs" dxfId="2924" priority="36" stopIfTrue="1" operator="lessThan">
      <formula>#REF!</formula>
    </cfRule>
  </conditionalFormatting>
  <conditionalFormatting sqref="AC162">
    <cfRule type="cellIs" dxfId="2923" priority="35" stopIfTrue="1" operator="lessThan">
      <formula>#REF!</formula>
    </cfRule>
  </conditionalFormatting>
  <conditionalFormatting sqref="AC163">
    <cfRule type="cellIs" dxfId="2922" priority="34" stopIfTrue="1" operator="lessThan">
      <formula>#REF!</formula>
    </cfRule>
  </conditionalFormatting>
  <conditionalFormatting sqref="AC164">
    <cfRule type="cellIs" dxfId="2921" priority="33" stopIfTrue="1" operator="lessThan">
      <formula>#REF!</formula>
    </cfRule>
  </conditionalFormatting>
  <conditionalFormatting sqref="AC165">
    <cfRule type="cellIs" dxfId="2920" priority="32" stopIfTrue="1" operator="lessThan">
      <formula>#REF!</formula>
    </cfRule>
  </conditionalFormatting>
  <conditionalFormatting sqref="AC166">
    <cfRule type="cellIs" dxfId="2919" priority="31" stopIfTrue="1" operator="lessThan">
      <formula>#REF!</formula>
    </cfRule>
  </conditionalFormatting>
  <conditionalFormatting sqref="AC167">
    <cfRule type="cellIs" dxfId="2918" priority="30" stopIfTrue="1" operator="lessThan">
      <formula>#REF!</formula>
    </cfRule>
  </conditionalFormatting>
  <conditionalFormatting sqref="AC170">
    <cfRule type="cellIs" dxfId="2917" priority="29" stopIfTrue="1" operator="lessThan">
      <formula>#REF!</formula>
    </cfRule>
  </conditionalFormatting>
  <conditionalFormatting sqref="AC171">
    <cfRule type="cellIs" dxfId="2916" priority="28" stopIfTrue="1" operator="lessThan">
      <formula>#REF!</formula>
    </cfRule>
  </conditionalFormatting>
  <conditionalFormatting sqref="AC172">
    <cfRule type="cellIs" dxfId="2915" priority="27" stopIfTrue="1" operator="lessThan">
      <formula>#REF!</formula>
    </cfRule>
  </conditionalFormatting>
  <conditionalFormatting sqref="AC173">
    <cfRule type="cellIs" dxfId="2914" priority="26" stopIfTrue="1" operator="lessThan">
      <formula>#REF!</formula>
    </cfRule>
  </conditionalFormatting>
  <conditionalFormatting sqref="AC174">
    <cfRule type="cellIs" dxfId="2913" priority="25" stopIfTrue="1" operator="lessThan">
      <formula>#REF!</formula>
    </cfRule>
  </conditionalFormatting>
  <conditionalFormatting sqref="AC175">
    <cfRule type="cellIs" dxfId="2912" priority="24" stopIfTrue="1" operator="lessThan">
      <formula>#REF!</formula>
    </cfRule>
  </conditionalFormatting>
  <conditionalFormatting sqref="AC176">
    <cfRule type="cellIs" dxfId="2911" priority="23" stopIfTrue="1" operator="lessThan">
      <formula>#REF!</formula>
    </cfRule>
  </conditionalFormatting>
  <conditionalFormatting sqref="AC177">
    <cfRule type="cellIs" dxfId="2910" priority="22" stopIfTrue="1" operator="lessThan">
      <formula>#REF!</formula>
    </cfRule>
  </conditionalFormatting>
  <conditionalFormatting sqref="AC178">
    <cfRule type="cellIs" dxfId="2909" priority="21" stopIfTrue="1" operator="lessThan">
      <formula>#REF!</formula>
    </cfRule>
  </conditionalFormatting>
  <conditionalFormatting sqref="AC179">
    <cfRule type="cellIs" dxfId="2908" priority="20" stopIfTrue="1" operator="lessThan">
      <formula>#REF!</formula>
    </cfRule>
  </conditionalFormatting>
  <conditionalFormatting sqref="AC180">
    <cfRule type="cellIs" dxfId="2907" priority="19" stopIfTrue="1" operator="lessThan">
      <formula>#REF!</formula>
    </cfRule>
  </conditionalFormatting>
  <conditionalFormatting sqref="AC181">
    <cfRule type="cellIs" dxfId="2906" priority="18" stopIfTrue="1" operator="lessThan">
      <formula>#REF!</formula>
    </cfRule>
  </conditionalFormatting>
  <conditionalFormatting sqref="AC182">
    <cfRule type="cellIs" dxfId="2905" priority="17" stopIfTrue="1" operator="lessThan">
      <formula>#REF!</formula>
    </cfRule>
  </conditionalFormatting>
  <conditionalFormatting sqref="AC184:AC185">
    <cfRule type="cellIs" dxfId="2904" priority="15" stopIfTrue="1" operator="lessThan">
      <formula>#REF!</formula>
    </cfRule>
  </conditionalFormatting>
  <conditionalFormatting sqref="V185">
    <cfRule type="cellIs" dxfId="2903" priority="14" stopIfTrue="1" operator="lessThan">
      <formula>#REF!</formula>
    </cfRule>
  </conditionalFormatting>
  <conditionalFormatting sqref="AB185">
    <cfRule type="cellIs" dxfId="2902" priority="13" stopIfTrue="1" operator="lessThan">
      <formula>#REF!</formula>
    </cfRule>
  </conditionalFormatting>
  <conditionalFormatting sqref="N37">
    <cfRule type="cellIs" dxfId="2901" priority="12" stopIfTrue="1" operator="lessThan">
      <formula>#REF!</formula>
    </cfRule>
  </conditionalFormatting>
  <conditionalFormatting sqref="T37">
    <cfRule type="cellIs" dxfId="2900" priority="11" stopIfTrue="1" operator="lessThan">
      <formula>#REF!</formula>
    </cfRule>
  </conditionalFormatting>
  <conditionalFormatting sqref="Z37">
    <cfRule type="cellIs" dxfId="2899" priority="10" stopIfTrue="1" operator="lessThan">
      <formula>#REF!</formula>
    </cfRule>
  </conditionalFormatting>
  <conditionalFormatting sqref="AF37">
    <cfRule type="cellIs" dxfId="2898" priority="9" stopIfTrue="1" operator="lessThan">
      <formula>#REF!</formula>
    </cfRule>
  </conditionalFormatting>
  <conditionalFormatting sqref="AG55">
    <cfRule type="cellIs" dxfId="2897" priority="8" stopIfTrue="1" operator="lessThan">
      <formula>#REF!</formula>
    </cfRule>
  </conditionalFormatting>
  <conditionalFormatting sqref="AG71">
    <cfRule type="cellIs" dxfId="2896" priority="7" stopIfTrue="1" operator="lessThan">
      <formula>#REF!</formula>
    </cfRule>
  </conditionalFormatting>
  <conditionalFormatting sqref="AG87">
    <cfRule type="cellIs" dxfId="2895" priority="6" stopIfTrue="1" operator="lessThan">
      <formula>#REF!</formula>
    </cfRule>
  </conditionalFormatting>
  <conditionalFormatting sqref="AG104">
    <cfRule type="cellIs" dxfId="2894" priority="5" stopIfTrue="1" operator="lessThan">
      <formula>#REF!</formula>
    </cfRule>
  </conditionalFormatting>
  <conditionalFormatting sqref="AG119">
    <cfRule type="cellIs" dxfId="2893" priority="4" stopIfTrue="1" operator="lessThan">
      <formula>#REF!</formula>
    </cfRule>
  </conditionalFormatting>
  <conditionalFormatting sqref="AG135">
    <cfRule type="cellIs" dxfId="2892" priority="3" stopIfTrue="1" operator="lessThan">
      <formula>#REF!</formula>
    </cfRule>
  </conditionalFormatting>
  <conditionalFormatting sqref="AG152">
    <cfRule type="cellIs" dxfId="2891" priority="2" stopIfTrue="1" operator="lessThan">
      <formula>#REF!</formula>
    </cfRule>
  </conditionalFormatting>
  <conditionalFormatting sqref="AG169">
    <cfRule type="cellIs" dxfId="2890" priority="1" stopIfTrue="1" operator="lessThan">
      <formula>#REF!</formula>
    </cfRule>
  </conditionalFormatting>
  <dataValidations count="8">
    <dataValidation type="list" allowBlank="1" showInputMessage="1" showErrorMessage="1" sqref="I12:J12 C12:D12" xr:uid="{00000000-0002-0000-1B00-000000000000}">
      <formula1>$B$10:$B$28</formula1>
    </dataValidation>
    <dataValidation type="list" allowBlank="1" showInputMessage="1" showErrorMessage="1" sqref="F185 L185 R185 X185 AD185" xr:uid="{00000000-0002-0000-1B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B00-000002000000}">
      <formula1>$F$9:$F$12</formula1>
    </dataValidation>
    <dataValidation type="list" allowBlank="1" showInputMessage="1" showErrorMessage="1" sqref="C15:D15" xr:uid="{00000000-0002-0000-1B00-000003000000}">
      <formula1>$F$13:$F$15</formula1>
    </dataValidation>
    <dataValidation type="list" allowBlank="1" showInputMessage="1" showErrorMessage="1" sqref="I11:J11 C11:D11" xr:uid="{00000000-0002-0000-1B00-000004000000}">
      <formula1>$D$12:$D$41</formula1>
    </dataValidation>
    <dataValidation type="list" allowBlank="1" showInputMessage="1" showErrorMessage="1" sqref="C13:D14 I13:J13" xr:uid="{00000000-0002-0000-1B00-000005000000}">
      <formula1>$K$11:$K$15</formula1>
    </dataValidation>
    <dataValidation type="list" allowBlank="1" showInputMessage="1" showErrorMessage="1" sqref="Y187 AE187 M187 S187" xr:uid="{00000000-0002-0000-1B00-000006000000}">
      <formula1>$Q$8:$Q$9</formula1>
    </dataValidation>
    <dataValidation type="list" allowBlank="1" showInputMessage="1" showErrorMessage="1" sqref="T9:T13" xr:uid="{00000000-0002-0000-1B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B000000}">
          <x14:formula1>
            <xm:f>Données!$B$14:$B$43</xm:f>
          </x14:formula1>
          <xm:sqref>AE17:AF17 M17:N17 S17:T17 Y17:Z17 G17:H17</xm:sqref>
        </x14:dataValidation>
        <x14:dataValidation type="list" allowBlank="1" showInputMessage="1" showErrorMessage="1" xr:uid="{00000000-0002-0000-1B00-00000C000000}">
          <x14:formula1>
            <xm:f>Données!$Q$19:$Q$20</xm:f>
          </x14:formula1>
          <xm:sqref>R9:R13</xm:sqref>
        </x14:dataValidation>
        <x14:dataValidation type="list" allowBlank="1" showInputMessage="1" showErrorMessage="1" xr:uid="{00000000-0002-0000-1B00-00000D000000}">
          <x14:formula1>
            <xm:f>Données!$E$14:$E$53</xm:f>
          </x14:formula1>
          <xm:sqref>B11</xm:sqref>
        </x14:dataValidation>
        <x14:dataValidation type="list" allowBlank="1" showInputMessage="1" showErrorMessage="1" xr:uid="{00000000-0002-0000-1B00-00000E000000}">
          <x14:formula1>
            <xm:f>Données!$K$14:$K$43</xm:f>
          </x14:formula1>
          <xm:sqref>L9:L13</xm:sqref>
        </x14:dataValidation>
        <x14:dataValidation type="list" allowBlank="1" showInputMessage="1" showErrorMessage="1" xr:uid="{00000000-0002-0000-1B00-00000F000000}">
          <x14:formula1>
            <xm:f>Données!$Q$8:$Q$9</xm:f>
          </x14:formula1>
          <xm:sqref>G187</xm:sqref>
        </x14:dataValidation>
        <x14:dataValidation type="list" allowBlank="1" showInputMessage="1" showErrorMessage="1" xr:uid="{00000000-0002-0000-1B00-000010000000}">
          <x14:formula1>
            <xm:f>Données!$I$14:$I$17</xm:f>
          </x14:formula1>
          <xm:sqref>K17</xm:sqref>
        </x14:dataValidation>
        <x14:dataValidation type="list" allowBlank="1" showInputMessage="1" showErrorMessage="1" xr:uid="{00000000-0002-0000-1B00-000011000000}">
          <x14:formula1>
            <xm:f>Données!$G$14:$G$17</xm:f>
          </x14:formula1>
          <xm:sqref>Z9:Z13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889" priority="170" stopIfTrue="1" operator="lessThan">
      <formula>#REF!</formula>
    </cfRule>
  </conditionalFormatting>
  <conditionalFormatting sqref="L37:M37">
    <cfRule type="cellIs" dxfId="2888" priority="169" stopIfTrue="1" operator="lessThan">
      <formula>#REF!</formula>
    </cfRule>
  </conditionalFormatting>
  <conditionalFormatting sqref="R37:S37 AG21:AG53 AG88:AG102 AG136:AG150 AG153:AG167 AG170:AG185 AG120:AG133 AG105:AG117 AG72:AG85 AG56:AG69">
    <cfRule type="cellIs" dxfId="288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886" priority="167" stopIfTrue="1" operator="lessThan">
      <formula>#REF!</formula>
    </cfRule>
  </conditionalFormatting>
  <conditionalFormatting sqref="E88:E102">
    <cfRule type="cellIs" dxfId="2885" priority="166" stopIfTrue="1" operator="lessThan">
      <formula>#REF!</formula>
    </cfRule>
  </conditionalFormatting>
  <conditionalFormatting sqref="E147">
    <cfRule type="cellIs" dxfId="2884" priority="165" stopIfTrue="1" operator="lessThan">
      <formula>#REF!</formula>
    </cfRule>
  </conditionalFormatting>
  <conditionalFormatting sqref="E148">
    <cfRule type="cellIs" dxfId="2883" priority="164" stopIfTrue="1" operator="lessThan">
      <formula>#REF!</formula>
    </cfRule>
  </conditionalFormatting>
  <conditionalFormatting sqref="E149">
    <cfRule type="cellIs" dxfId="2882" priority="163" stopIfTrue="1" operator="lessThan">
      <formula>#REF!</formula>
    </cfRule>
  </conditionalFormatting>
  <conditionalFormatting sqref="E150">
    <cfRule type="cellIs" dxfId="2881" priority="162" stopIfTrue="1" operator="lessThan">
      <formula>#REF!</formula>
    </cfRule>
  </conditionalFormatting>
  <conditionalFormatting sqref="E153">
    <cfRule type="cellIs" dxfId="2880" priority="161" stopIfTrue="1" operator="lessThan">
      <formula>#REF!</formula>
    </cfRule>
  </conditionalFormatting>
  <conditionalFormatting sqref="E154">
    <cfRule type="cellIs" dxfId="2879" priority="160" stopIfTrue="1" operator="lessThan">
      <formula>#REF!</formula>
    </cfRule>
  </conditionalFormatting>
  <conditionalFormatting sqref="E155">
    <cfRule type="cellIs" dxfId="2878" priority="159" stopIfTrue="1" operator="lessThan">
      <formula>#REF!</formula>
    </cfRule>
  </conditionalFormatting>
  <conditionalFormatting sqref="E156">
    <cfRule type="cellIs" dxfId="2877" priority="158" stopIfTrue="1" operator="lessThan">
      <formula>#REF!</formula>
    </cfRule>
  </conditionalFormatting>
  <conditionalFormatting sqref="E157">
    <cfRule type="cellIs" dxfId="2876" priority="157" stopIfTrue="1" operator="lessThan">
      <formula>#REF!</formula>
    </cfRule>
  </conditionalFormatting>
  <conditionalFormatting sqref="E158">
    <cfRule type="cellIs" dxfId="2875" priority="156" stopIfTrue="1" operator="lessThan">
      <formula>#REF!</formula>
    </cfRule>
  </conditionalFormatting>
  <conditionalFormatting sqref="E159">
    <cfRule type="cellIs" dxfId="2874" priority="155" stopIfTrue="1" operator="lessThan">
      <formula>#REF!</formula>
    </cfRule>
  </conditionalFormatting>
  <conditionalFormatting sqref="E160">
    <cfRule type="cellIs" dxfId="2873" priority="154" stopIfTrue="1" operator="lessThan">
      <formula>#REF!</formula>
    </cfRule>
  </conditionalFormatting>
  <conditionalFormatting sqref="E161">
    <cfRule type="cellIs" dxfId="2872" priority="153" stopIfTrue="1" operator="lessThan">
      <formula>#REF!</formula>
    </cfRule>
  </conditionalFormatting>
  <conditionalFormatting sqref="E162">
    <cfRule type="cellIs" dxfId="2871" priority="152" stopIfTrue="1" operator="lessThan">
      <formula>#REF!</formula>
    </cfRule>
  </conditionalFormatting>
  <conditionalFormatting sqref="E163">
    <cfRule type="cellIs" dxfId="2870" priority="151" stopIfTrue="1" operator="lessThan">
      <formula>#REF!</formula>
    </cfRule>
  </conditionalFormatting>
  <conditionalFormatting sqref="E164">
    <cfRule type="cellIs" dxfId="2869" priority="150" stopIfTrue="1" operator="lessThan">
      <formula>#REF!</formula>
    </cfRule>
  </conditionalFormatting>
  <conditionalFormatting sqref="E165">
    <cfRule type="cellIs" dxfId="2868" priority="149" stopIfTrue="1" operator="lessThan">
      <formula>#REF!</formula>
    </cfRule>
  </conditionalFormatting>
  <conditionalFormatting sqref="E166">
    <cfRule type="cellIs" dxfId="2867" priority="148" stopIfTrue="1" operator="lessThan">
      <formula>#REF!</formula>
    </cfRule>
  </conditionalFormatting>
  <conditionalFormatting sqref="E167">
    <cfRule type="cellIs" dxfId="2866" priority="147" stopIfTrue="1" operator="lessThan">
      <formula>#REF!</formula>
    </cfRule>
  </conditionalFormatting>
  <conditionalFormatting sqref="E170">
    <cfRule type="cellIs" dxfId="2865" priority="146" stopIfTrue="1" operator="lessThan">
      <formula>#REF!</formula>
    </cfRule>
  </conditionalFormatting>
  <conditionalFormatting sqref="E171">
    <cfRule type="cellIs" dxfId="2864" priority="145" stopIfTrue="1" operator="lessThan">
      <formula>#REF!</formula>
    </cfRule>
  </conditionalFormatting>
  <conditionalFormatting sqref="E172">
    <cfRule type="cellIs" dxfId="2863" priority="144" stopIfTrue="1" operator="lessThan">
      <formula>#REF!</formula>
    </cfRule>
  </conditionalFormatting>
  <conditionalFormatting sqref="E173">
    <cfRule type="cellIs" dxfId="2862" priority="143" stopIfTrue="1" operator="lessThan">
      <formula>#REF!</formula>
    </cfRule>
  </conditionalFormatting>
  <conditionalFormatting sqref="E174">
    <cfRule type="cellIs" dxfId="2861" priority="142" stopIfTrue="1" operator="lessThan">
      <formula>#REF!</formula>
    </cfRule>
  </conditionalFormatting>
  <conditionalFormatting sqref="E175">
    <cfRule type="cellIs" dxfId="2860" priority="141" stopIfTrue="1" operator="lessThan">
      <formula>#REF!</formula>
    </cfRule>
  </conditionalFormatting>
  <conditionalFormatting sqref="E176">
    <cfRule type="cellIs" dxfId="2859" priority="140" stopIfTrue="1" operator="lessThan">
      <formula>#REF!</formula>
    </cfRule>
  </conditionalFormatting>
  <conditionalFormatting sqref="E177">
    <cfRule type="cellIs" dxfId="2858" priority="139" stopIfTrue="1" operator="lessThan">
      <formula>#REF!</formula>
    </cfRule>
  </conditionalFormatting>
  <conditionalFormatting sqref="E178">
    <cfRule type="cellIs" dxfId="2857" priority="138" stopIfTrue="1" operator="lessThan">
      <formula>#REF!</formula>
    </cfRule>
  </conditionalFormatting>
  <conditionalFormatting sqref="E179">
    <cfRule type="cellIs" dxfId="2856" priority="137" stopIfTrue="1" operator="lessThan">
      <formula>#REF!</formula>
    </cfRule>
  </conditionalFormatting>
  <conditionalFormatting sqref="E180">
    <cfRule type="cellIs" dxfId="2855" priority="136" stopIfTrue="1" operator="lessThan">
      <formula>#REF!</formula>
    </cfRule>
  </conditionalFormatting>
  <conditionalFormatting sqref="E181">
    <cfRule type="cellIs" dxfId="2854" priority="135" stopIfTrue="1" operator="lessThan">
      <formula>#REF!</formula>
    </cfRule>
  </conditionalFormatting>
  <conditionalFormatting sqref="E182">
    <cfRule type="cellIs" dxfId="2853" priority="134" stopIfTrue="1" operator="lessThan">
      <formula>#REF!</formula>
    </cfRule>
  </conditionalFormatting>
  <conditionalFormatting sqref="E183">
    <cfRule type="cellIs" dxfId="2852" priority="133" stopIfTrue="1" operator="lessThan">
      <formula>#REF!</formula>
    </cfRule>
  </conditionalFormatting>
  <conditionalFormatting sqref="E184:E185">
    <cfRule type="cellIs" dxfId="2851" priority="132" stopIfTrue="1" operator="lessThan">
      <formula>#REF!</formula>
    </cfRule>
  </conditionalFormatting>
  <conditionalFormatting sqref="K22:K37">
    <cfRule type="cellIs" dxfId="2850" priority="131" stopIfTrue="1" operator="lessThan">
      <formula>#REF!</formula>
    </cfRule>
  </conditionalFormatting>
  <conditionalFormatting sqref="K39:K53">
    <cfRule type="cellIs" dxfId="2849" priority="130" stopIfTrue="1" operator="lessThan">
      <formula>#REF!</formula>
    </cfRule>
  </conditionalFormatting>
  <conditionalFormatting sqref="K88:K102">
    <cfRule type="cellIs" dxfId="2848" priority="129" stopIfTrue="1" operator="lessThan">
      <formula>#REF!</formula>
    </cfRule>
  </conditionalFormatting>
  <conditionalFormatting sqref="K147">
    <cfRule type="cellIs" dxfId="2847" priority="128" stopIfTrue="1" operator="lessThan">
      <formula>#REF!</formula>
    </cfRule>
  </conditionalFormatting>
  <conditionalFormatting sqref="K148">
    <cfRule type="cellIs" dxfId="2846" priority="127" stopIfTrue="1" operator="lessThan">
      <formula>#REF!</formula>
    </cfRule>
  </conditionalFormatting>
  <conditionalFormatting sqref="K149">
    <cfRule type="cellIs" dxfId="2845" priority="126" stopIfTrue="1" operator="lessThan">
      <formula>#REF!</formula>
    </cfRule>
  </conditionalFormatting>
  <conditionalFormatting sqref="K150">
    <cfRule type="cellIs" dxfId="2844" priority="125" stopIfTrue="1" operator="lessThan">
      <formula>#REF!</formula>
    </cfRule>
  </conditionalFormatting>
  <conditionalFormatting sqref="K153">
    <cfRule type="cellIs" dxfId="2843" priority="124" stopIfTrue="1" operator="lessThan">
      <formula>#REF!</formula>
    </cfRule>
  </conditionalFormatting>
  <conditionalFormatting sqref="K154">
    <cfRule type="cellIs" dxfId="2842" priority="123" stopIfTrue="1" operator="lessThan">
      <formula>#REF!</formula>
    </cfRule>
  </conditionalFormatting>
  <conditionalFormatting sqref="K155">
    <cfRule type="cellIs" dxfId="2841" priority="122" stopIfTrue="1" operator="lessThan">
      <formula>#REF!</formula>
    </cfRule>
  </conditionalFormatting>
  <conditionalFormatting sqref="K156">
    <cfRule type="cellIs" dxfId="2840" priority="121" stopIfTrue="1" operator="lessThan">
      <formula>#REF!</formula>
    </cfRule>
  </conditionalFormatting>
  <conditionalFormatting sqref="K157">
    <cfRule type="cellIs" dxfId="2839" priority="120" stopIfTrue="1" operator="lessThan">
      <formula>#REF!</formula>
    </cfRule>
  </conditionalFormatting>
  <conditionalFormatting sqref="K158">
    <cfRule type="cellIs" dxfId="2838" priority="119" stopIfTrue="1" operator="lessThan">
      <formula>#REF!</formula>
    </cfRule>
  </conditionalFormatting>
  <conditionalFormatting sqref="K159">
    <cfRule type="cellIs" dxfId="2837" priority="118" stopIfTrue="1" operator="lessThan">
      <formula>#REF!</formula>
    </cfRule>
  </conditionalFormatting>
  <conditionalFormatting sqref="K160">
    <cfRule type="cellIs" dxfId="2836" priority="117" stopIfTrue="1" operator="lessThan">
      <formula>#REF!</formula>
    </cfRule>
  </conditionalFormatting>
  <conditionalFormatting sqref="K161">
    <cfRule type="cellIs" dxfId="2835" priority="116" stopIfTrue="1" operator="lessThan">
      <formula>#REF!</formula>
    </cfRule>
  </conditionalFormatting>
  <conditionalFormatting sqref="K162">
    <cfRule type="cellIs" dxfId="2834" priority="115" stopIfTrue="1" operator="lessThan">
      <formula>#REF!</formula>
    </cfRule>
  </conditionalFormatting>
  <conditionalFormatting sqref="K163">
    <cfRule type="cellIs" dxfId="2833" priority="114" stopIfTrue="1" operator="lessThan">
      <formula>#REF!</formula>
    </cfRule>
  </conditionalFormatting>
  <conditionalFormatting sqref="K164">
    <cfRule type="cellIs" dxfId="2832" priority="113" stopIfTrue="1" operator="lessThan">
      <formula>#REF!</formula>
    </cfRule>
  </conditionalFormatting>
  <conditionalFormatting sqref="K165">
    <cfRule type="cellIs" dxfId="2831" priority="112" stopIfTrue="1" operator="lessThan">
      <formula>#REF!</formula>
    </cfRule>
  </conditionalFormatting>
  <conditionalFormatting sqref="K166">
    <cfRule type="cellIs" dxfId="2830" priority="111" stopIfTrue="1" operator="lessThan">
      <formula>#REF!</formula>
    </cfRule>
  </conditionalFormatting>
  <conditionalFormatting sqref="K167">
    <cfRule type="cellIs" dxfId="2829" priority="110" stopIfTrue="1" operator="lessThan">
      <formula>#REF!</formula>
    </cfRule>
  </conditionalFormatting>
  <conditionalFormatting sqref="K170">
    <cfRule type="cellIs" dxfId="2828" priority="109" stopIfTrue="1" operator="lessThan">
      <formula>#REF!</formula>
    </cfRule>
  </conditionalFormatting>
  <conditionalFormatting sqref="K171">
    <cfRule type="cellIs" dxfId="2827" priority="108" stopIfTrue="1" operator="lessThan">
      <formula>#REF!</formula>
    </cfRule>
  </conditionalFormatting>
  <conditionalFormatting sqref="K172">
    <cfRule type="cellIs" dxfId="2826" priority="107" stopIfTrue="1" operator="lessThan">
      <formula>#REF!</formula>
    </cfRule>
  </conditionalFormatting>
  <conditionalFormatting sqref="K173">
    <cfRule type="cellIs" dxfId="2825" priority="106" stopIfTrue="1" operator="lessThan">
      <formula>#REF!</formula>
    </cfRule>
  </conditionalFormatting>
  <conditionalFormatting sqref="K174">
    <cfRule type="cellIs" dxfId="2824" priority="105" stopIfTrue="1" operator="lessThan">
      <formula>#REF!</formula>
    </cfRule>
  </conditionalFormatting>
  <conditionalFormatting sqref="K175">
    <cfRule type="cellIs" dxfId="2823" priority="104" stopIfTrue="1" operator="lessThan">
      <formula>#REF!</formula>
    </cfRule>
  </conditionalFormatting>
  <conditionalFormatting sqref="K176">
    <cfRule type="cellIs" dxfId="2822" priority="103" stopIfTrue="1" operator="lessThan">
      <formula>#REF!</formula>
    </cfRule>
  </conditionalFormatting>
  <conditionalFormatting sqref="K177">
    <cfRule type="cellIs" dxfId="2821" priority="102" stopIfTrue="1" operator="lessThan">
      <formula>#REF!</formula>
    </cfRule>
  </conditionalFormatting>
  <conditionalFormatting sqref="K178">
    <cfRule type="cellIs" dxfId="2820" priority="101" stopIfTrue="1" operator="lessThan">
      <formula>#REF!</formula>
    </cfRule>
  </conditionalFormatting>
  <conditionalFormatting sqref="K179">
    <cfRule type="cellIs" dxfId="2819" priority="100" stopIfTrue="1" operator="lessThan">
      <formula>#REF!</formula>
    </cfRule>
  </conditionalFormatting>
  <conditionalFormatting sqref="K180">
    <cfRule type="cellIs" dxfId="2818" priority="99" stopIfTrue="1" operator="lessThan">
      <formula>#REF!</formula>
    </cfRule>
  </conditionalFormatting>
  <conditionalFormatting sqref="K181">
    <cfRule type="cellIs" dxfId="2817" priority="98" stopIfTrue="1" operator="lessThan">
      <formula>#REF!</formula>
    </cfRule>
  </conditionalFormatting>
  <conditionalFormatting sqref="K182">
    <cfRule type="cellIs" dxfId="2816" priority="97" stopIfTrue="1" operator="lessThan">
      <formula>#REF!</formula>
    </cfRule>
  </conditionalFormatting>
  <conditionalFormatting sqref="K183">
    <cfRule type="cellIs" dxfId="2815" priority="96" stopIfTrue="1" operator="lessThan">
      <formula>#REF!</formula>
    </cfRule>
  </conditionalFormatting>
  <conditionalFormatting sqref="K184:K185">
    <cfRule type="cellIs" dxfId="2814" priority="95" stopIfTrue="1" operator="lessThan">
      <formula>#REF!</formula>
    </cfRule>
  </conditionalFormatting>
  <conditionalFormatting sqref="Q22:Q37">
    <cfRule type="cellIs" dxfId="2813" priority="94" stopIfTrue="1" operator="lessThan">
      <formula>#REF!</formula>
    </cfRule>
  </conditionalFormatting>
  <conditionalFormatting sqref="Q39:Q53">
    <cfRule type="cellIs" dxfId="2812" priority="93" stopIfTrue="1" operator="lessThan">
      <formula>#REF!</formula>
    </cfRule>
  </conditionalFormatting>
  <conditionalFormatting sqref="Q88:Q102">
    <cfRule type="cellIs" dxfId="2811" priority="92" stopIfTrue="1" operator="lessThan">
      <formula>#REF!</formula>
    </cfRule>
  </conditionalFormatting>
  <conditionalFormatting sqref="P185">
    <cfRule type="cellIs" dxfId="2810" priority="91" stopIfTrue="1" operator="lessThan">
      <formula>#REF!</formula>
    </cfRule>
  </conditionalFormatting>
  <conditionalFormatting sqref="X37:Y37">
    <cfRule type="cellIs" dxfId="2809" priority="90" stopIfTrue="1" operator="lessThan">
      <formula>#REF!</formula>
    </cfRule>
  </conditionalFormatting>
  <conditionalFormatting sqref="AD37:AE37">
    <cfRule type="cellIs" dxfId="2808" priority="89" stopIfTrue="1" operator="lessThan">
      <formula>#REF!</formula>
    </cfRule>
  </conditionalFormatting>
  <conditionalFormatting sqref="W183">
    <cfRule type="cellIs" dxfId="2807" priority="53" stopIfTrue="1" operator="lessThan">
      <formula>#REF!</formula>
    </cfRule>
  </conditionalFormatting>
  <conditionalFormatting sqref="W22:W37">
    <cfRule type="cellIs" dxfId="2806" priority="88" stopIfTrue="1" operator="lessThan">
      <formula>#REF!</formula>
    </cfRule>
  </conditionalFormatting>
  <conditionalFormatting sqref="W39:W53 W136:W146">
    <cfRule type="cellIs" dxfId="2805" priority="87" stopIfTrue="1" operator="lessThan">
      <formula>#REF!</formula>
    </cfRule>
  </conditionalFormatting>
  <conditionalFormatting sqref="W88:W102">
    <cfRule type="cellIs" dxfId="2804" priority="86" stopIfTrue="1" operator="lessThan">
      <formula>#REF!</formula>
    </cfRule>
  </conditionalFormatting>
  <conditionalFormatting sqref="W147">
    <cfRule type="cellIs" dxfId="2803" priority="85" stopIfTrue="1" operator="lessThan">
      <formula>#REF!</formula>
    </cfRule>
  </conditionalFormatting>
  <conditionalFormatting sqref="W148">
    <cfRule type="cellIs" dxfId="2802" priority="84" stopIfTrue="1" operator="lessThan">
      <formula>#REF!</formula>
    </cfRule>
  </conditionalFormatting>
  <conditionalFormatting sqref="W149">
    <cfRule type="cellIs" dxfId="2801" priority="83" stopIfTrue="1" operator="lessThan">
      <formula>#REF!</formula>
    </cfRule>
  </conditionalFormatting>
  <conditionalFormatting sqref="W150">
    <cfRule type="cellIs" dxfId="2800" priority="82" stopIfTrue="1" operator="lessThan">
      <formula>#REF!</formula>
    </cfRule>
  </conditionalFormatting>
  <conditionalFormatting sqref="W153">
    <cfRule type="cellIs" dxfId="2799" priority="81" stopIfTrue="1" operator="lessThan">
      <formula>#REF!</formula>
    </cfRule>
  </conditionalFormatting>
  <conditionalFormatting sqref="W154">
    <cfRule type="cellIs" dxfId="2798" priority="80" stopIfTrue="1" operator="lessThan">
      <formula>#REF!</formula>
    </cfRule>
  </conditionalFormatting>
  <conditionalFormatting sqref="W155">
    <cfRule type="cellIs" dxfId="2797" priority="79" stopIfTrue="1" operator="lessThan">
      <formula>#REF!</formula>
    </cfRule>
  </conditionalFormatting>
  <conditionalFormatting sqref="W156">
    <cfRule type="cellIs" dxfId="2796" priority="78" stopIfTrue="1" operator="lessThan">
      <formula>#REF!</formula>
    </cfRule>
  </conditionalFormatting>
  <conditionalFormatting sqref="W157">
    <cfRule type="cellIs" dxfId="2795" priority="77" stopIfTrue="1" operator="lessThan">
      <formula>#REF!</formula>
    </cfRule>
  </conditionalFormatting>
  <conditionalFormatting sqref="W158">
    <cfRule type="cellIs" dxfId="2794" priority="76" stopIfTrue="1" operator="lessThan">
      <formula>#REF!</formula>
    </cfRule>
  </conditionalFormatting>
  <conditionalFormatting sqref="W159">
    <cfRule type="cellIs" dxfId="2793" priority="75" stopIfTrue="1" operator="lessThan">
      <formula>#REF!</formula>
    </cfRule>
  </conditionalFormatting>
  <conditionalFormatting sqref="W160">
    <cfRule type="cellIs" dxfId="2792" priority="74" stopIfTrue="1" operator="lessThan">
      <formula>#REF!</formula>
    </cfRule>
  </conditionalFormatting>
  <conditionalFormatting sqref="W161">
    <cfRule type="cellIs" dxfId="2791" priority="73" stopIfTrue="1" operator="lessThan">
      <formula>#REF!</formula>
    </cfRule>
  </conditionalFormatting>
  <conditionalFormatting sqref="W162">
    <cfRule type="cellIs" dxfId="2790" priority="72" stopIfTrue="1" operator="lessThan">
      <formula>#REF!</formula>
    </cfRule>
  </conditionalFormatting>
  <conditionalFormatting sqref="W163">
    <cfRule type="cellIs" dxfId="2789" priority="71" stopIfTrue="1" operator="lessThan">
      <formula>#REF!</formula>
    </cfRule>
  </conditionalFormatting>
  <conditionalFormatting sqref="W164">
    <cfRule type="cellIs" dxfId="2788" priority="70" stopIfTrue="1" operator="lessThan">
      <formula>#REF!</formula>
    </cfRule>
  </conditionalFormatting>
  <conditionalFormatting sqref="W165">
    <cfRule type="cellIs" dxfId="2787" priority="69" stopIfTrue="1" operator="lessThan">
      <formula>#REF!</formula>
    </cfRule>
  </conditionalFormatting>
  <conditionalFormatting sqref="W166">
    <cfRule type="cellIs" dxfId="2786" priority="68" stopIfTrue="1" operator="lessThan">
      <formula>#REF!</formula>
    </cfRule>
  </conditionalFormatting>
  <conditionalFormatting sqref="W167">
    <cfRule type="cellIs" dxfId="2785" priority="67" stopIfTrue="1" operator="lessThan">
      <formula>#REF!</formula>
    </cfRule>
  </conditionalFormatting>
  <conditionalFormatting sqref="W170">
    <cfRule type="cellIs" dxfId="2784" priority="66" stopIfTrue="1" operator="lessThan">
      <formula>#REF!</formula>
    </cfRule>
  </conditionalFormatting>
  <conditionalFormatting sqref="W171">
    <cfRule type="cellIs" dxfId="2783" priority="65" stopIfTrue="1" operator="lessThan">
      <formula>#REF!</formula>
    </cfRule>
  </conditionalFormatting>
  <conditionalFormatting sqref="W172">
    <cfRule type="cellIs" dxfId="2782" priority="64" stopIfTrue="1" operator="lessThan">
      <formula>#REF!</formula>
    </cfRule>
  </conditionalFormatting>
  <conditionalFormatting sqref="W173">
    <cfRule type="cellIs" dxfId="2781" priority="63" stopIfTrue="1" operator="lessThan">
      <formula>#REF!</formula>
    </cfRule>
  </conditionalFormatting>
  <conditionalFormatting sqref="W174">
    <cfRule type="cellIs" dxfId="2780" priority="62" stopIfTrue="1" operator="lessThan">
      <formula>#REF!</formula>
    </cfRule>
  </conditionalFormatting>
  <conditionalFormatting sqref="W175">
    <cfRule type="cellIs" dxfId="2779" priority="61" stopIfTrue="1" operator="lessThan">
      <formula>#REF!</formula>
    </cfRule>
  </conditionalFormatting>
  <conditionalFormatting sqref="W176">
    <cfRule type="cellIs" dxfId="2778" priority="60" stopIfTrue="1" operator="lessThan">
      <formula>#REF!</formula>
    </cfRule>
  </conditionalFormatting>
  <conditionalFormatting sqref="W177">
    <cfRule type="cellIs" dxfId="2777" priority="59" stopIfTrue="1" operator="lessThan">
      <formula>#REF!</formula>
    </cfRule>
  </conditionalFormatting>
  <conditionalFormatting sqref="W178">
    <cfRule type="cellIs" dxfId="2776" priority="58" stopIfTrue="1" operator="lessThan">
      <formula>#REF!</formula>
    </cfRule>
  </conditionalFormatting>
  <conditionalFormatting sqref="W179">
    <cfRule type="cellIs" dxfId="2775" priority="57" stopIfTrue="1" operator="lessThan">
      <formula>#REF!</formula>
    </cfRule>
  </conditionalFormatting>
  <conditionalFormatting sqref="W180">
    <cfRule type="cellIs" dxfId="2774" priority="56" stopIfTrue="1" operator="lessThan">
      <formula>#REF!</formula>
    </cfRule>
  </conditionalFormatting>
  <conditionalFormatting sqref="W181">
    <cfRule type="cellIs" dxfId="2773" priority="55" stopIfTrue="1" operator="lessThan">
      <formula>#REF!</formula>
    </cfRule>
  </conditionalFormatting>
  <conditionalFormatting sqref="W182">
    <cfRule type="cellIs" dxfId="2772" priority="54" stopIfTrue="1" operator="lessThan">
      <formula>#REF!</formula>
    </cfRule>
  </conditionalFormatting>
  <conditionalFormatting sqref="W184:W185">
    <cfRule type="cellIs" dxfId="2771" priority="52" stopIfTrue="1" operator="lessThan">
      <formula>#REF!</formula>
    </cfRule>
  </conditionalFormatting>
  <conditionalFormatting sqref="AC183">
    <cfRule type="cellIs" dxfId="2770" priority="16" stopIfTrue="1" operator="lessThan">
      <formula>#REF!</formula>
    </cfRule>
  </conditionalFormatting>
  <conditionalFormatting sqref="AC22:AC37">
    <cfRule type="cellIs" dxfId="2769" priority="51" stopIfTrue="1" operator="lessThan">
      <formula>#REF!</formula>
    </cfRule>
  </conditionalFormatting>
  <conditionalFormatting sqref="AC39:AC53 AC136:AC146">
    <cfRule type="cellIs" dxfId="2768" priority="50" stopIfTrue="1" operator="lessThan">
      <formula>#REF!</formula>
    </cfRule>
  </conditionalFormatting>
  <conditionalFormatting sqref="AC88:AC102">
    <cfRule type="cellIs" dxfId="2767" priority="49" stopIfTrue="1" operator="lessThan">
      <formula>#REF!</formula>
    </cfRule>
  </conditionalFormatting>
  <conditionalFormatting sqref="AC147">
    <cfRule type="cellIs" dxfId="2766" priority="48" stopIfTrue="1" operator="lessThan">
      <formula>#REF!</formula>
    </cfRule>
  </conditionalFormatting>
  <conditionalFormatting sqref="AC148">
    <cfRule type="cellIs" dxfId="2765" priority="47" stopIfTrue="1" operator="lessThan">
      <formula>#REF!</formula>
    </cfRule>
  </conditionalFormatting>
  <conditionalFormatting sqref="AC149">
    <cfRule type="cellIs" dxfId="2764" priority="46" stopIfTrue="1" operator="lessThan">
      <formula>#REF!</formula>
    </cfRule>
  </conditionalFormatting>
  <conditionalFormatting sqref="AC150">
    <cfRule type="cellIs" dxfId="2763" priority="45" stopIfTrue="1" operator="lessThan">
      <formula>#REF!</formula>
    </cfRule>
  </conditionalFormatting>
  <conditionalFormatting sqref="AC153">
    <cfRule type="cellIs" dxfId="2762" priority="44" stopIfTrue="1" operator="lessThan">
      <formula>#REF!</formula>
    </cfRule>
  </conditionalFormatting>
  <conditionalFormatting sqref="AC154">
    <cfRule type="cellIs" dxfId="2761" priority="43" stopIfTrue="1" operator="lessThan">
      <formula>#REF!</formula>
    </cfRule>
  </conditionalFormatting>
  <conditionalFormatting sqref="AC155">
    <cfRule type="cellIs" dxfId="2760" priority="42" stopIfTrue="1" operator="lessThan">
      <formula>#REF!</formula>
    </cfRule>
  </conditionalFormatting>
  <conditionalFormatting sqref="AC156">
    <cfRule type="cellIs" dxfId="2759" priority="41" stopIfTrue="1" operator="lessThan">
      <formula>#REF!</formula>
    </cfRule>
  </conditionalFormatting>
  <conditionalFormatting sqref="AC157">
    <cfRule type="cellIs" dxfId="2758" priority="40" stopIfTrue="1" operator="lessThan">
      <formula>#REF!</formula>
    </cfRule>
  </conditionalFormatting>
  <conditionalFormatting sqref="AC158">
    <cfRule type="cellIs" dxfId="2757" priority="39" stopIfTrue="1" operator="lessThan">
      <formula>#REF!</formula>
    </cfRule>
  </conditionalFormatting>
  <conditionalFormatting sqref="AC159">
    <cfRule type="cellIs" dxfId="2756" priority="38" stopIfTrue="1" operator="lessThan">
      <formula>#REF!</formula>
    </cfRule>
  </conditionalFormatting>
  <conditionalFormatting sqref="AC160">
    <cfRule type="cellIs" dxfId="2755" priority="37" stopIfTrue="1" operator="lessThan">
      <formula>#REF!</formula>
    </cfRule>
  </conditionalFormatting>
  <conditionalFormatting sqref="AC161">
    <cfRule type="cellIs" dxfId="2754" priority="36" stopIfTrue="1" operator="lessThan">
      <formula>#REF!</formula>
    </cfRule>
  </conditionalFormatting>
  <conditionalFormatting sqref="AC162">
    <cfRule type="cellIs" dxfId="2753" priority="35" stopIfTrue="1" operator="lessThan">
      <formula>#REF!</formula>
    </cfRule>
  </conditionalFormatting>
  <conditionalFormatting sqref="AC163">
    <cfRule type="cellIs" dxfId="2752" priority="34" stopIfTrue="1" operator="lessThan">
      <formula>#REF!</formula>
    </cfRule>
  </conditionalFormatting>
  <conditionalFormatting sqref="AC164">
    <cfRule type="cellIs" dxfId="2751" priority="33" stopIfTrue="1" operator="lessThan">
      <formula>#REF!</formula>
    </cfRule>
  </conditionalFormatting>
  <conditionalFormatting sqref="AC165">
    <cfRule type="cellIs" dxfId="2750" priority="32" stopIfTrue="1" operator="lessThan">
      <formula>#REF!</formula>
    </cfRule>
  </conditionalFormatting>
  <conditionalFormatting sqref="AC166">
    <cfRule type="cellIs" dxfId="2749" priority="31" stopIfTrue="1" operator="lessThan">
      <formula>#REF!</formula>
    </cfRule>
  </conditionalFormatting>
  <conditionalFormatting sqref="AC167">
    <cfRule type="cellIs" dxfId="2748" priority="30" stopIfTrue="1" operator="lessThan">
      <formula>#REF!</formula>
    </cfRule>
  </conditionalFormatting>
  <conditionalFormatting sqref="AC170">
    <cfRule type="cellIs" dxfId="2747" priority="29" stopIfTrue="1" operator="lessThan">
      <formula>#REF!</formula>
    </cfRule>
  </conditionalFormatting>
  <conditionalFormatting sqref="AC171">
    <cfRule type="cellIs" dxfId="2746" priority="28" stopIfTrue="1" operator="lessThan">
      <formula>#REF!</formula>
    </cfRule>
  </conditionalFormatting>
  <conditionalFormatting sqref="AC172">
    <cfRule type="cellIs" dxfId="2745" priority="27" stopIfTrue="1" operator="lessThan">
      <formula>#REF!</formula>
    </cfRule>
  </conditionalFormatting>
  <conditionalFormatting sqref="AC173">
    <cfRule type="cellIs" dxfId="2744" priority="26" stopIfTrue="1" operator="lessThan">
      <formula>#REF!</formula>
    </cfRule>
  </conditionalFormatting>
  <conditionalFormatting sqref="AC174">
    <cfRule type="cellIs" dxfId="2743" priority="25" stopIfTrue="1" operator="lessThan">
      <formula>#REF!</formula>
    </cfRule>
  </conditionalFormatting>
  <conditionalFormatting sqref="AC175">
    <cfRule type="cellIs" dxfId="2742" priority="24" stopIfTrue="1" operator="lessThan">
      <formula>#REF!</formula>
    </cfRule>
  </conditionalFormatting>
  <conditionalFormatting sqref="AC176">
    <cfRule type="cellIs" dxfId="2741" priority="23" stopIfTrue="1" operator="lessThan">
      <formula>#REF!</formula>
    </cfRule>
  </conditionalFormatting>
  <conditionalFormatting sqref="AC177">
    <cfRule type="cellIs" dxfId="2740" priority="22" stopIfTrue="1" operator="lessThan">
      <formula>#REF!</formula>
    </cfRule>
  </conditionalFormatting>
  <conditionalFormatting sqref="AC178">
    <cfRule type="cellIs" dxfId="2739" priority="21" stopIfTrue="1" operator="lessThan">
      <formula>#REF!</formula>
    </cfRule>
  </conditionalFormatting>
  <conditionalFormatting sqref="AC179">
    <cfRule type="cellIs" dxfId="2738" priority="20" stopIfTrue="1" operator="lessThan">
      <formula>#REF!</formula>
    </cfRule>
  </conditionalFormatting>
  <conditionalFormatting sqref="AC180">
    <cfRule type="cellIs" dxfId="2737" priority="19" stopIfTrue="1" operator="lessThan">
      <formula>#REF!</formula>
    </cfRule>
  </conditionalFormatting>
  <conditionalFormatting sqref="AC181">
    <cfRule type="cellIs" dxfId="2736" priority="18" stopIfTrue="1" operator="lessThan">
      <formula>#REF!</formula>
    </cfRule>
  </conditionalFormatting>
  <conditionalFormatting sqref="AC182">
    <cfRule type="cellIs" dxfId="2735" priority="17" stopIfTrue="1" operator="lessThan">
      <formula>#REF!</formula>
    </cfRule>
  </conditionalFormatting>
  <conditionalFormatting sqref="AC184:AC185">
    <cfRule type="cellIs" dxfId="2734" priority="15" stopIfTrue="1" operator="lessThan">
      <formula>#REF!</formula>
    </cfRule>
  </conditionalFormatting>
  <conditionalFormatting sqref="V185">
    <cfRule type="cellIs" dxfId="2733" priority="14" stopIfTrue="1" operator="lessThan">
      <formula>#REF!</formula>
    </cfRule>
  </conditionalFormatting>
  <conditionalFormatting sqref="AB185">
    <cfRule type="cellIs" dxfId="2732" priority="13" stopIfTrue="1" operator="lessThan">
      <formula>#REF!</formula>
    </cfRule>
  </conditionalFormatting>
  <conditionalFormatting sqref="N37">
    <cfRule type="cellIs" dxfId="2731" priority="12" stopIfTrue="1" operator="lessThan">
      <formula>#REF!</formula>
    </cfRule>
  </conditionalFormatting>
  <conditionalFormatting sqref="T37">
    <cfRule type="cellIs" dxfId="2730" priority="11" stopIfTrue="1" operator="lessThan">
      <formula>#REF!</formula>
    </cfRule>
  </conditionalFormatting>
  <conditionalFormatting sqref="Z37">
    <cfRule type="cellIs" dxfId="2729" priority="10" stopIfTrue="1" operator="lessThan">
      <formula>#REF!</formula>
    </cfRule>
  </conditionalFormatting>
  <conditionalFormatting sqref="AF37">
    <cfRule type="cellIs" dxfId="2728" priority="9" stopIfTrue="1" operator="lessThan">
      <formula>#REF!</formula>
    </cfRule>
  </conditionalFormatting>
  <conditionalFormatting sqref="AG55">
    <cfRule type="cellIs" dxfId="2727" priority="8" stopIfTrue="1" operator="lessThan">
      <formula>#REF!</formula>
    </cfRule>
  </conditionalFormatting>
  <conditionalFormatting sqref="AG71">
    <cfRule type="cellIs" dxfId="2726" priority="7" stopIfTrue="1" operator="lessThan">
      <formula>#REF!</formula>
    </cfRule>
  </conditionalFormatting>
  <conditionalFormatting sqref="AG87">
    <cfRule type="cellIs" dxfId="2725" priority="6" stopIfTrue="1" operator="lessThan">
      <formula>#REF!</formula>
    </cfRule>
  </conditionalFormatting>
  <conditionalFormatting sqref="AG104">
    <cfRule type="cellIs" dxfId="2724" priority="5" stopIfTrue="1" operator="lessThan">
      <formula>#REF!</formula>
    </cfRule>
  </conditionalFormatting>
  <conditionalFormatting sqref="AG119">
    <cfRule type="cellIs" dxfId="2723" priority="4" stopIfTrue="1" operator="lessThan">
      <formula>#REF!</formula>
    </cfRule>
  </conditionalFormatting>
  <conditionalFormatting sqref="AG135">
    <cfRule type="cellIs" dxfId="2722" priority="3" stopIfTrue="1" operator="lessThan">
      <formula>#REF!</formula>
    </cfRule>
  </conditionalFormatting>
  <conditionalFormatting sqref="AG152">
    <cfRule type="cellIs" dxfId="2721" priority="2" stopIfTrue="1" operator="lessThan">
      <formula>#REF!</formula>
    </cfRule>
  </conditionalFormatting>
  <conditionalFormatting sqref="AG169">
    <cfRule type="cellIs" dxfId="2720" priority="1" stopIfTrue="1" operator="lessThan">
      <formula>#REF!</formula>
    </cfRule>
  </conditionalFormatting>
  <dataValidations count="8">
    <dataValidation type="list" allowBlank="1" showInputMessage="1" showErrorMessage="1" sqref="C13:D14 I13:J13" xr:uid="{00000000-0002-0000-1C00-000000000000}">
      <formula1>$K$11:$K$15</formula1>
    </dataValidation>
    <dataValidation type="list" allowBlank="1" showInputMessage="1" showErrorMessage="1" sqref="I11:J11 C11:D11" xr:uid="{00000000-0002-0000-1C00-000001000000}">
      <formula1>$D$12:$D$41</formula1>
    </dataValidation>
    <dataValidation type="list" allowBlank="1" showInputMessage="1" showErrorMessage="1" sqref="C15:D15" xr:uid="{00000000-0002-0000-1C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C00-000003000000}">
      <formula1>$F$9:$F$12</formula1>
    </dataValidation>
    <dataValidation type="list" allowBlank="1" showInputMessage="1" showErrorMessage="1" sqref="F185 L185 R185 X185 AD185" xr:uid="{00000000-0002-0000-1C00-000004000000}">
      <formula1>$F$13:$F$14</formula1>
    </dataValidation>
    <dataValidation type="list" allowBlank="1" showInputMessage="1" showErrorMessage="1" sqref="I12:J12 C12:D12" xr:uid="{00000000-0002-0000-1C00-000005000000}">
      <formula1>$B$10:$B$28</formula1>
    </dataValidation>
    <dataValidation type="list" allowBlank="1" showInputMessage="1" showErrorMessage="1" sqref="T9:T13" xr:uid="{00000000-0002-0000-1C00-000006000000}">
      <formula1>$I$14:$I$17</formula1>
    </dataValidation>
    <dataValidation type="list" allowBlank="1" showInputMessage="1" showErrorMessage="1" sqref="Y187 AE187 M187 S187" xr:uid="{00000000-0002-0000-1C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B000000}">
          <x14:formula1>
            <xm:f>Données!$G$14:$G$17</xm:f>
          </x14:formula1>
          <xm:sqref>Z9:Z13</xm:sqref>
        </x14:dataValidation>
        <x14:dataValidation type="list" allowBlank="1" showInputMessage="1" showErrorMessage="1" xr:uid="{00000000-0002-0000-1C00-00000C000000}">
          <x14:formula1>
            <xm:f>Données!$I$14:$I$17</xm:f>
          </x14:formula1>
          <xm:sqref>K17</xm:sqref>
        </x14:dataValidation>
        <x14:dataValidation type="list" allowBlank="1" showInputMessage="1" showErrorMessage="1" xr:uid="{00000000-0002-0000-1C00-00000D000000}">
          <x14:formula1>
            <xm:f>Données!$Q$8:$Q$9</xm:f>
          </x14:formula1>
          <xm:sqref>G187</xm:sqref>
        </x14:dataValidation>
        <x14:dataValidation type="list" allowBlank="1" showInputMessage="1" showErrorMessage="1" xr:uid="{00000000-0002-0000-1C00-00000E000000}">
          <x14:formula1>
            <xm:f>Données!$K$14:$K$43</xm:f>
          </x14:formula1>
          <xm:sqref>L9:L13</xm:sqref>
        </x14:dataValidation>
        <x14:dataValidation type="list" allowBlank="1" showInputMessage="1" showErrorMessage="1" xr:uid="{00000000-0002-0000-1C00-00000F000000}">
          <x14:formula1>
            <xm:f>Données!$E$14:$E$53</xm:f>
          </x14:formula1>
          <xm:sqref>B11</xm:sqref>
        </x14:dataValidation>
        <x14:dataValidation type="list" allowBlank="1" showInputMessage="1" showErrorMessage="1" xr:uid="{00000000-0002-0000-1C00-000010000000}">
          <x14:formula1>
            <xm:f>Données!$Q$19:$Q$20</xm:f>
          </x14:formula1>
          <xm:sqref>R9:R13</xm:sqref>
        </x14:dataValidation>
        <x14:dataValidation type="list" allowBlank="1" showInputMessage="1" showErrorMessage="1" xr:uid="{00000000-0002-0000-1C00-000011000000}">
          <x14:formula1>
            <xm:f>Données!$B$14:$B$43</xm:f>
          </x14:formula1>
          <xm:sqref>AE17:AF17 M17:N17 S17:T17 Y17:Z17 G17:H17</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719" priority="170" stopIfTrue="1" operator="lessThan">
      <formula>#REF!</formula>
    </cfRule>
  </conditionalFormatting>
  <conditionalFormatting sqref="L37:M37">
    <cfRule type="cellIs" dxfId="2718" priority="169" stopIfTrue="1" operator="lessThan">
      <formula>#REF!</formula>
    </cfRule>
  </conditionalFormatting>
  <conditionalFormatting sqref="R37:S37 AG21:AG53 AG88:AG102 AG136:AG150 AG153:AG167 AG170:AG185 AG120:AG133 AG105:AG117 AG72:AG85 AG56:AG69">
    <cfRule type="cellIs" dxfId="271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716" priority="167" stopIfTrue="1" operator="lessThan">
      <formula>#REF!</formula>
    </cfRule>
  </conditionalFormatting>
  <conditionalFormatting sqref="E88:E102">
    <cfRule type="cellIs" dxfId="2715" priority="166" stopIfTrue="1" operator="lessThan">
      <formula>#REF!</formula>
    </cfRule>
  </conditionalFormatting>
  <conditionalFormatting sqref="E147">
    <cfRule type="cellIs" dxfId="2714" priority="165" stopIfTrue="1" operator="lessThan">
      <formula>#REF!</formula>
    </cfRule>
  </conditionalFormatting>
  <conditionalFormatting sqref="E148">
    <cfRule type="cellIs" dxfId="2713" priority="164" stopIfTrue="1" operator="lessThan">
      <formula>#REF!</formula>
    </cfRule>
  </conditionalFormatting>
  <conditionalFormatting sqref="E149">
    <cfRule type="cellIs" dxfId="2712" priority="163" stopIfTrue="1" operator="lessThan">
      <formula>#REF!</formula>
    </cfRule>
  </conditionalFormatting>
  <conditionalFormatting sqref="E150">
    <cfRule type="cellIs" dxfId="2711" priority="162" stopIfTrue="1" operator="lessThan">
      <formula>#REF!</formula>
    </cfRule>
  </conditionalFormatting>
  <conditionalFormatting sqref="E153">
    <cfRule type="cellIs" dxfId="2710" priority="161" stopIfTrue="1" operator="lessThan">
      <formula>#REF!</formula>
    </cfRule>
  </conditionalFormatting>
  <conditionalFormatting sqref="E154">
    <cfRule type="cellIs" dxfId="2709" priority="160" stopIfTrue="1" operator="lessThan">
      <formula>#REF!</formula>
    </cfRule>
  </conditionalFormatting>
  <conditionalFormatting sqref="E155">
    <cfRule type="cellIs" dxfId="2708" priority="159" stopIfTrue="1" operator="lessThan">
      <formula>#REF!</formula>
    </cfRule>
  </conditionalFormatting>
  <conditionalFormatting sqref="E156">
    <cfRule type="cellIs" dxfId="2707" priority="158" stopIfTrue="1" operator="lessThan">
      <formula>#REF!</formula>
    </cfRule>
  </conditionalFormatting>
  <conditionalFormatting sqref="E157">
    <cfRule type="cellIs" dxfId="2706" priority="157" stopIfTrue="1" operator="lessThan">
      <formula>#REF!</formula>
    </cfRule>
  </conditionalFormatting>
  <conditionalFormatting sqref="E158">
    <cfRule type="cellIs" dxfId="2705" priority="156" stopIfTrue="1" operator="lessThan">
      <formula>#REF!</formula>
    </cfRule>
  </conditionalFormatting>
  <conditionalFormatting sqref="E159">
    <cfRule type="cellIs" dxfId="2704" priority="155" stopIfTrue="1" operator="lessThan">
      <formula>#REF!</formula>
    </cfRule>
  </conditionalFormatting>
  <conditionalFormatting sqref="E160">
    <cfRule type="cellIs" dxfId="2703" priority="154" stopIfTrue="1" operator="lessThan">
      <formula>#REF!</formula>
    </cfRule>
  </conditionalFormatting>
  <conditionalFormatting sqref="E161">
    <cfRule type="cellIs" dxfId="2702" priority="153" stopIfTrue="1" operator="lessThan">
      <formula>#REF!</formula>
    </cfRule>
  </conditionalFormatting>
  <conditionalFormatting sqref="E162">
    <cfRule type="cellIs" dxfId="2701" priority="152" stopIfTrue="1" operator="lessThan">
      <formula>#REF!</formula>
    </cfRule>
  </conditionalFormatting>
  <conditionalFormatting sqref="E163">
    <cfRule type="cellIs" dxfId="2700" priority="151" stopIfTrue="1" operator="lessThan">
      <formula>#REF!</formula>
    </cfRule>
  </conditionalFormatting>
  <conditionalFormatting sqref="E164">
    <cfRule type="cellIs" dxfId="2699" priority="150" stopIfTrue="1" operator="lessThan">
      <formula>#REF!</formula>
    </cfRule>
  </conditionalFormatting>
  <conditionalFormatting sqref="E165">
    <cfRule type="cellIs" dxfId="2698" priority="149" stopIfTrue="1" operator="lessThan">
      <formula>#REF!</formula>
    </cfRule>
  </conditionalFormatting>
  <conditionalFormatting sqref="E166">
    <cfRule type="cellIs" dxfId="2697" priority="148" stopIfTrue="1" operator="lessThan">
      <formula>#REF!</formula>
    </cfRule>
  </conditionalFormatting>
  <conditionalFormatting sqref="E167">
    <cfRule type="cellIs" dxfId="2696" priority="147" stopIfTrue="1" operator="lessThan">
      <formula>#REF!</formula>
    </cfRule>
  </conditionalFormatting>
  <conditionalFormatting sqref="E170">
    <cfRule type="cellIs" dxfId="2695" priority="146" stopIfTrue="1" operator="lessThan">
      <formula>#REF!</formula>
    </cfRule>
  </conditionalFormatting>
  <conditionalFormatting sqref="E171">
    <cfRule type="cellIs" dxfId="2694" priority="145" stopIfTrue="1" operator="lessThan">
      <formula>#REF!</formula>
    </cfRule>
  </conditionalFormatting>
  <conditionalFormatting sqref="E172">
    <cfRule type="cellIs" dxfId="2693" priority="144" stopIfTrue="1" operator="lessThan">
      <formula>#REF!</formula>
    </cfRule>
  </conditionalFormatting>
  <conditionalFormatting sqref="E173">
    <cfRule type="cellIs" dxfId="2692" priority="143" stopIfTrue="1" operator="lessThan">
      <formula>#REF!</formula>
    </cfRule>
  </conditionalFormatting>
  <conditionalFormatting sqref="E174">
    <cfRule type="cellIs" dxfId="2691" priority="142" stopIfTrue="1" operator="lessThan">
      <formula>#REF!</formula>
    </cfRule>
  </conditionalFormatting>
  <conditionalFormatting sqref="E175">
    <cfRule type="cellIs" dxfId="2690" priority="141" stopIfTrue="1" operator="lessThan">
      <formula>#REF!</formula>
    </cfRule>
  </conditionalFormatting>
  <conditionalFormatting sqref="E176">
    <cfRule type="cellIs" dxfId="2689" priority="140" stopIfTrue="1" operator="lessThan">
      <formula>#REF!</formula>
    </cfRule>
  </conditionalFormatting>
  <conditionalFormatting sqref="E177">
    <cfRule type="cellIs" dxfId="2688" priority="139" stopIfTrue="1" operator="lessThan">
      <formula>#REF!</formula>
    </cfRule>
  </conditionalFormatting>
  <conditionalFormatting sqref="E178">
    <cfRule type="cellIs" dxfId="2687" priority="138" stopIfTrue="1" operator="lessThan">
      <formula>#REF!</formula>
    </cfRule>
  </conditionalFormatting>
  <conditionalFormatting sqref="E179">
    <cfRule type="cellIs" dxfId="2686" priority="137" stopIfTrue="1" operator="lessThan">
      <formula>#REF!</formula>
    </cfRule>
  </conditionalFormatting>
  <conditionalFormatting sqref="E180">
    <cfRule type="cellIs" dxfId="2685" priority="136" stopIfTrue="1" operator="lessThan">
      <formula>#REF!</formula>
    </cfRule>
  </conditionalFormatting>
  <conditionalFormatting sqref="E181">
    <cfRule type="cellIs" dxfId="2684" priority="135" stopIfTrue="1" operator="lessThan">
      <formula>#REF!</formula>
    </cfRule>
  </conditionalFormatting>
  <conditionalFormatting sqref="E182">
    <cfRule type="cellIs" dxfId="2683" priority="134" stopIfTrue="1" operator="lessThan">
      <formula>#REF!</formula>
    </cfRule>
  </conditionalFormatting>
  <conditionalFormatting sqref="E183">
    <cfRule type="cellIs" dxfId="2682" priority="133" stopIfTrue="1" operator="lessThan">
      <formula>#REF!</formula>
    </cfRule>
  </conditionalFormatting>
  <conditionalFormatting sqref="E184:E185">
    <cfRule type="cellIs" dxfId="2681" priority="132" stopIfTrue="1" operator="lessThan">
      <formula>#REF!</formula>
    </cfRule>
  </conditionalFormatting>
  <conditionalFormatting sqref="K22:K37">
    <cfRule type="cellIs" dxfId="2680" priority="131" stopIfTrue="1" operator="lessThan">
      <formula>#REF!</formula>
    </cfRule>
  </conditionalFormatting>
  <conditionalFormatting sqref="K39:K53">
    <cfRule type="cellIs" dxfId="2679" priority="130" stopIfTrue="1" operator="lessThan">
      <formula>#REF!</formula>
    </cfRule>
  </conditionalFormatting>
  <conditionalFormatting sqref="K88:K102">
    <cfRule type="cellIs" dxfId="2678" priority="129" stopIfTrue="1" operator="lessThan">
      <formula>#REF!</formula>
    </cfRule>
  </conditionalFormatting>
  <conditionalFormatting sqref="K147">
    <cfRule type="cellIs" dxfId="2677" priority="128" stopIfTrue="1" operator="lessThan">
      <formula>#REF!</formula>
    </cfRule>
  </conditionalFormatting>
  <conditionalFormatting sqref="K148">
    <cfRule type="cellIs" dxfId="2676" priority="127" stopIfTrue="1" operator="lessThan">
      <formula>#REF!</formula>
    </cfRule>
  </conditionalFormatting>
  <conditionalFormatting sqref="K149">
    <cfRule type="cellIs" dxfId="2675" priority="126" stopIfTrue="1" operator="lessThan">
      <formula>#REF!</formula>
    </cfRule>
  </conditionalFormatting>
  <conditionalFormatting sqref="K150">
    <cfRule type="cellIs" dxfId="2674" priority="125" stopIfTrue="1" operator="lessThan">
      <formula>#REF!</formula>
    </cfRule>
  </conditionalFormatting>
  <conditionalFormatting sqref="K153">
    <cfRule type="cellIs" dxfId="2673" priority="124" stopIfTrue="1" operator="lessThan">
      <formula>#REF!</formula>
    </cfRule>
  </conditionalFormatting>
  <conditionalFormatting sqref="K154">
    <cfRule type="cellIs" dxfId="2672" priority="123" stopIfTrue="1" operator="lessThan">
      <formula>#REF!</formula>
    </cfRule>
  </conditionalFormatting>
  <conditionalFormatting sqref="K155">
    <cfRule type="cellIs" dxfId="2671" priority="122" stopIfTrue="1" operator="lessThan">
      <formula>#REF!</formula>
    </cfRule>
  </conditionalFormatting>
  <conditionalFormatting sqref="K156">
    <cfRule type="cellIs" dxfId="2670" priority="121" stopIfTrue="1" operator="lessThan">
      <formula>#REF!</formula>
    </cfRule>
  </conditionalFormatting>
  <conditionalFormatting sqref="K157">
    <cfRule type="cellIs" dxfId="2669" priority="120" stopIfTrue="1" operator="lessThan">
      <formula>#REF!</formula>
    </cfRule>
  </conditionalFormatting>
  <conditionalFormatting sqref="K158">
    <cfRule type="cellIs" dxfId="2668" priority="119" stopIfTrue="1" operator="lessThan">
      <formula>#REF!</formula>
    </cfRule>
  </conditionalFormatting>
  <conditionalFormatting sqref="K159">
    <cfRule type="cellIs" dxfId="2667" priority="118" stopIfTrue="1" operator="lessThan">
      <formula>#REF!</formula>
    </cfRule>
  </conditionalFormatting>
  <conditionalFormatting sqref="K160">
    <cfRule type="cellIs" dxfId="2666" priority="117" stopIfTrue="1" operator="lessThan">
      <formula>#REF!</formula>
    </cfRule>
  </conditionalFormatting>
  <conditionalFormatting sqref="K161">
    <cfRule type="cellIs" dxfId="2665" priority="116" stopIfTrue="1" operator="lessThan">
      <formula>#REF!</formula>
    </cfRule>
  </conditionalFormatting>
  <conditionalFormatting sqref="K162">
    <cfRule type="cellIs" dxfId="2664" priority="115" stopIfTrue="1" operator="lessThan">
      <formula>#REF!</formula>
    </cfRule>
  </conditionalFormatting>
  <conditionalFormatting sqref="K163">
    <cfRule type="cellIs" dxfId="2663" priority="114" stopIfTrue="1" operator="lessThan">
      <formula>#REF!</formula>
    </cfRule>
  </conditionalFormatting>
  <conditionalFormatting sqref="K164">
    <cfRule type="cellIs" dxfId="2662" priority="113" stopIfTrue="1" operator="lessThan">
      <formula>#REF!</formula>
    </cfRule>
  </conditionalFormatting>
  <conditionalFormatting sqref="K165">
    <cfRule type="cellIs" dxfId="2661" priority="112" stopIfTrue="1" operator="lessThan">
      <formula>#REF!</formula>
    </cfRule>
  </conditionalFormatting>
  <conditionalFormatting sqref="K166">
    <cfRule type="cellIs" dxfId="2660" priority="111" stopIfTrue="1" operator="lessThan">
      <formula>#REF!</formula>
    </cfRule>
  </conditionalFormatting>
  <conditionalFormatting sqref="K167">
    <cfRule type="cellIs" dxfId="2659" priority="110" stopIfTrue="1" operator="lessThan">
      <formula>#REF!</formula>
    </cfRule>
  </conditionalFormatting>
  <conditionalFormatting sqref="K170">
    <cfRule type="cellIs" dxfId="2658" priority="109" stopIfTrue="1" operator="lessThan">
      <formula>#REF!</formula>
    </cfRule>
  </conditionalFormatting>
  <conditionalFormatting sqref="K171">
    <cfRule type="cellIs" dxfId="2657" priority="108" stopIfTrue="1" operator="lessThan">
      <formula>#REF!</formula>
    </cfRule>
  </conditionalFormatting>
  <conditionalFormatting sqref="K172">
    <cfRule type="cellIs" dxfId="2656" priority="107" stopIfTrue="1" operator="lessThan">
      <formula>#REF!</formula>
    </cfRule>
  </conditionalFormatting>
  <conditionalFormatting sqref="K173">
    <cfRule type="cellIs" dxfId="2655" priority="106" stopIfTrue="1" operator="lessThan">
      <formula>#REF!</formula>
    </cfRule>
  </conditionalFormatting>
  <conditionalFormatting sqref="K174">
    <cfRule type="cellIs" dxfId="2654" priority="105" stopIfTrue="1" operator="lessThan">
      <formula>#REF!</formula>
    </cfRule>
  </conditionalFormatting>
  <conditionalFormatting sqref="K175">
    <cfRule type="cellIs" dxfId="2653" priority="104" stopIfTrue="1" operator="lessThan">
      <formula>#REF!</formula>
    </cfRule>
  </conditionalFormatting>
  <conditionalFormatting sqref="K176">
    <cfRule type="cellIs" dxfId="2652" priority="103" stopIfTrue="1" operator="lessThan">
      <formula>#REF!</formula>
    </cfRule>
  </conditionalFormatting>
  <conditionalFormatting sqref="K177">
    <cfRule type="cellIs" dxfId="2651" priority="102" stopIfTrue="1" operator="lessThan">
      <formula>#REF!</formula>
    </cfRule>
  </conditionalFormatting>
  <conditionalFormatting sqref="K178">
    <cfRule type="cellIs" dxfId="2650" priority="101" stopIfTrue="1" operator="lessThan">
      <formula>#REF!</formula>
    </cfRule>
  </conditionalFormatting>
  <conditionalFormatting sqref="K179">
    <cfRule type="cellIs" dxfId="2649" priority="100" stopIfTrue="1" operator="lessThan">
      <formula>#REF!</formula>
    </cfRule>
  </conditionalFormatting>
  <conditionalFormatting sqref="K180">
    <cfRule type="cellIs" dxfId="2648" priority="99" stopIfTrue="1" operator="lessThan">
      <formula>#REF!</formula>
    </cfRule>
  </conditionalFormatting>
  <conditionalFormatting sqref="K181">
    <cfRule type="cellIs" dxfId="2647" priority="98" stopIfTrue="1" operator="lessThan">
      <formula>#REF!</formula>
    </cfRule>
  </conditionalFormatting>
  <conditionalFormatting sqref="K182">
    <cfRule type="cellIs" dxfId="2646" priority="97" stopIfTrue="1" operator="lessThan">
      <formula>#REF!</formula>
    </cfRule>
  </conditionalFormatting>
  <conditionalFormatting sqref="K183">
    <cfRule type="cellIs" dxfId="2645" priority="96" stopIfTrue="1" operator="lessThan">
      <formula>#REF!</formula>
    </cfRule>
  </conditionalFormatting>
  <conditionalFormatting sqref="K184:K185">
    <cfRule type="cellIs" dxfId="2644" priority="95" stopIfTrue="1" operator="lessThan">
      <formula>#REF!</formula>
    </cfRule>
  </conditionalFormatting>
  <conditionalFormatting sqref="Q22:Q37">
    <cfRule type="cellIs" dxfId="2643" priority="94" stopIfTrue="1" operator="lessThan">
      <formula>#REF!</formula>
    </cfRule>
  </conditionalFormatting>
  <conditionalFormatting sqref="Q39:Q53">
    <cfRule type="cellIs" dxfId="2642" priority="93" stopIfTrue="1" operator="lessThan">
      <formula>#REF!</formula>
    </cfRule>
  </conditionalFormatting>
  <conditionalFormatting sqref="Q88:Q102">
    <cfRule type="cellIs" dxfId="2641" priority="92" stopIfTrue="1" operator="lessThan">
      <formula>#REF!</formula>
    </cfRule>
  </conditionalFormatting>
  <conditionalFormatting sqref="P185">
    <cfRule type="cellIs" dxfId="2640" priority="91" stopIfTrue="1" operator="lessThan">
      <formula>#REF!</formula>
    </cfRule>
  </conditionalFormatting>
  <conditionalFormatting sqref="X37:Y37">
    <cfRule type="cellIs" dxfId="2639" priority="90" stopIfTrue="1" operator="lessThan">
      <formula>#REF!</formula>
    </cfRule>
  </conditionalFormatting>
  <conditionalFormatting sqref="AD37:AE37">
    <cfRule type="cellIs" dxfId="2638" priority="89" stopIfTrue="1" operator="lessThan">
      <formula>#REF!</formula>
    </cfRule>
  </conditionalFormatting>
  <conditionalFormatting sqref="W183">
    <cfRule type="cellIs" dxfId="2637" priority="53" stopIfTrue="1" operator="lessThan">
      <formula>#REF!</formula>
    </cfRule>
  </conditionalFormatting>
  <conditionalFormatting sqref="W22:W37">
    <cfRule type="cellIs" dxfId="2636" priority="88" stopIfTrue="1" operator="lessThan">
      <formula>#REF!</formula>
    </cfRule>
  </conditionalFormatting>
  <conditionalFormatting sqref="W39:W53 W136:W146">
    <cfRule type="cellIs" dxfId="2635" priority="87" stopIfTrue="1" operator="lessThan">
      <formula>#REF!</formula>
    </cfRule>
  </conditionalFormatting>
  <conditionalFormatting sqref="W88:W102">
    <cfRule type="cellIs" dxfId="2634" priority="86" stopIfTrue="1" operator="lessThan">
      <formula>#REF!</formula>
    </cfRule>
  </conditionalFormatting>
  <conditionalFormatting sqref="W147">
    <cfRule type="cellIs" dxfId="2633" priority="85" stopIfTrue="1" operator="lessThan">
      <formula>#REF!</formula>
    </cfRule>
  </conditionalFormatting>
  <conditionalFormatting sqref="W148">
    <cfRule type="cellIs" dxfId="2632" priority="84" stopIfTrue="1" operator="lessThan">
      <formula>#REF!</formula>
    </cfRule>
  </conditionalFormatting>
  <conditionalFormatting sqref="W149">
    <cfRule type="cellIs" dxfId="2631" priority="83" stopIfTrue="1" operator="lessThan">
      <formula>#REF!</formula>
    </cfRule>
  </conditionalFormatting>
  <conditionalFormatting sqref="W150">
    <cfRule type="cellIs" dxfId="2630" priority="82" stopIfTrue="1" operator="lessThan">
      <formula>#REF!</formula>
    </cfRule>
  </conditionalFormatting>
  <conditionalFormatting sqref="W153">
    <cfRule type="cellIs" dxfId="2629" priority="81" stopIfTrue="1" operator="lessThan">
      <formula>#REF!</formula>
    </cfRule>
  </conditionalFormatting>
  <conditionalFormatting sqref="W154">
    <cfRule type="cellIs" dxfId="2628" priority="80" stopIfTrue="1" operator="lessThan">
      <formula>#REF!</formula>
    </cfRule>
  </conditionalFormatting>
  <conditionalFormatting sqref="W155">
    <cfRule type="cellIs" dxfId="2627" priority="79" stopIfTrue="1" operator="lessThan">
      <formula>#REF!</formula>
    </cfRule>
  </conditionalFormatting>
  <conditionalFormatting sqref="W156">
    <cfRule type="cellIs" dxfId="2626" priority="78" stopIfTrue="1" operator="lessThan">
      <formula>#REF!</formula>
    </cfRule>
  </conditionalFormatting>
  <conditionalFormatting sqref="W157">
    <cfRule type="cellIs" dxfId="2625" priority="77" stopIfTrue="1" operator="lessThan">
      <formula>#REF!</formula>
    </cfRule>
  </conditionalFormatting>
  <conditionalFormatting sqref="W158">
    <cfRule type="cellIs" dxfId="2624" priority="76" stopIfTrue="1" operator="lessThan">
      <formula>#REF!</formula>
    </cfRule>
  </conditionalFormatting>
  <conditionalFormatting sqref="W159">
    <cfRule type="cellIs" dxfId="2623" priority="75" stopIfTrue="1" operator="lessThan">
      <formula>#REF!</formula>
    </cfRule>
  </conditionalFormatting>
  <conditionalFormatting sqref="W160">
    <cfRule type="cellIs" dxfId="2622" priority="74" stopIfTrue="1" operator="lessThan">
      <formula>#REF!</formula>
    </cfRule>
  </conditionalFormatting>
  <conditionalFormatting sqref="W161">
    <cfRule type="cellIs" dxfId="2621" priority="73" stopIfTrue="1" operator="lessThan">
      <formula>#REF!</formula>
    </cfRule>
  </conditionalFormatting>
  <conditionalFormatting sqref="W162">
    <cfRule type="cellIs" dxfId="2620" priority="72" stopIfTrue="1" operator="lessThan">
      <formula>#REF!</formula>
    </cfRule>
  </conditionalFormatting>
  <conditionalFormatting sqref="W163">
    <cfRule type="cellIs" dxfId="2619" priority="71" stopIfTrue="1" operator="lessThan">
      <formula>#REF!</formula>
    </cfRule>
  </conditionalFormatting>
  <conditionalFormatting sqref="W164">
    <cfRule type="cellIs" dxfId="2618" priority="70" stopIfTrue="1" operator="lessThan">
      <formula>#REF!</formula>
    </cfRule>
  </conditionalFormatting>
  <conditionalFormatting sqref="W165">
    <cfRule type="cellIs" dxfId="2617" priority="69" stopIfTrue="1" operator="lessThan">
      <formula>#REF!</formula>
    </cfRule>
  </conditionalFormatting>
  <conditionalFormatting sqref="W166">
    <cfRule type="cellIs" dxfId="2616" priority="68" stopIfTrue="1" operator="lessThan">
      <formula>#REF!</formula>
    </cfRule>
  </conditionalFormatting>
  <conditionalFormatting sqref="W167">
    <cfRule type="cellIs" dxfId="2615" priority="67" stopIfTrue="1" operator="lessThan">
      <formula>#REF!</formula>
    </cfRule>
  </conditionalFormatting>
  <conditionalFormatting sqref="W170">
    <cfRule type="cellIs" dxfId="2614" priority="66" stopIfTrue="1" operator="lessThan">
      <formula>#REF!</formula>
    </cfRule>
  </conditionalFormatting>
  <conditionalFormatting sqref="W171">
    <cfRule type="cellIs" dxfId="2613" priority="65" stopIfTrue="1" operator="lessThan">
      <formula>#REF!</formula>
    </cfRule>
  </conditionalFormatting>
  <conditionalFormatting sqref="W172">
    <cfRule type="cellIs" dxfId="2612" priority="64" stopIfTrue="1" operator="lessThan">
      <formula>#REF!</formula>
    </cfRule>
  </conditionalFormatting>
  <conditionalFormatting sqref="W173">
    <cfRule type="cellIs" dxfId="2611" priority="63" stopIfTrue="1" operator="lessThan">
      <formula>#REF!</formula>
    </cfRule>
  </conditionalFormatting>
  <conditionalFormatting sqref="W174">
    <cfRule type="cellIs" dxfId="2610" priority="62" stopIfTrue="1" operator="lessThan">
      <formula>#REF!</formula>
    </cfRule>
  </conditionalFormatting>
  <conditionalFormatting sqref="W175">
    <cfRule type="cellIs" dxfId="2609" priority="61" stopIfTrue="1" operator="lessThan">
      <formula>#REF!</formula>
    </cfRule>
  </conditionalFormatting>
  <conditionalFormatting sqref="W176">
    <cfRule type="cellIs" dxfId="2608" priority="60" stopIfTrue="1" operator="lessThan">
      <formula>#REF!</formula>
    </cfRule>
  </conditionalFormatting>
  <conditionalFormatting sqref="W177">
    <cfRule type="cellIs" dxfId="2607" priority="59" stopIfTrue="1" operator="lessThan">
      <formula>#REF!</formula>
    </cfRule>
  </conditionalFormatting>
  <conditionalFormatting sqref="W178">
    <cfRule type="cellIs" dxfId="2606" priority="58" stopIfTrue="1" operator="lessThan">
      <formula>#REF!</formula>
    </cfRule>
  </conditionalFormatting>
  <conditionalFormatting sqref="W179">
    <cfRule type="cellIs" dxfId="2605" priority="57" stopIfTrue="1" operator="lessThan">
      <formula>#REF!</formula>
    </cfRule>
  </conditionalFormatting>
  <conditionalFormatting sqref="W180">
    <cfRule type="cellIs" dxfId="2604" priority="56" stopIfTrue="1" operator="lessThan">
      <formula>#REF!</formula>
    </cfRule>
  </conditionalFormatting>
  <conditionalFormatting sqref="W181">
    <cfRule type="cellIs" dxfId="2603" priority="55" stopIfTrue="1" operator="lessThan">
      <formula>#REF!</formula>
    </cfRule>
  </conditionalFormatting>
  <conditionalFormatting sqref="W182">
    <cfRule type="cellIs" dxfId="2602" priority="54" stopIfTrue="1" operator="lessThan">
      <formula>#REF!</formula>
    </cfRule>
  </conditionalFormatting>
  <conditionalFormatting sqref="W184:W185">
    <cfRule type="cellIs" dxfId="2601" priority="52" stopIfTrue="1" operator="lessThan">
      <formula>#REF!</formula>
    </cfRule>
  </conditionalFormatting>
  <conditionalFormatting sqref="AC183">
    <cfRule type="cellIs" dxfId="2600" priority="16" stopIfTrue="1" operator="lessThan">
      <formula>#REF!</formula>
    </cfRule>
  </conditionalFormatting>
  <conditionalFormatting sqref="AC22:AC37">
    <cfRule type="cellIs" dxfId="2599" priority="51" stopIfTrue="1" operator="lessThan">
      <formula>#REF!</formula>
    </cfRule>
  </conditionalFormatting>
  <conditionalFormatting sqref="AC39:AC53 AC136:AC146">
    <cfRule type="cellIs" dxfId="2598" priority="50" stopIfTrue="1" operator="lessThan">
      <formula>#REF!</formula>
    </cfRule>
  </conditionalFormatting>
  <conditionalFormatting sqref="AC88:AC102">
    <cfRule type="cellIs" dxfId="2597" priority="49" stopIfTrue="1" operator="lessThan">
      <formula>#REF!</formula>
    </cfRule>
  </conditionalFormatting>
  <conditionalFormatting sqref="AC147">
    <cfRule type="cellIs" dxfId="2596" priority="48" stopIfTrue="1" operator="lessThan">
      <formula>#REF!</formula>
    </cfRule>
  </conditionalFormatting>
  <conditionalFormatting sqref="AC148">
    <cfRule type="cellIs" dxfId="2595" priority="47" stopIfTrue="1" operator="lessThan">
      <formula>#REF!</formula>
    </cfRule>
  </conditionalFormatting>
  <conditionalFormatting sqref="AC149">
    <cfRule type="cellIs" dxfId="2594" priority="46" stopIfTrue="1" operator="lessThan">
      <formula>#REF!</formula>
    </cfRule>
  </conditionalFormatting>
  <conditionalFormatting sqref="AC150">
    <cfRule type="cellIs" dxfId="2593" priority="45" stopIfTrue="1" operator="lessThan">
      <formula>#REF!</formula>
    </cfRule>
  </conditionalFormatting>
  <conditionalFormatting sqref="AC153">
    <cfRule type="cellIs" dxfId="2592" priority="44" stopIfTrue="1" operator="lessThan">
      <formula>#REF!</formula>
    </cfRule>
  </conditionalFormatting>
  <conditionalFormatting sqref="AC154">
    <cfRule type="cellIs" dxfId="2591" priority="43" stopIfTrue="1" operator="lessThan">
      <formula>#REF!</formula>
    </cfRule>
  </conditionalFormatting>
  <conditionalFormatting sqref="AC155">
    <cfRule type="cellIs" dxfId="2590" priority="42" stopIfTrue="1" operator="lessThan">
      <formula>#REF!</formula>
    </cfRule>
  </conditionalFormatting>
  <conditionalFormatting sqref="AC156">
    <cfRule type="cellIs" dxfId="2589" priority="41" stopIfTrue="1" operator="lessThan">
      <formula>#REF!</formula>
    </cfRule>
  </conditionalFormatting>
  <conditionalFormatting sqref="AC157">
    <cfRule type="cellIs" dxfId="2588" priority="40" stopIfTrue="1" operator="lessThan">
      <formula>#REF!</formula>
    </cfRule>
  </conditionalFormatting>
  <conditionalFormatting sqref="AC158">
    <cfRule type="cellIs" dxfId="2587" priority="39" stopIfTrue="1" operator="lessThan">
      <formula>#REF!</formula>
    </cfRule>
  </conditionalFormatting>
  <conditionalFormatting sqref="AC159">
    <cfRule type="cellIs" dxfId="2586" priority="38" stopIfTrue="1" operator="lessThan">
      <formula>#REF!</formula>
    </cfRule>
  </conditionalFormatting>
  <conditionalFormatting sqref="AC160">
    <cfRule type="cellIs" dxfId="2585" priority="37" stopIfTrue="1" operator="lessThan">
      <formula>#REF!</formula>
    </cfRule>
  </conditionalFormatting>
  <conditionalFormatting sqref="AC161">
    <cfRule type="cellIs" dxfId="2584" priority="36" stopIfTrue="1" operator="lessThan">
      <formula>#REF!</formula>
    </cfRule>
  </conditionalFormatting>
  <conditionalFormatting sqref="AC162">
    <cfRule type="cellIs" dxfId="2583" priority="35" stopIfTrue="1" operator="lessThan">
      <formula>#REF!</formula>
    </cfRule>
  </conditionalFormatting>
  <conditionalFormatting sqref="AC163">
    <cfRule type="cellIs" dxfId="2582" priority="34" stopIfTrue="1" operator="lessThan">
      <formula>#REF!</formula>
    </cfRule>
  </conditionalFormatting>
  <conditionalFormatting sqref="AC164">
    <cfRule type="cellIs" dxfId="2581" priority="33" stopIfTrue="1" operator="lessThan">
      <formula>#REF!</formula>
    </cfRule>
  </conditionalFormatting>
  <conditionalFormatting sqref="AC165">
    <cfRule type="cellIs" dxfId="2580" priority="32" stopIfTrue="1" operator="lessThan">
      <formula>#REF!</formula>
    </cfRule>
  </conditionalFormatting>
  <conditionalFormatting sqref="AC166">
    <cfRule type="cellIs" dxfId="2579" priority="31" stopIfTrue="1" operator="lessThan">
      <formula>#REF!</formula>
    </cfRule>
  </conditionalFormatting>
  <conditionalFormatting sqref="AC167">
    <cfRule type="cellIs" dxfId="2578" priority="30" stopIfTrue="1" operator="lessThan">
      <formula>#REF!</formula>
    </cfRule>
  </conditionalFormatting>
  <conditionalFormatting sqref="AC170">
    <cfRule type="cellIs" dxfId="2577" priority="29" stopIfTrue="1" operator="lessThan">
      <formula>#REF!</formula>
    </cfRule>
  </conditionalFormatting>
  <conditionalFormatting sqref="AC171">
    <cfRule type="cellIs" dxfId="2576" priority="28" stopIfTrue="1" operator="lessThan">
      <formula>#REF!</formula>
    </cfRule>
  </conditionalFormatting>
  <conditionalFormatting sqref="AC172">
    <cfRule type="cellIs" dxfId="2575" priority="27" stopIfTrue="1" operator="lessThan">
      <formula>#REF!</formula>
    </cfRule>
  </conditionalFormatting>
  <conditionalFormatting sqref="AC173">
    <cfRule type="cellIs" dxfId="2574" priority="26" stopIfTrue="1" operator="lessThan">
      <formula>#REF!</formula>
    </cfRule>
  </conditionalFormatting>
  <conditionalFormatting sqref="AC174">
    <cfRule type="cellIs" dxfId="2573" priority="25" stopIfTrue="1" operator="lessThan">
      <formula>#REF!</formula>
    </cfRule>
  </conditionalFormatting>
  <conditionalFormatting sqref="AC175">
    <cfRule type="cellIs" dxfId="2572" priority="24" stopIfTrue="1" operator="lessThan">
      <formula>#REF!</formula>
    </cfRule>
  </conditionalFormatting>
  <conditionalFormatting sqref="AC176">
    <cfRule type="cellIs" dxfId="2571" priority="23" stopIfTrue="1" operator="lessThan">
      <formula>#REF!</formula>
    </cfRule>
  </conditionalFormatting>
  <conditionalFormatting sqref="AC177">
    <cfRule type="cellIs" dxfId="2570" priority="22" stopIfTrue="1" operator="lessThan">
      <formula>#REF!</formula>
    </cfRule>
  </conditionalFormatting>
  <conditionalFormatting sqref="AC178">
    <cfRule type="cellIs" dxfId="2569" priority="21" stopIfTrue="1" operator="lessThan">
      <formula>#REF!</formula>
    </cfRule>
  </conditionalFormatting>
  <conditionalFormatting sqref="AC179">
    <cfRule type="cellIs" dxfId="2568" priority="20" stopIfTrue="1" operator="lessThan">
      <formula>#REF!</formula>
    </cfRule>
  </conditionalFormatting>
  <conditionalFormatting sqref="AC180">
    <cfRule type="cellIs" dxfId="2567" priority="19" stopIfTrue="1" operator="lessThan">
      <formula>#REF!</formula>
    </cfRule>
  </conditionalFormatting>
  <conditionalFormatting sqref="AC181">
    <cfRule type="cellIs" dxfId="2566" priority="18" stopIfTrue="1" operator="lessThan">
      <formula>#REF!</formula>
    </cfRule>
  </conditionalFormatting>
  <conditionalFormatting sqref="AC182">
    <cfRule type="cellIs" dxfId="2565" priority="17" stopIfTrue="1" operator="lessThan">
      <formula>#REF!</formula>
    </cfRule>
  </conditionalFormatting>
  <conditionalFormatting sqref="AC184:AC185">
    <cfRule type="cellIs" dxfId="2564" priority="15" stopIfTrue="1" operator="lessThan">
      <formula>#REF!</formula>
    </cfRule>
  </conditionalFormatting>
  <conditionalFormatting sqref="V185">
    <cfRule type="cellIs" dxfId="2563" priority="14" stopIfTrue="1" operator="lessThan">
      <formula>#REF!</formula>
    </cfRule>
  </conditionalFormatting>
  <conditionalFormatting sqref="AB185">
    <cfRule type="cellIs" dxfId="2562" priority="13" stopIfTrue="1" operator="lessThan">
      <formula>#REF!</formula>
    </cfRule>
  </conditionalFormatting>
  <conditionalFormatting sqref="N37">
    <cfRule type="cellIs" dxfId="2561" priority="12" stopIfTrue="1" operator="lessThan">
      <formula>#REF!</formula>
    </cfRule>
  </conditionalFormatting>
  <conditionalFormatting sqref="T37">
    <cfRule type="cellIs" dxfId="2560" priority="11" stopIfTrue="1" operator="lessThan">
      <formula>#REF!</formula>
    </cfRule>
  </conditionalFormatting>
  <conditionalFormatting sqref="Z37">
    <cfRule type="cellIs" dxfId="2559" priority="10" stopIfTrue="1" operator="lessThan">
      <formula>#REF!</formula>
    </cfRule>
  </conditionalFormatting>
  <conditionalFormatting sqref="AF37">
    <cfRule type="cellIs" dxfId="2558" priority="9" stopIfTrue="1" operator="lessThan">
      <formula>#REF!</formula>
    </cfRule>
  </conditionalFormatting>
  <conditionalFormatting sqref="AG55">
    <cfRule type="cellIs" dxfId="2557" priority="8" stopIfTrue="1" operator="lessThan">
      <formula>#REF!</formula>
    </cfRule>
  </conditionalFormatting>
  <conditionalFormatting sqref="AG71">
    <cfRule type="cellIs" dxfId="2556" priority="7" stopIfTrue="1" operator="lessThan">
      <formula>#REF!</formula>
    </cfRule>
  </conditionalFormatting>
  <conditionalFormatting sqref="AG87">
    <cfRule type="cellIs" dxfId="2555" priority="6" stopIfTrue="1" operator="lessThan">
      <formula>#REF!</formula>
    </cfRule>
  </conditionalFormatting>
  <conditionalFormatting sqref="AG104">
    <cfRule type="cellIs" dxfId="2554" priority="5" stopIfTrue="1" operator="lessThan">
      <formula>#REF!</formula>
    </cfRule>
  </conditionalFormatting>
  <conditionalFormatting sqref="AG119">
    <cfRule type="cellIs" dxfId="2553" priority="4" stopIfTrue="1" operator="lessThan">
      <formula>#REF!</formula>
    </cfRule>
  </conditionalFormatting>
  <conditionalFormatting sqref="AG135">
    <cfRule type="cellIs" dxfId="2552" priority="3" stopIfTrue="1" operator="lessThan">
      <formula>#REF!</formula>
    </cfRule>
  </conditionalFormatting>
  <conditionalFormatting sqref="AG152">
    <cfRule type="cellIs" dxfId="2551" priority="2" stopIfTrue="1" operator="lessThan">
      <formula>#REF!</formula>
    </cfRule>
  </conditionalFormatting>
  <conditionalFormatting sqref="AG169">
    <cfRule type="cellIs" dxfId="2550" priority="1" stopIfTrue="1" operator="lessThan">
      <formula>#REF!</formula>
    </cfRule>
  </conditionalFormatting>
  <dataValidations count="8">
    <dataValidation type="list" allowBlank="1" showInputMessage="1" showErrorMessage="1" sqref="I12:J12 C12:D12" xr:uid="{00000000-0002-0000-1D00-000000000000}">
      <formula1>$B$10:$B$28</formula1>
    </dataValidation>
    <dataValidation type="list" allowBlank="1" showInputMessage="1" showErrorMessage="1" sqref="F185 L185 R185 X185 AD185" xr:uid="{00000000-0002-0000-1D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D00-000002000000}">
      <formula1>$F$9:$F$12</formula1>
    </dataValidation>
    <dataValidation type="list" allowBlank="1" showInputMessage="1" showErrorMessage="1" sqref="C15:D15" xr:uid="{00000000-0002-0000-1D00-000003000000}">
      <formula1>$F$13:$F$15</formula1>
    </dataValidation>
    <dataValidation type="list" allowBlank="1" showInputMessage="1" showErrorMessage="1" sqref="I11:J11 C11:D11" xr:uid="{00000000-0002-0000-1D00-000004000000}">
      <formula1>$D$12:$D$41</formula1>
    </dataValidation>
    <dataValidation type="list" allowBlank="1" showInputMessage="1" showErrorMessage="1" sqref="C13:D14 I13:J13" xr:uid="{00000000-0002-0000-1D00-000005000000}">
      <formula1>$K$11:$K$15</formula1>
    </dataValidation>
    <dataValidation type="list" allowBlank="1" showInputMessage="1" showErrorMessage="1" sqref="Y187 AE187 M187 S187" xr:uid="{00000000-0002-0000-1D00-000006000000}">
      <formula1>$Q$8:$Q$9</formula1>
    </dataValidation>
    <dataValidation type="list" allowBlank="1" showInputMessage="1" showErrorMessage="1" sqref="T9:T13" xr:uid="{00000000-0002-0000-1D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B000000}">
          <x14:formula1>
            <xm:f>Données!$B$14:$B$43</xm:f>
          </x14:formula1>
          <xm:sqref>AE17:AF17 M17:N17 S17:T17 Y17:Z17 G17:H17</xm:sqref>
        </x14:dataValidation>
        <x14:dataValidation type="list" allowBlank="1" showInputMessage="1" showErrorMessage="1" xr:uid="{00000000-0002-0000-1D00-00000C000000}">
          <x14:formula1>
            <xm:f>Données!$Q$19:$Q$20</xm:f>
          </x14:formula1>
          <xm:sqref>R9:R13</xm:sqref>
        </x14:dataValidation>
        <x14:dataValidation type="list" allowBlank="1" showInputMessage="1" showErrorMessage="1" xr:uid="{00000000-0002-0000-1D00-00000D000000}">
          <x14:formula1>
            <xm:f>Données!$E$14:$E$53</xm:f>
          </x14:formula1>
          <xm:sqref>B11</xm:sqref>
        </x14:dataValidation>
        <x14:dataValidation type="list" allowBlank="1" showInputMessage="1" showErrorMessage="1" xr:uid="{00000000-0002-0000-1D00-00000E000000}">
          <x14:formula1>
            <xm:f>Données!$K$14:$K$43</xm:f>
          </x14:formula1>
          <xm:sqref>L9:L13</xm:sqref>
        </x14:dataValidation>
        <x14:dataValidation type="list" allowBlank="1" showInputMessage="1" showErrorMessage="1" xr:uid="{00000000-0002-0000-1D00-00000F000000}">
          <x14:formula1>
            <xm:f>Données!$Q$8:$Q$9</xm:f>
          </x14:formula1>
          <xm:sqref>G187</xm:sqref>
        </x14:dataValidation>
        <x14:dataValidation type="list" allowBlank="1" showInputMessage="1" showErrorMessage="1" xr:uid="{00000000-0002-0000-1D00-000010000000}">
          <x14:formula1>
            <xm:f>Données!$I$14:$I$17</xm:f>
          </x14:formula1>
          <xm:sqref>K17</xm:sqref>
        </x14:dataValidation>
        <x14:dataValidation type="list" allowBlank="1" showInputMessage="1" showErrorMessage="1" xr:uid="{00000000-0002-0000-1D00-000011000000}">
          <x14:formula1>
            <xm:f>Données!$G$14:$G$17</xm:f>
          </x14:formula1>
          <xm:sqref>Z9:Z13</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549" priority="170" stopIfTrue="1" operator="lessThan">
      <formula>#REF!</formula>
    </cfRule>
  </conditionalFormatting>
  <conditionalFormatting sqref="L37:M37">
    <cfRule type="cellIs" dxfId="2548" priority="169" stopIfTrue="1" operator="lessThan">
      <formula>#REF!</formula>
    </cfRule>
  </conditionalFormatting>
  <conditionalFormatting sqref="R37:S37 AG21:AG53 AG88:AG102 AG136:AG150 AG153:AG167 AG170:AG185 AG120:AG133 AG105:AG117 AG72:AG85 AG56:AG69">
    <cfRule type="cellIs" dxfId="254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546" priority="167" stopIfTrue="1" operator="lessThan">
      <formula>#REF!</formula>
    </cfRule>
  </conditionalFormatting>
  <conditionalFormatting sqref="E88:E102">
    <cfRule type="cellIs" dxfId="2545" priority="166" stopIfTrue="1" operator="lessThan">
      <formula>#REF!</formula>
    </cfRule>
  </conditionalFormatting>
  <conditionalFormatting sqref="E147">
    <cfRule type="cellIs" dxfId="2544" priority="165" stopIfTrue="1" operator="lessThan">
      <formula>#REF!</formula>
    </cfRule>
  </conditionalFormatting>
  <conditionalFormatting sqref="E148">
    <cfRule type="cellIs" dxfId="2543" priority="164" stopIfTrue="1" operator="lessThan">
      <formula>#REF!</formula>
    </cfRule>
  </conditionalFormatting>
  <conditionalFormatting sqref="E149">
    <cfRule type="cellIs" dxfId="2542" priority="163" stopIfTrue="1" operator="lessThan">
      <formula>#REF!</formula>
    </cfRule>
  </conditionalFormatting>
  <conditionalFormatting sqref="E150">
    <cfRule type="cellIs" dxfId="2541" priority="162" stopIfTrue="1" operator="lessThan">
      <formula>#REF!</formula>
    </cfRule>
  </conditionalFormatting>
  <conditionalFormatting sqref="E153">
    <cfRule type="cellIs" dxfId="2540" priority="161" stopIfTrue="1" operator="lessThan">
      <formula>#REF!</formula>
    </cfRule>
  </conditionalFormatting>
  <conditionalFormatting sqref="E154">
    <cfRule type="cellIs" dxfId="2539" priority="160" stopIfTrue="1" operator="lessThan">
      <formula>#REF!</formula>
    </cfRule>
  </conditionalFormatting>
  <conditionalFormatting sqref="E155">
    <cfRule type="cellIs" dxfId="2538" priority="159" stopIfTrue="1" operator="lessThan">
      <formula>#REF!</formula>
    </cfRule>
  </conditionalFormatting>
  <conditionalFormatting sqref="E156">
    <cfRule type="cellIs" dxfId="2537" priority="158" stopIfTrue="1" operator="lessThan">
      <formula>#REF!</formula>
    </cfRule>
  </conditionalFormatting>
  <conditionalFormatting sqref="E157">
    <cfRule type="cellIs" dxfId="2536" priority="157" stopIfTrue="1" operator="lessThan">
      <formula>#REF!</formula>
    </cfRule>
  </conditionalFormatting>
  <conditionalFormatting sqref="E158">
    <cfRule type="cellIs" dxfId="2535" priority="156" stopIfTrue="1" operator="lessThan">
      <formula>#REF!</formula>
    </cfRule>
  </conditionalFormatting>
  <conditionalFormatting sqref="E159">
    <cfRule type="cellIs" dxfId="2534" priority="155" stopIfTrue="1" operator="lessThan">
      <formula>#REF!</formula>
    </cfRule>
  </conditionalFormatting>
  <conditionalFormatting sqref="E160">
    <cfRule type="cellIs" dxfId="2533" priority="154" stopIfTrue="1" operator="lessThan">
      <formula>#REF!</formula>
    </cfRule>
  </conditionalFormatting>
  <conditionalFormatting sqref="E161">
    <cfRule type="cellIs" dxfId="2532" priority="153" stopIfTrue="1" operator="lessThan">
      <formula>#REF!</formula>
    </cfRule>
  </conditionalFormatting>
  <conditionalFormatting sqref="E162">
    <cfRule type="cellIs" dxfId="2531" priority="152" stopIfTrue="1" operator="lessThan">
      <formula>#REF!</formula>
    </cfRule>
  </conditionalFormatting>
  <conditionalFormatting sqref="E163">
    <cfRule type="cellIs" dxfId="2530" priority="151" stopIfTrue="1" operator="lessThan">
      <formula>#REF!</formula>
    </cfRule>
  </conditionalFormatting>
  <conditionalFormatting sqref="E164">
    <cfRule type="cellIs" dxfId="2529" priority="150" stopIfTrue="1" operator="lessThan">
      <formula>#REF!</formula>
    </cfRule>
  </conditionalFormatting>
  <conditionalFormatting sqref="E165">
    <cfRule type="cellIs" dxfId="2528" priority="149" stopIfTrue="1" operator="lessThan">
      <formula>#REF!</formula>
    </cfRule>
  </conditionalFormatting>
  <conditionalFormatting sqref="E166">
    <cfRule type="cellIs" dxfId="2527" priority="148" stopIfTrue="1" operator="lessThan">
      <formula>#REF!</formula>
    </cfRule>
  </conditionalFormatting>
  <conditionalFormatting sqref="E167">
    <cfRule type="cellIs" dxfId="2526" priority="147" stopIfTrue="1" operator="lessThan">
      <formula>#REF!</formula>
    </cfRule>
  </conditionalFormatting>
  <conditionalFormatting sqref="E170">
    <cfRule type="cellIs" dxfId="2525" priority="146" stopIfTrue="1" operator="lessThan">
      <formula>#REF!</formula>
    </cfRule>
  </conditionalFormatting>
  <conditionalFormatting sqref="E171">
    <cfRule type="cellIs" dxfId="2524" priority="145" stopIfTrue="1" operator="lessThan">
      <formula>#REF!</formula>
    </cfRule>
  </conditionalFormatting>
  <conditionalFormatting sqref="E172">
    <cfRule type="cellIs" dxfId="2523" priority="144" stopIfTrue="1" operator="lessThan">
      <formula>#REF!</formula>
    </cfRule>
  </conditionalFormatting>
  <conditionalFormatting sqref="E173">
    <cfRule type="cellIs" dxfId="2522" priority="143" stopIfTrue="1" operator="lessThan">
      <formula>#REF!</formula>
    </cfRule>
  </conditionalFormatting>
  <conditionalFormatting sqref="E174">
    <cfRule type="cellIs" dxfId="2521" priority="142" stopIfTrue="1" operator="lessThan">
      <formula>#REF!</formula>
    </cfRule>
  </conditionalFormatting>
  <conditionalFormatting sqref="E175">
    <cfRule type="cellIs" dxfId="2520" priority="141" stopIfTrue="1" operator="lessThan">
      <formula>#REF!</formula>
    </cfRule>
  </conditionalFormatting>
  <conditionalFormatting sqref="E176">
    <cfRule type="cellIs" dxfId="2519" priority="140" stopIfTrue="1" operator="lessThan">
      <formula>#REF!</formula>
    </cfRule>
  </conditionalFormatting>
  <conditionalFormatting sqref="E177">
    <cfRule type="cellIs" dxfId="2518" priority="139" stopIfTrue="1" operator="lessThan">
      <formula>#REF!</formula>
    </cfRule>
  </conditionalFormatting>
  <conditionalFormatting sqref="E178">
    <cfRule type="cellIs" dxfId="2517" priority="138" stopIfTrue="1" operator="lessThan">
      <formula>#REF!</formula>
    </cfRule>
  </conditionalFormatting>
  <conditionalFormatting sqref="E179">
    <cfRule type="cellIs" dxfId="2516" priority="137" stopIfTrue="1" operator="lessThan">
      <formula>#REF!</formula>
    </cfRule>
  </conditionalFormatting>
  <conditionalFormatting sqref="E180">
    <cfRule type="cellIs" dxfId="2515" priority="136" stopIfTrue="1" operator="lessThan">
      <formula>#REF!</formula>
    </cfRule>
  </conditionalFormatting>
  <conditionalFormatting sqref="E181">
    <cfRule type="cellIs" dxfId="2514" priority="135" stopIfTrue="1" operator="lessThan">
      <formula>#REF!</formula>
    </cfRule>
  </conditionalFormatting>
  <conditionalFormatting sqref="E182">
    <cfRule type="cellIs" dxfId="2513" priority="134" stopIfTrue="1" operator="lessThan">
      <formula>#REF!</formula>
    </cfRule>
  </conditionalFormatting>
  <conditionalFormatting sqref="E183">
    <cfRule type="cellIs" dxfId="2512" priority="133" stopIfTrue="1" operator="lessThan">
      <formula>#REF!</formula>
    </cfRule>
  </conditionalFormatting>
  <conditionalFormatting sqref="E184:E185">
    <cfRule type="cellIs" dxfId="2511" priority="132" stopIfTrue="1" operator="lessThan">
      <formula>#REF!</formula>
    </cfRule>
  </conditionalFormatting>
  <conditionalFormatting sqref="K22:K37">
    <cfRule type="cellIs" dxfId="2510" priority="131" stopIfTrue="1" operator="lessThan">
      <formula>#REF!</formula>
    </cfRule>
  </conditionalFormatting>
  <conditionalFormatting sqref="K39:K53">
    <cfRule type="cellIs" dxfId="2509" priority="130" stopIfTrue="1" operator="lessThan">
      <formula>#REF!</formula>
    </cfRule>
  </conditionalFormatting>
  <conditionalFormatting sqref="K88:K102">
    <cfRule type="cellIs" dxfId="2508" priority="129" stopIfTrue="1" operator="lessThan">
      <formula>#REF!</formula>
    </cfRule>
  </conditionalFormatting>
  <conditionalFormatting sqref="K147">
    <cfRule type="cellIs" dxfId="2507" priority="128" stopIfTrue="1" operator="lessThan">
      <formula>#REF!</formula>
    </cfRule>
  </conditionalFormatting>
  <conditionalFormatting sqref="K148">
    <cfRule type="cellIs" dxfId="2506" priority="127" stopIfTrue="1" operator="lessThan">
      <formula>#REF!</formula>
    </cfRule>
  </conditionalFormatting>
  <conditionalFormatting sqref="K149">
    <cfRule type="cellIs" dxfId="2505" priority="126" stopIfTrue="1" operator="lessThan">
      <formula>#REF!</formula>
    </cfRule>
  </conditionalFormatting>
  <conditionalFormatting sqref="K150">
    <cfRule type="cellIs" dxfId="2504" priority="125" stopIfTrue="1" operator="lessThan">
      <formula>#REF!</formula>
    </cfRule>
  </conditionalFormatting>
  <conditionalFormatting sqref="K153">
    <cfRule type="cellIs" dxfId="2503" priority="124" stopIfTrue="1" operator="lessThan">
      <formula>#REF!</formula>
    </cfRule>
  </conditionalFormatting>
  <conditionalFormatting sqref="K154">
    <cfRule type="cellIs" dxfId="2502" priority="123" stopIfTrue="1" operator="lessThan">
      <formula>#REF!</formula>
    </cfRule>
  </conditionalFormatting>
  <conditionalFormatting sqref="K155">
    <cfRule type="cellIs" dxfId="2501" priority="122" stopIfTrue="1" operator="lessThan">
      <formula>#REF!</formula>
    </cfRule>
  </conditionalFormatting>
  <conditionalFormatting sqref="K156">
    <cfRule type="cellIs" dxfId="2500" priority="121" stopIfTrue="1" operator="lessThan">
      <formula>#REF!</formula>
    </cfRule>
  </conditionalFormatting>
  <conditionalFormatting sqref="K157">
    <cfRule type="cellIs" dxfId="2499" priority="120" stopIfTrue="1" operator="lessThan">
      <formula>#REF!</formula>
    </cfRule>
  </conditionalFormatting>
  <conditionalFormatting sqref="K158">
    <cfRule type="cellIs" dxfId="2498" priority="119" stopIfTrue="1" operator="lessThan">
      <formula>#REF!</formula>
    </cfRule>
  </conditionalFormatting>
  <conditionalFormatting sqref="K159">
    <cfRule type="cellIs" dxfId="2497" priority="118" stopIfTrue="1" operator="lessThan">
      <formula>#REF!</formula>
    </cfRule>
  </conditionalFormatting>
  <conditionalFormatting sqref="K160">
    <cfRule type="cellIs" dxfId="2496" priority="117" stopIfTrue="1" operator="lessThan">
      <formula>#REF!</formula>
    </cfRule>
  </conditionalFormatting>
  <conditionalFormatting sqref="K161">
    <cfRule type="cellIs" dxfId="2495" priority="116" stopIfTrue="1" operator="lessThan">
      <formula>#REF!</formula>
    </cfRule>
  </conditionalFormatting>
  <conditionalFormatting sqref="K162">
    <cfRule type="cellIs" dxfId="2494" priority="115" stopIfTrue="1" operator="lessThan">
      <formula>#REF!</formula>
    </cfRule>
  </conditionalFormatting>
  <conditionalFormatting sqref="K163">
    <cfRule type="cellIs" dxfId="2493" priority="114" stopIfTrue="1" operator="lessThan">
      <formula>#REF!</formula>
    </cfRule>
  </conditionalFormatting>
  <conditionalFormatting sqref="K164">
    <cfRule type="cellIs" dxfId="2492" priority="113" stopIfTrue="1" operator="lessThan">
      <formula>#REF!</formula>
    </cfRule>
  </conditionalFormatting>
  <conditionalFormatting sqref="K165">
    <cfRule type="cellIs" dxfId="2491" priority="112" stopIfTrue="1" operator="lessThan">
      <formula>#REF!</formula>
    </cfRule>
  </conditionalFormatting>
  <conditionalFormatting sqref="K166">
    <cfRule type="cellIs" dxfId="2490" priority="111" stopIfTrue="1" operator="lessThan">
      <formula>#REF!</formula>
    </cfRule>
  </conditionalFormatting>
  <conditionalFormatting sqref="K167">
    <cfRule type="cellIs" dxfId="2489" priority="110" stopIfTrue="1" operator="lessThan">
      <formula>#REF!</formula>
    </cfRule>
  </conditionalFormatting>
  <conditionalFormatting sqref="K170">
    <cfRule type="cellIs" dxfId="2488" priority="109" stopIfTrue="1" operator="lessThan">
      <formula>#REF!</formula>
    </cfRule>
  </conditionalFormatting>
  <conditionalFormatting sqref="K171">
    <cfRule type="cellIs" dxfId="2487" priority="108" stopIfTrue="1" operator="lessThan">
      <formula>#REF!</formula>
    </cfRule>
  </conditionalFormatting>
  <conditionalFormatting sqref="K172">
    <cfRule type="cellIs" dxfId="2486" priority="107" stopIfTrue="1" operator="lessThan">
      <formula>#REF!</formula>
    </cfRule>
  </conditionalFormatting>
  <conditionalFormatting sqref="K173">
    <cfRule type="cellIs" dxfId="2485" priority="106" stopIfTrue="1" operator="lessThan">
      <formula>#REF!</formula>
    </cfRule>
  </conditionalFormatting>
  <conditionalFormatting sqref="K174">
    <cfRule type="cellIs" dxfId="2484" priority="105" stopIfTrue="1" operator="lessThan">
      <formula>#REF!</formula>
    </cfRule>
  </conditionalFormatting>
  <conditionalFormatting sqref="K175">
    <cfRule type="cellIs" dxfId="2483" priority="104" stopIfTrue="1" operator="lessThan">
      <formula>#REF!</formula>
    </cfRule>
  </conditionalFormatting>
  <conditionalFormatting sqref="K176">
    <cfRule type="cellIs" dxfId="2482" priority="103" stopIfTrue="1" operator="lessThan">
      <formula>#REF!</formula>
    </cfRule>
  </conditionalFormatting>
  <conditionalFormatting sqref="K177">
    <cfRule type="cellIs" dxfId="2481" priority="102" stopIfTrue="1" operator="lessThan">
      <formula>#REF!</formula>
    </cfRule>
  </conditionalFormatting>
  <conditionalFormatting sqref="K178">
    <cfRule type="cellIs" dxfId="2480" priority="101" stopIfTrue="1" operator="lessThan">
      <formula>#REF!</formula>
    </cfRule>
  </conditionalFormatting>
  <conditionalFormatting sqref="K179">
    <cfRule type="cellIs" dxfId="2479" priority="100" stopIfTrue="1" operator="lessThan">
      <formula>#REF!</formula>
    </cfRule>
  </conditionalFormatting>
  <conditionalFormatting sqref="K180">
    <cfRule type="cellIs" dxfId="2478" priority="99" stopIfTrue="1" operator="lessThan">
      <formula>#REF!</formula>
    </cfRule>
  </conditionalFormatting>
  <conditionalFormatting sqref="K181">
    <cfRule type="cellIs" dxfId="2477" priority="98" stopIfTrue="1" operator="lessThan">
      <formula>#REF!</formula>
    </cfRule>
  </conditionalFormatting>
  <conditionalFormatting sqref="K182">
    <cfRule type="cellIs" dxfId="2476" priority="97" stopIfTrue="1" operator="lessThan">
      <formula>#REF!</formula>
    </cfRule>
  </conditionalFormatting>
  <conditionalFormatting sqref="K183">
    <cfRule type="cellIs" dxfId="2475" priority="96" stopIfTrue="1" operator="lessThan">
      <formula>#REF!</formula>
    </cfRule>
  </conditionalFormatting>
  <conditionalFormatting sqref="K184:K185">
    <cfRule type="cellIs" dxfId="2474" priority="95" stopIfTrue="1" operator="lessThan">
      <formula>#REF!</formula>
    </cfRule>
  </conditionalFormatting>
  <conditionalFormatting sqref="Q22:Q37">
    <cfRule type="cellIs" dxfId="2473" priority="94" stopIfTrue="1" operator="lessThan">
      <formula>#REF!</formula>
    </cfRule>
  </conditionalFormatting>
  <conditionalFormatting sqref="Q39:Q53">
    <cfRule type="cellIs" dxfId="2472" priority="93" stopIfTrue="1" operator="lessThan">
      <formula>#REF!</formula>
    </cfRule>
  </conditionalFormatting>
  <conditionalFormatting sqref="Q88:Q102">
    <cfRule type="cellIs" dxfId="2471" priority="92" stopIfTrue="1" operator="lessThan">
      <formula>#REF!</formula>
    </cfRule>
  </conditionalFormatting>
  <conditionalFormatting sqref="P185">
    <cfRule type="cellIs" dxfId="2470" priority="91" stopIfTrue="1" operator="lessThan">
      <formula>#REF!</formula>
    </cfRule>
  </conditionalFormatting>
  <conditionalFormatting sqref="X37:Y37">
    <cfRule type="cellIs" dxfId="2469" priority="90" stopIfTrue="1" operator="lessThan">
      <formula>#REF!</formula>
    </cfRule>
  </conditionalFormatting>
  <conditionalFormatting sqref="AD37:AE37">
    <cfRule type="cellIs" dxfId="2468" priority="89" stopIfTrue="1" operator="lessThan">
      <formula>#REF!</formula>
    </cfRule>
  </conditionalFormatting>
  <conditionalFormatting sqref="W183">
    <cfRule type="cellIs" dxfId="2467" priority="53" stopIfTrue="1" operator="lessThan">
      <formula>#REF!</formula>
    </cfRule>
  </conditionalFormatting>
  <conditionalFormatting sqref="W22:W37">
    <cfRule type="cellIs" dxfId="2466" priority="88" stopIfTrue="1" operator="lessThan">
      <formula>#REF!</formula>
    </cfRule>
  </conditionalFormatting>
  <conditionalFormatting sqref="W39:W53 W136:W146">
    <cfRule type="cellIs" dxfId="2465" priority="87" stopIfTrue="1" operator="lessThan">
      <formula>#REF!</formula>
    </cfRule>
  </conditionalFormatting>
  <conditionalFormatting sqref="W88:W102">
    <cfRule type="cellIs" dxfId="2464" priority="86" stopIfTrue="1" operator="lessThan">
      <formula>#REF!</formula>
    </cfRule>
  </conditionalFormatting>
  <conditionalFormatting sqref="W147">
    <cfRule type="cellIs" dxfId="2463" priority="85" stopIfTrue="1" operator="lessThan">
      <formula>#REF!</formula>
    </cfRule>
  </conditionalFormatting>
  <conditionalFormatting sqref="W148">
    <cfRule type="cellIs" dxfId="2462" priority="84" stopIfTrue="1" operator="lessThan">
      <formula>#REF!</formula>
    </cfRule>
  </conditionalFormatting>
  <conditionalFormatting sqref="W149">
    <cfRule type="cellIs" dxfId="2461" priority="83" stopIfTrue="1" operator="lessThan">
      <formula>#REF!</formula>
    </cfRule>
  </conditionalFormatting>
  <conditionalFormatting sqref="W150">
    <cfRule type="cellIs" dxfId="2460" priority="82" stopIfTrue="1" operator="lessThan">
      <formula>#REF!</formula>
    </cfRule>
  </conditionalFormatting>
  <conditionalFormatting sqref="W153">
    <cfRule type="cellIs" dxfId="2459" priority="81" stopIfTrue="1" operator="lessThan">
      <formula>#REF!</formula>
    </cfRule>
  </conditionalFormatting>
  <conditionalFormatting sqref="W154">
    <cfRule type="cellIs" dxfId="2458" priority="80" stopIfTrue="1" operator="lessThan">
      <formula>#REF!</formula>
    </cfRule>
  </conditionalFormatting>
  <conditionalFormatting sqref="W155">
    <cfRule type="cellIs" dxfId="2457" priority="79" stopIfTrue="1" operator="lessThan">
      <formula>#REF!</formula>
    </cfRule>
  </conditionalFormatting>
  <conditionalFormatting sqref="W156">
    <cfRule type="cellIs" dxfId="2456" priority="78" stopIfTrue="1" operator="lessThan">
      <formula>#REF!</formula>
    </cfRule>
  </conditionalFormatting>
  <conditionalFormatting sqref="W157">
    <cfRule type="cellIs" dxfId="2455" priority="77" stopIfTrue="1" operator="lessThan">
      <formula>#REF!</formula>
    </cfRule>
  </conditionalFormatting>
  <conditionalFormatting sqref="W158">
    <cfRule type="cellIs" dxfId="2454" priority="76" stopIfTrue="1" operator="lessThan">
      <formula>#REF!</formula>
    </cfRule>
  </conditionalFormatting>
  <conditionalFormatting sqref="W159">
    <cfRule type="cellIs" dxfId="2453" priority="75" stopIfTrue="1" operator="lessThan">
      <formula>#REF!</formula>
    </cfRule>
  </conditionalFormatting>
  <conditionalFormatting sqref="W160">
    <cfRule type="cellIs" dxfId="2452" priority="74" stopIfTrue="1" operator="lessThan">
      <formula>#REF!</formula>
    </cfRule>
  </conditionalFormatting>
  <conditionalFormatting sqref="W161">
    <cfRule type="cellIs" dxfId="2451" priority="73" stopIfTrue="1" operator="lessThan">
      <formula>#REF!</formula>
    </cfRule>
  </conditionalFormatting>
  <conditionalFormatting sqref="W162">
    <cfRule type="cellIs" dxfId="2450" priority="72" stopIfTrue="1" operator="lessThan">
      <formula>#REF!</formula>
    </cfRule>
  </conditionalFormatting>
  <conditionalFormatting sqref="W163">
    <cfRule type="cellIs" dxfId="2449" priority="71" stopIfTrue="1" operator="lessThan">
      <formula>#REF!</formula>
    </cfRule>
  </conditionalFormatting>
  <conditionalFormatting sqref="W164">
    <cfRule type="cellIs" dxfId="2448" priority="70" stopIfTrue="1" operator="lessThan">
      <formula>#REF!</formula>
    </cfRule>
  </conditionalFormatting>
  <conditionalFormatting sqref="W165">
    <cfRule type="cellIs" dxfId="2447" priority="69" stopIfTrue="1" operator="lessThan">
      <formula>#REF!</formula>
    </cfRule>
  </conditionalFormatting>
  <conditionalFormatting sqref="W166">
    <cfRule type="cellIs" dxfId="2446" priority="68" stopIfTrue="1" operator="lessThan">
      <formula>#REF!</formula>
    </cfRule>
  </conditionalFormatting>
  <conditionalFormatting sqref="W167">
    <cfRule type="cellIs" dxfId="2445" priority="67" stopIfTrue="1" operator="lessThan">
      <formula>#REF!</formula>
    </cfRule>
  </conditionalFormatting>
  <conditionalFormatting sqref="W170">
    <cfRule type="cellIs" dxfId="2444" priority="66" stopIfTrue="1" operator="lessThan">
      <formula>#REF!</formula>
    </cfRule>
  </conditionalFormatting>
  <conditionalFormatting sqref="W171">
    <cfRule type="cellIs" dxfId="2443" priority="65" stopIfTrue="1" operator="lessThan">
      <formula>#REF!</formula>
    </cfRule>
  </conditionalFormatting>
  <conditionalFormatting sqref="W172">
    <cfRule type="cellIs" dxfId="2442" priority="64" stopIfTrue="1" operator="lessThan">
      <formula>#REF!</formula>
    </cfRule>
  </conditionalFormatting>
  <conditionalFormatting sqref="W173">
    <cfRule type="cellIs" dxfId="2441" priority="63" stopIfTrue="1" operator="lessThan">
      <formula>#REF!</formula>
    </cfRule>
  </conditionalFormatting>
  <conditionalFormatting sqref="W174">
    <cfRule type="cellIs" dxfId="2440" priority="62" stopIfTrue="1" operator="lessThan">
      <formula>#REF!</formula>
    </cfRule>
  </conditionalFormatting>
  <conditionalFormatting sqref="W175">
    <cfRule type="cellIs" dxfId="2439" priority="61" stopIfTrue="1" operator="lessThan">
      <formula>#REF!</formula>
    </cfRule>
  </conditionalFormatting>
  <conditionalFormatting sqref="W176">
    <cfRule type="cellIs" dxfId="2438" priority="60" stopIfTrue="1" operator="lessThan">
      <formula>#REF!</formula>
    </cfRule>
  </conditionalFormatting>
  <conditionalFormatting sqref="W177">
    <cfRule type="cellIs" dxfId="2437" priority="59" stopIfTrue="1" operator="lessThan">
      <formula>#REF!</formula>
    </cfRule>
  </conditionalFormatting>
  <conditionalFormatting sqref="W178">
    <cfRule type="cellIs" dxfId="2436" priority="58" stopIfTrue="1" operator="lessThan">
      <formula>#REF!</formula>
    </cfRule>
  </conditionalFormatting>
  <conditionalFormatting sqref="W179">
    <cfRule type="cellIs" dxfId="2435" priority="57" stopIfTrue="1" operator="lessThan">
      <formula>#REF!</formula>
    </cfRule>
  </conditionalFormatting>
  <conditionalFormatting sqref="W180">
    <cfRule type="cellIs" dxfId="2434" priority="56" stopIfTrue="1" operator="lessThan">
      <formula>#REF!</formula>
    </cfRule>
  </conditionalFormatting>
  <conditionalFormatting sqref="W181">
    <cfRule type="cellIs" dxfId="2433" priority="55" stopIfTrue="1" operator="lessThan">
      <formula>#REF!</formula>
    </cfRule>
  </conditionalFormatting>
  <conditionalFormatting sqref="W182">
    <cfRule type="cellIs" dxfId="2432" priority="54" stopIfTrue="1" operator="lessThan">
      <formula>#REF!</formula>
    </cfRule>
  </conditionalFormatting>
  <conditionalFormatting sqref="W184:W185">
    <cfRule type="cellIs" dxfId="2431" priority="52" stopIfTrue="1" operator="lessThan">
      <formula>#REF!</formula>
    </cfRule>
  </conditionalFormatting>
  <conditionalFormatting sqref="AC183">
    <cfRule type="cellIs" dxfId="2430" priority="16" stopIfTrue="1" operator="lessThan">
      <formula>#REF!</formula>
    </cfRule>
  </conditionalFormatting>
  <conditionalFormatting sqref="AC22:AC37">
    <cfRule type="cellIs" dxfId="2429" priority="51" stopIfTrue="1" operator="lessThan">
      <formula>#REF!</formula>
    </cfRule>
  </conditionalFormatting>
  <conditionalFormatting sqref="AC39:AC53 AC136:AC146">
    <cfRule type="cellIs" dxfId="2428" priority="50" stopIfTrue="1" operator="lessThan">
      <formula>#REF!</formula>
    </cfRule>
  </conditionalFormatting>
  <conditionalFormatting sqref="AC88:AC102">
    <cfRule type="cellIs" dxfId="2427" priority="49" stopIfTrue="1" operator="lessThan">
      <formula>#REF!</formula>
    </cfRule>
  </conditionalFormatting>
  <conditionalFormatting sqref="AC147">
    <cfRule type="cellIs" dxfId="2426" priority="48" stopIfTrue="1" operator="lessThan">
      <formula>#REF!</formula>
    </cfRule>
  </conditionalFormatting>
  <conditionalFormatting sqref="AC148">
    <cfRule type="cellIs" dxfId="2425" priority="47" stopIfTrue="1" operator="lessThan">
      <formula>#REF!</formula>
    </cfRule>
  </conditionalFormatting>
  <conditionalFormatting sqref="AC149">
    <cfRule type="cellIs" dxfId="2424" priority="46" stopIfTrue="1" operator="lessThan">
      <formula>#REF!</formula>
    </cfRule>
  </conditionalFormatting>
  <conditionalFormatting sqref="AC150">
    <cfRule type="cellIs" dxfId="2423" priority="45" stopIfTrue="1" operator="lessThan">
      <formula>#REF!</formula>
    </cfRule>
  </conditionalFormatting>
  <conditionalFormatting sqref="AC153">
    <cfRule type="cellIs" dxfId="2422" priority="44" stopIfTrue="1" operator="lessThan">
      <formula>#REF!</formula>
    </cfRule>
  </conditionalFormatting>
  <conditionalFormatting sqref="AC154">
    <cfRule type="cellIs" dxfId="2421" priority="43" stopIfTrue="1" operator="lessThan">
      <formula>#REF!</formula>
    </cfRule>
  </conditionalFormatting>
  <conditionalFormatting sqref="AC155">
    <cfRule type="cellIs" dxfId="2420" priority="42" stopIfTrue="1" operator="lessThan">
      <formula>#REF!</formula>
    </cfRule>
  </conditionalFormatting>
  <conditionalFormatting sqref="AC156">
    <cfRule type="cellIs" dxfId="2419" priority="41" stopIfTrue="1" operator="lessThan">
      <formula>#REF!</formula>
    </cfRule>
  </conditionalFormatting>
  <conditionalFormatting sqref="AC157">
    <cfRule type="cellIs" dxfId="2418" priority="40" stopIfTrue="1" operator="lessThan">
      <formula>#REF!</formula>
    </cfRule>
  </conditionalFormatting>
  <conditionalFormatting sqref="AC158">
    <cfRule type="cellIs" dxfId="2417" priority="39" stopIfTrue="1" operator="lessThan">
      <formula>#REF!</formula>
    </cfRule>
  </conditionalFormatting>
  <conditionalFormatting sqref="AC159">
    <cfRule type="cellIs" dxfId="2416" priority="38" stopIfTrue="1" operator="lessThan">
      <formula>#REF!</formula>
    </cfRule>
  </conditionalFormatting>
  <conditionalFormatting sqref="AC160">
    <cfRule type="cellIs" dxfId="2415" priority="37" stopIfTrue="1" operator="lessThan">
      <formula>#REF!</formula>
    </cfRule>
  </conditionalFormatting>
  <conditionalFormatting sqref="AC161">
    <cfRule type="cellIs" dxfId="2414" priority="36" stopIfTrue="1" operator="lessThan">
      <formula>#REF!</formula>
    </cfRule>
  </conditionalFormatting>
  <conditionalFormatting sqref="AC162">
    <cfRule type="cellIs" dxfId="2413" priority="35" stopIfTrue="1" operator="lessThan">
      <formula>#REF!</formula>
    </cfRule>
  </conditionalFormatting>
  <conditionalFormatting sqref="AC163">
    <cfRule type="cellIs" dxfId="2412" priority="34" stopIfTrue="1" operator="lessThan">
      <formula>#REF!</formula>
    </cfRule>
  </conditionalFormatting>
  <conditionalFormatting sqref="AC164">
    <cfRule type="cellIs" dxfId="2411" priority="33" stopIfTrue="1" operator="lessThan">
      <formula>#REF!</formula>
    </cfRule>
  </conditionalFormatting>
  <conditionalFormatting sqref="AC165">
    <cfRule type="cellIs" dxfId="2410" priority="32" stopIfTrue="1" operator="lessThan">
      <formula>#REF!</formula>
    </cfRule>
  </conditionalFormatting>
  <conditionalFormatting sqref="AC166">
    <cfRule type="cellIs" dxfId="2409" priority="31" stopIfTrue="1" operator="lessThan">
      <formula>#REF!</formula>
    </cfRule>
  </conditionalFormatting>
  <conditionalFormatting sqref="AC167">
    <cfRule type="cellIs" dxfId="2408" priority="30" stopIfTrue="1" operator="lessThan">
      <formula>#REF!</formula>
    </cfRule>
  </conditionalFormatting>
  <conditionalFormatting sqref="AC170">
    <cfRule type="cellIs" dxfId="2407" priority="29" stopIfTrue="1" operator="lessThan">
      <formula>#REF!</formula>
    </cfRule>
  </conditionalFormatting>
  <conditionalFormatting sqref="AC171">
    <cfRule type="cellIs" dxfId="2406" priority="28" stopIfTrue="1" operator="lessThan">
      <formula>#REF!</formula>
    </cfRule>
  </conditionalFormatting>
  <conditionalFormatting sqref="AC172">
    <cfRule type="cellIs" dxfId="2405" priority="27" stopIfTrue="1" operator="lessThan">
      <formula>#REF!</formula>
    </cfRule>
  </conditionalFormatting>
  <conditionalFormatting sqref="AC173">
    <cfRule type="cellIs" dxfId="2404" priority="26" stopIfTrue="1" operator="lessThan">
      <formula>#REF!</formula>
    </cfRule>
  </conditionalFormatting>
  <conditionalFormatting sqref="AC174">
    <cfRule type="cellIs" dxfId="2403" priority="25" stopIfTrue="1" operator="lessThan">
      <formula>#REF!</formula>
    </cfRule>
  </conditionalFormatting>
  <conditionalFormatting sqref="AC175">
    <cfRule type="cellIs" dxfId="2402" priority="24" stopIfTrue="1" operator="lessThan">
      <formula>#REF!</formula>
    </cfRule>
  </conditionalFormatting>
  <conditionalFormatting sqref="AC176">
    <cfRule type="cellIs" dxfId="2401" priority="23" stopIfTrue="1" operator="lessThan">
      <formula>#REF!</formula>
    </cfRule>
  </conditionalFormatting>
  <conditionalFormatting sqref="AC177">
    <cfRule type="cellIs" dxfId="2400" priority="22" stopIfTrue="1" operator="lessThan">
      <formula>#REF!</formula>
    </cfRule>
  </conditionalFormatting>
  <conditionalFormatting sqref="AC178">
    <cfRule type="cellIs" dxfId="2399" priority="21" stopIfTrue="1" operator="lessThan">
      <formula>#REF!</formula>
    </cfRule>
  </conditionalFormatting>
  <conditionalFormatting sqref="AC179">
    <cfRule type="cellIs" dxfId="2398" priority="20" stopIfTrue="1" operator="lessThan">
      <formula>#REF!</formula>
    </cfRule>
  </conditionalFormatting>
  <conditionalFormatting sqref="AC180">
    <cfRule type="cellIs" dxfId="2397" priority="19" stopIfTrue="1" operator="lessThan">
      <formula>#REF!</formula>
    </cfRule>
  </conditionalFormatting>
  <conditionalFormatting sqref="AC181">
    <cfRule type="cellIs" dxfId="2396" priority="18" stopIfTrue="1" operator="lessThan">
      <formula>#REF!</formula>
    </cfRule>
  </conditionalFormatting>
  <conditionalFormatting sqref="AC182">
    <cfRule type="cellIs" dxfId="2395" priority="17" stopIfTrue="1" operator="lessThan">
      <formula>#REF!</formula>
    </cfRule>
  </conditionalFormatting>
  <conditionalFormatting sqref="AC184:AC185">
    <cfRule type="cellIs" dxfId="2394" priority="15" stopIfTrue="1" operator="lessThan">
      <formula>#REF!</formula>
    </cfRule>
  </conditionalFormatting>
  <conditionalFormatting sqref="V185">
    <cfRule type="cellIs" dxfId="2393" priority="14" stopIfTrue="1" operator="lessThan">
      <formula>#REF!</formula>
    </cfRule>
  </conditionalFormatting>
  <conditionalFormatting sqref="AB185">
    <cfRule type="cellIs" dxfId="2392" priority="13" stopIfTrue="1" operator="lessThan">
      <formula>#REF!</formula>
    </cfRule>
  </conditionalFormatting>
  <conditionalFormatting sqref="N37">
    <cfRule type="cellIs" dxfId="2391" priority="12" stopIfTrue="1" operator="lessThan">
      <formula>#REF!</formula>
    </cfRule>
  </conditionalFormatting>
  <conditionalFormatting sqref="T37">
    <cfRule type="cellIs" dxfId="2390" priority="11" stopIfTrue="1" operator="lessThan">
      <formula>#REF!</formula>
    </cfRule>
  </conditionalFormatting>
  <conditionalFormatting sqref="Z37">
    <cfRule type="cellIs" dxfId="2389" priority="10" stopIfTrue="1" operator="lessThan">
      <formula>#REF!</formula>
    </cfRule>
  </conditionalFormatting>
  <conditionalFormatting sqref="AF37">
    <cfRule type="cellIs" dxfId="2388" priority="9" stopIfTrue="1" operator="lessThan">
      <formula>#REF!</formula>
    </cfRule>
  </conditionalFormatting>
  <conditionalFormatting sqref="AG55">
    <cfRule type="cellIs" dxfId="2387" priority="8" stopIfTrue="1" operator="lessThan">
      <formula>#REF!</formula>
    </cfRule>
  </conditionalFormatting>
  <conditionalFormatting sqref="AG71">
    <cfRule type="cellIs" dxfId="2386" priority="7" stopIfTrue="1" operator="lessThan">
      <formula>#REF!</formula>
    </cfRule>
  </conditionalFormatting>
  <conditionalFormatting sqref="AG87">
    <cfRule type="cellIs" dxfId="2385" priority="6" stopIfTrue="1" operator="lessThan">
      <formula>#REF!</formula>
    </cfRule>
  </conditionalFormatting>
  <conditionalFormatting sqref="AG104">
    <cfRule type="cellIs" dxfId="2384" priority="5" stopIfTrue="1" operator="lessThan">
      <formula>#REF!</formula>
    </cfRule>
  </conditionalFormatting>
  <conditionalFormatting sqref="AG119">
    <cfRule type="cellIs" dxfId="2383" priority="4" stopIfTrue="1" operator="lessThan">
      <formula>#REF!</formula>
    </cfRule>
  </conditionalFormatting>
  <conditionalFormatting sqref="AG135">
    <cfRule type="cellIs" dxfId="2382" priority="3" stopIfTrue="1" operator="lessThan">
      <formula>#REF!</formula>
    </cfRule>
  </conditionalFormatting>
  <conditionalFormatting sqref="AG152">
    <cfRule type="cellIs" dxfId="2381" priority="2" stopIfTrue="1" operator="lessThan">
      <formula>#REF!</formula>
    </cfRule>
  </conditionalFormatting>
  <conditionalFormatting sqref="AG169">
    <cfRule type="cellIs" dxfId="2380" priority="1" stopIfTrue="1" operator="lessThan">
      <formula>#REF!</formula>
    </cfRule>
  </conditionalFormatting>
  <dataValidations count="8">
    <dataValidation type="list" allowBlank="1" showInputMessage="1" showErrorMessage="1" sqref="C13:D14 I13:J13" xr:uid="{00000000-0002-0000-1E00-000000000000}">
      <formula1>$K$11:$K$15</formula1>
    </dataValidation>
    <dataValidation type="list" allowBlank="1" showInputMessage="1" showErrorMessage="1" sqref="I11:J11 C11:D11" xr:uid="{00000000-0002-0000-1E00-000001000000}">
      <formula1>$D$12:$D$41</formula1>
    </dataValidation>
    <dataValidation type="list" allowBlank="1" showInputMessage="1" showErrorMessage="1" sqref="C15:D15" xr:uid="{00000000-0002-0000-1E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E00-000003000000}">
      <formula1>$F$9:$F$12</formula1>
    </dataValidation>
    <dataValidation type="list" allowBlank="1" showInputMessage="1" showErrorMessage="1" sqref="F185 L185 R185 X185 AD185" xr:uid="{00000000-0002-0000-1E00-000004000000}">
      <formula1>$F$13:$F$14</formula1>
    </dataValidation>
    <dataValidation type="list" allowBlank="1" showInputMessage="1" showErrorMessage="1" sqref="I12:J12 C12:D12" xr:uid="{00000000-0002-0000-1E00-000005000000}">
      <formula1>$B$10:$B$28</formula1>
    </dataValidation>
    <dataValidation type="list" allowBlank="1" showInputMessage="1" showErrorMessage="1" sqref="T9:T13" xr:uid="{00000000-0002-0000-1E00-000006000000}">
      <formula1>$I$14:$I$17</formula1>
    </dataValidation>
    <dataValidation type="list" allowBlank="1" showInputMessage="1" showErrorMessage="1" sqref="Y187 AE187 M187 S187" xr:uid="{00000000-0002-0000-1E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B000000}">
          <x14:formula1>
            <xm:f>Données!$G$14:$G$17</xm:f>
          </x14:formula1>
          <xm:sqref>Z9:Z13</xm:sqref>
        </x14:dataValidation>
        <x14:dataValidation type="list" allowBlank="1" showInputMessage="1" showErrorMessage="1" xr:uid="{00000000-0002-0000-1E00-00000C000000}">
          <x14:formula1>
            <xm:f>Données!$I$14:$I$17</xm:f>
          </x14:formula1>
          <xm:sqref>K17</xm:sqref>
        </x14:dataValidation>
        <x14:dataValidation type="list" allowBlank="1" showInputMessage="1" showErrorMessage="1" xr:uid="{00000000-0002-0000-1E00-00000D000000}">
          <x14:formula1>
            <xm:f>Données!$Q$8:$Q$9</xm:f>
          </x14:formula1>
          <xm:sqref>G187</xm:sqref>
        </x14:dataValidation>
        <x14:dataValidation type="list" allowBlank="1" showInputMessage="1" showErrorMessage="1" xr:uid="{00000000-0002-0000-1E00-00000E000000}">
          <x14:formula1>
            <xm:f>Données!$K$14:$K$43</xm:f>
          </x14:formula1>
          <xm:sqref>L9:L13</xm:sqref>
        </x14:dataValidation>
        <x14:dataValidation type="list" allowBlank="1" showInputMessage="1" showErrorMessage="1" xr:uid="{00000000-0002-0000-1E00-00000F000000}">
          <x14:formula1>
            <xm:f>Données!$E$14:$E$53</xm:f>
          </x14:formula1>
          <xm:sqref>B11</xm:sqref>
        </x14:dataValidation>
        <x14:dataValidation type="list" allowBlank="1" showInputMessage="1" showErrorMessage="1" xr:uid="{00000000-0002-0000-1E00-000010000000}">
          <x14:formula1>
            <xm:f>Données!$Q$19:$Q$20</xm:f>
          </x14:formula1>
          <xm:sqref>R9:R13</xm:sqref>
        </x14:dataValidation>
        <x14:dataValidation type="list" allowBlank="1" showInputMessage="1" showErrorMessage="1" xr:uid="{00000000-0002-0000-1E00-000011000000}">
          <x14:formula1>
            <xm:f>Données!$B$14:$B$43</xm:f>
          </x14:formula1>
          <xm:sqref>AE17:AF17 M17:N17 S17:T17 Y17:Z17 G17:H17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379" priority="170" stopIfTrue="1" operator="lessThan">
      <formula>#REF!</formula>
    </cfRule>
  </conditionalFormatting>
  <conditionalFormatting sqref="L37:M37">
    <cfRule type="cellIs" dxfId="2378" priority="169" stopIfTrue="1" operator="lessThan">
      <formula>#REF!</formula>
    </cfRule>
  </conditionalFormatting>
  <conditionalFormatting sqref="R37:S37 AG21:AG53 AG88:AG102 AG136:AG150 AG153:AG167 AG170:AG185 AG120:AG133 AG105:AG117 AG72:AG85 AG56:AG69">
    <cfRule type="cellIs" dxfId="237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376" priority="167" stopIfTrue="1" operator="lessThan">
      <formula>#REF!</formula>
    </cfRule>
  </conditionalFormatting>
  <conditionalFormatting sqref="E88:E102">
    <cfRule type="cellIs" dxfId="2375" priority="166" stopIfTrue="1" operator="lessThan">
      <formula>#REF!</formula>
    </cfRule>
  </conditionalFormatting>
  <conditionalFormatting sqref="E147">
    <cfRule type="cellIs" dxfId="2374" priority="165" stopIfTrue="1" operator="lessThan">
      <formula>#REF!</formula>
    </cfRule>
  </conditionalFormatting>
  <conditionalFormatting sqref="E148">
    <cfRule type="cellIs" dxfId="2373" priority="164" stopIfTrue="1" operator="lessThan">
      <formula>#REF!</formula>
    </cfRule>
  </conditionalFormatting>
  <conditionalFormatting sqref="E149">
    <cfRule type="cellIs" dxfId="2372" priority="163" stopIfTrue="1" operator="lessThan">
      <formula>#REF!</formula>
    </cfRule>
  </conditionalFormatting>
  <conditionalFormatting sqref="E150">
    <cfRule type="cellIs" dxfId="2371" priority="162" stopIfTrue="1" operator="lessThan">
      <formula>#REF!</formula>
    </cfRule>
  </conditionalFormatting>
  <conditionalFormatting sqref="E153">
    <cfRule type="cellIs" dxfId="2370" priority="161" stopIfTrue="1" operator="lessThan">
      <formula>#REF!</formula>
    </cfRule>
  </conditionalFormatting>
  <conditionalFormatting sqref="E154">
    <cfRule type="cellIs" dxfId="2369" priority="160" stopIfTrue="1" operator="lessThan">
      <formula>#REF!</formula>
    </cfRule>
  </conditionalFormatting>
  <conditionalFormatting sqref="E155">
    <cfRule type="cellIs" dxfId="2368" priority="159" stopIfTrue="1" operator="lessThan">
      <formula>#REF!</formula>
    </cfRule>
  </conditionalFormatting>
  <conditionalFormatting sqref="E156">
    <cfRule type="cellIs" dxfId="2367" priority="158" stopIfTrue="1" operator="lessThan">
      <formula>#REF!</formula>
    </cfRule>
  </conditionalFormatting>
  <conditionalFormatting sqref="E157">
    <cfRule type="cellIs" dxfId="2366" priority="157" stopIfTrue="1" operator="lessThan">
      <formula>#REF!</formula>
    </cfRule>
  </conditionalFormatting>
  <conditionalFormatting sqref="E158">
    <cfRule type="cellIs" dxfId="2365" priority="156" stopIfTrue="1" operator="lessThan">
      <formula>#REF!</formula>
    </cfRule>
  </conditionalFormatting>
  <conditionalFormatting sqref="E159">
    <cfRule type="cellIs" dxfId="2364" priority="155" stopIfTrue="1" operator="lessThan">
      <formula>#REF!</formula>
    </cfRule>
  </conditionalFormatting>
  <conditionalFormatting sqref="E160">
    <cfRule type="cellIs" dxfId="2363" priority="154" stopIfTrue="1" operator="lessThan">
      <formula>#REF!</formula>
    </cfRule>
  </conditionalFormatting>
  <conditionalFormatting sqref="E161">
    <cfRule type="cellIs" dxfId="2362" priority="153" stopIfTrue="1" operator="lessThan">
      <formula>#REF!</formula>
    </cfRule>
  </conditionalFormatting>
  <conditionalFormatting sqref="E162">
    <cfRule type="cellIs" dxfId="2361" priority="152" stopIfTrue="1" operator="lessThan">
      <formula>#REF!</formula>
    </cfRule>
  </conditionalFormatting>
  <conditionalFormatting sqref="E163">
    <cfRule type="cellIs" dxfId="2360" priority="151" stopIfTrue="1" operator="lessThan">
      <formula>#REF!</formula>
    </cfRule>
  </conditionalFormatting>
  <conditionalFormatting sqref="E164">
    <cfRule type="cellIs" dxfId="2359" priority="150" stopIfTrue="1" operator="lessThan">
      <formula>#REF!</formula>
    </cfRule>
  </conditionalFormatting>
  <conditionalFormatting sqref="E165">
    <cfRule type="cellIs" dxfId="2358" priority="149" stopIfTrue="1" operator="lessThan">
      <formula>#REF!</formula>
    </cfRule>
  </conditionalFormatting>
  <conditionalFormatting sqref="E166">
    <cfRule type="cellIs" dxfId="2357" priority="148" stopIfTrue="1" operator="lessThan">
      <formula>#REF!</formula>
    </cfRule>
  </conditionalFormatting>
  <conditionalFormatting sqref="E167">
    <cfRule type="cellIs" dxfId="2356" priority="147" stopIfTrue="1" operator="lessThan">
      <formula>#REF!</formula>
    </cfRule>
  </conditionalFormatting>
  <conditionalFormatting sqref="E170">
    <cfRule type="cellIs" dxfId="2355" priority="146" stopIfTrue="1" operator="lessThan">
      <formula>#REF!</formula>
    </cfRule>
  </conditionalFormatting>
  <conditionalFormatting sqref="E171">
    <cfRule type="cellIs" dxfId="2354" priority="145" stopIfTrue="1" operator="lessThan">
      <formula>#REF!</formula>
    </cfRule>
  </conditionalFormatting>
  <conditionalFormatting sqref="E172">
    <cfRule type="cellIs" dxfId="2353" priority="144" stopIfTrue="1" operator="lessThan">
      <formula>#REF!</formula>
    </cfRule>
  </conditionalFormatting>
  <conditionalFormatting sqref="E173">
    <cfRule type="cellIs" dxfId="2352" priority="143" stopIfTrue="1" operator="lessThan">
      <formula>#REF!</formula>
    </cfRule>
  </conditionalFormatting>
  <conditionalFormatting sqref="E174">
    <cfRule type="cellIs" dxfId="2351" priority="142" stopIfTrue="1" operator="lessThan">
      <formula>#REF!</formula>
    </cfRule>
  </conditionalFormatting>
  <conditionalFormatting sqref="E175">
    <cfRule type="cellIs" dxfId="2350" priority="141" stopIfTrue="1" operator="lessThan">
      <formula>#REF!</formula>
    </cfRule>
  </conditionalFormatting>
  <conditionalFormatting sqref="E176">
    <cfRule type="cellIs" dxfId="2349" priority="140" stopIfTrue="1" operator="lessThan">
      <formula>#REF!</formula>
    </cfRule>
  </conditionalFormatting>
  <conditionalFormatting sqref="E177">
    <cfRule type="cellIs" dxfId="2348" priority="139" stopIfTrue="1" operator="lessThan">
      <formula>#REF!</formula>
    </cfRule>
  </conditionalFormatting>
  <conditionalFormatting sqref="E178">
    <cfRule type="cellIs" dxfId="2347" priority="138" stopIfTrue="1" operator="lessThan">
      <formula>#REF!</formula>
    </cfRule>
  </conditionalFormatting>
  <conditionalFormatting sqref="E179">
    <cfRule type="cellIs" dxfId="2346" priority="137" stopIfTrue="1" operator="lessThan">
      <formula>#REF!</formula>
    </cfRule>
  </conditionalFormatting>
  <conditionalFormatting sqref="E180">
    <cfRule type="cellIs" dxfId="2345" priority="136" stopIfTrue="1" operator="lessThan">
      <formula>#REF!</formula>
    </cfRule>
  </conditionalFormatting>
  <conditionalFormatting sqref="E181">
    <cfRule type="cellIs" dxfId="2344" priority="135" stopIfTrue="1" operator="lessThan">
      <formula>#REF!</formula>
    </cfRule>
  </conditionalFormatting>
  <conditionalFormatting sqref="E182">
    <cfRule type="cellIs" dxfId="2343" priority="134" stopIfTrue="1" operator="lessThan">
      <formula>#REF!</formula>
    </cfRule>
  </conditionalFormatting>
  <conditionalFormatting sqref="E183">
    <cfRule type="cellIs" dxfId="2342" priority="133" stopIfTrue="1" operator="lessThan">
      <formula>#REF!</formula>
    </cfRule>
  </conditionalFormatting>
  <conditionalFormatting sqref="E184:E185">
    <cfRule type="cellIs" dxfId="2341" priority="132" stopIfTrue="1" operator="lessThan">
      <formula>#REF!</formula>
    </cfRule>
  </conditionalFormatting>
  <conditionalFormatting sqref="K22:K37">
    <cfRule type="cellIs" dxfId="2340" priority="131" stopIfTrue="1" operator="lessThan">
      <formula>#REF!</formula>
    </cfRule>
  </conditionalFormatting>
  <conditionalFormatting sqref="K39:K53">
    <cfRule type="cellIs" dxfId="2339" priority="130" stopIfTrue="1" operator="lessThan">
      <formula>#REF!</formula>
    </cfRule>
  </conditionalFormatting>
  <conditionalFormatting sqref="K88:K102">
    <cfRule type="cellIs" dxfId="2338" priority="129" stopIfTrue="1" operator="lessThan">
      <formula>#REF!</formula>
    </cfRule>
  </conditionalFormatting>
  <conditionalFormatting sqref="K147">
    <cfRule type="cellIs" dxfId="2337" priority="128" stopIfTrue="1" operator="lessThan">
      <formula>#REF!</formula>
    </cfRule>
  </conditionalFormatting>
  <conditionalFormatting sqref="K148">
    <cfRule type="cellIs" dxfId="2336" priority="127" stopIfTrue="1" operator="lessThan">
      <formula>#REF!</formula>
    </cfRule>
  </conditionalFormatting>
  <conditionalFormatting sqref="K149">
    <cfRule type="cellIs" dxfId="2335" priority="126" stopIfTrue="1" operator="lessThan">
      <formula>#REF!</formula>
    </cfRule>
  </conditionalFormatting>
  <conditionalFormatting sqref="K150">
    <cfRule type="cellIs" dxfId="2334" priority="125" stopIfTrue="1" operator="lessThan">
      <formula>#REF!</formula>
    </cfRule>
  </conditionalFormatting>
  <conditionalFormatting sqref="K153">
    <cfRule type="cellIs" dxfId="2333" priority="124" stopIfTrue="1" operator="lessThan">
      <formula>#REF!</formula>
    </cfRule>
  </conditionalFormatting>
  <conditionalFormatting sqref="K154">
    <cfRule type="cellIs" dxfId="2332" priority="123" stopIfTrue="1" operator="lessThan">
      <formula>#REF!</formula>
    </cfRule>
  </conditionalFormatting>
  <conditionalFormatting sqref="K155">
    <cfRule type="cellIs" dxfId="2331" priority="122" stopIfTrue="1" operator="lessThan">
      <formula>#REF!</formula>
    </cfRule>
  </conditionalFormatting>
  <conditionalFormatting sqref="K156">
    <cfRule type="cellIs" dxfId="2330" priority="121" stopIfTrue="1" operator="lessThan">
      <formula>#REF!</formula>
    </cfRule>
  </conditionalFormatting>
  <conditionalFormatting sqref="K157">
    <cfRule type="cellIs" dxfId="2329" priority="120" stopIfTrue="1" operator="lessThan">
      <formula>#REF!</formula>
    </cfRule>
  </conditionalFormatting>
  <conditionalFormatting sqref="K158">
    <cfRule type="cellIs" dxfId="2328" priority="119" stopIfTrue="1" operator="lessThan">
      <formula>#REF!</formula>
    </cfRule>
  </conditionalFormatting>
  <conditionalFormatting sqref="K159">
    <cfRule type="cellIs" dxfId="2327" priority="118" stopIfTrue="1" operator="lessThan">
      <formula>#REF!</formula>
    </cfRule>
  </conditionalFormatting>
  <conditionalFormatting sqref="K160">
    <cfRule type="cellIs" dxfId="2326" priority="117" stopIfTrue="1" operator="lessThan">
      <formula>#REF!</formula>
    </cfRule>
  </conditionalFormatting>
  <conditionalFormatting sqref="K161">
    <cfRule type="cellIs" dxfId="2325" priority="116" stopIfTrue="1" operator="lessThan">
      <formula>#REF!</formula>
    </cfRule>
  </conditionalFormatting>
  <conditionalFormatting sqref="K162">
    <cfRule type="cellIs" dxfId="2324" priority="115" stopIfTrue="1" operator="lessThan">
      <formula>#REF!</formula>
    </cfRule>
  </conditionalFormatting>
  <conditionalFormatting sqref="K163">
    <cfRule type="cellIs" dxfId="2323" priority="114" stopIfTrue="1" operator="lessThan">
      <formula>#REF!</formula>
    </cfRule>
  </conditionalFormatting>
  <conditionalFormatting sqref="K164">
    <cfRule type="cellIs" dxfId="2322" priority="113" stopIfTrue="1" operator="lessThan">
      <formula>#REF!</formula>
    </cfRule>
  </conditionalFormatting>
  <conditionalFormatting sqref="K165">
    <cfRule type="cellIs" dxfId="2321" priority="112" stopIfTrue="1" operator="lessThan">
      <formula>#REF!</formula>
    </cfRule>
  </conditionalFormatting>
  <conditionalFormatting sqref="K166">
    <cfRule type="cellIs" dxfId="2320" priority="111" stopIfTrue="1" operator="lessThan">
      <formula>#REF!</formula>
    </cfRule>
  </conditionalFormatting>
  <conditionalFormatting sqref="K167">
    <cfRule type="cellIs" dxfId="2319" priority="110" stopIfTrue="1" operator="lessThan">
      <formula>#REF!</formula>
    </cfRule>
  </conditionalFormatting>
  <conditionalFormatting sqref="K170">
    <cfRule type="cellIs" dxfId="2318" priority="109" stopIfTrue="1" operator="lessThan">
      <formula>#REF!</formula>
    </cfRule>
  </conditionalFormatting>
  <conditionalFormatting sqref="K171">
    <cfRule type="cellIs" dxfId="2317" priority="108" stopIfTrue="1" operator="lessThan">
      <formula>#REF!</formula>
    </cfRule>
  </conditionalFormatting>
  <conditionalFormatting sqref="K172">
    <cfRule type="cellIs" dxfId="2316" priority="107" stopIfTrue="1" operator="lessThan">
      <formula>#REF!</formula>
    </cfRule>
  </conditionalFormatting>
  <conditionalFormatting sqref="K173">
    <cfRule type="cellIs" dxfId="2315" priority="106" stopIfTrue="1" operator="lessThan">
      <formula>#REF!</formula>
    </cfRule>
  </conditionalFormatting>
  <conditionalFormatting sqref="K174">
    <cfRule type="cellIs" dxfId="2314" priority="105" stopIfTrue="1" operator="lessThan">
      <formula>#REF!</formula>
    </cfRule>
  </conditionalFormatting>
  <conditionalFormatting sqref="K175">
    <cfRule type="cellIs" dxfId="2313" priority="104" stopIfTrue="1" operator="lessThan">
      <formula>#REF!</formula>
    </cfRule>
  </conditionalFormatting>
  <conditionalFormatting sqref="K176">
    <cfRule type="cellIs" dxfId="2312" priority="103" stopIfTrue="1" operator="lessThan">
      <formula>#REF!</formula>
    </cfRule>
  </conditionalFormatting>
  <conditionalFormatting sqref="K177">
    <cfRule type="cellIs" dxfId="2311" priority="102" stopIfTrue="1" operator="lessThan">
      <formula>#REF!</formula>
    </cfRule>
  </conditionalFormatting>
  <conditionalFormatting sqref="K178">
    <cfRule type="cellIs" dxfId="2310" priority="101" stopIfTrue="1" operator="lessThan">
      <formula>#REF!</formula>
    </cfRule>
  </conditionalFormatting>
  <conditionalFormatting sqref="K179">
    <cfRule type="cellIs" dxfId="2309" priority="100" stopIfTrue="1" operator="lessThan">
      <formula>#REF!</formula>
    </cfRule>
  </conditionalFormatting>
  <conditionalFormatting sqref="K180">
    <cfRule type="cellIs" dxfId="2308" priority="99" stopIfTrue="1" operator="lessThan">
      <formula>#REF!</formula>
    </cfRule>
  </conditionalFormatting>
  <conditionalFormatting sqref="K181">
    <cfRule type="cellIs" dxfId="2307" priority="98" stopIfTrue="1" operator="lessThan">
      <formula>#REF!</formula>
    </cfRule>
  </conditionalFormatting>
  <conditionalFormatting sqref="K182">
    <cfRule type="cellIs" dxfId="2306" priority="97" stopIfTrue="1" operator="lessThan">
      <formula>#REF!</formula>
    </cfRule>
  </conditionalFormatting>
  <conditionalFormatting sqref="K183">
    <cfRule type="cellIs" dxfId="2305" priority="96" stopIfTrue="1" operator="lessThan">
      <formula>#REF!</formula>
    </cfRule>
  </conditionalFormatting>
  <conditionalFormatting sqref="K184:K185">
    <cfRule type="cellIs" dxfId="2304" priority="95" stopIfTrue="1" operator="lessThan">
      <formula>#REF!</formula>
    </cfRule>
  </conditionalFormatting>
  <conditionalFormatting sqref="Q22:Q37">
    <cfRule type="cellIs" dxfId="2303" priority="94" stopIfTrue="1" operator="lessThan">
      <formula>#REF!</formula>
    </cfRule>
  </conditionalFormatting>
  <conditionalFormatting sqref="Q39:Q53">
    <cfRule type="cellIs" dxfId="2302" priority="93" stopIfTrue="1" operator="lessThan">
      <formula>#REF!</formula>
    </cfRule>
  </conditionalFormatting>
  <conditionalFormatting sqref="Q88:Q102">
    <cfRule type="cellIs" dxfId="2301" priority="92" stopIfTrue="1" operator="lessThan">
      <formula>#REF!</formula>
    </cfRule>
  </conditionalFormatting>
  <conditionalFormatting sqref="P185">
    <cfRule type="cellIs" dxfId="2300" priority="91" stopIfTrue="1" operator="lessThan">
      <formula>#REF!</formula>
    </cfRule>
  </conditionalFormatting>
  <conditionalFormatting sqref="X37:Y37">
    <cfRule type="cellIs" dxfId="2299" priority="90" stopIfTrue="1" operator="lessThan">
      <formula>#REF!</formula>
    </cfRule>
  </conditionalFormatting>
  <conditionalFormatting sqref="AD37:AE37">
    <cfRule type="cellIs" dxfId="2298" priority="89" stopIfTrue="1" operator="lessThan">
      <formula>#REF!</formula>
    </cfRule>
  </conditionalFormatting>
  <conditionalFormatting sqref="W183">
    <cfRule type="cellIs" dxfId="2297" priority="53" stopIfTrue="1" operator="lessThan">
      <formula>#REF!</formula>
    </cfRule>
  </conditionalFormatting>
  <conditionalFormatting sqref="W22:W37">
    <cfRule type="cellIs" dxfId="2296" priority="88" stopIfTrue="1" operator="lessThan">
      <formula>#REF!</formula>
    </cfRule>
  </conditionalFormatting>
  <conditionalFormatting sqref="W39:W53 W136:W146">
    <cfRule type="cellIs" dxfId="2295" priority="87" stopIfTrue="1" operator="lessThan">
      <formula>#REF!</formula>
    </cfRule>
  </conditionalFormatting>
  <conditionalFormatting sqref="W88:W102">
    <cfRule type="cellIs" dxfId="2294" priority="86" stopIfTrue="1" operator="lessThan">
      <formula>#REF!</formula>
    </cfRule>
  </conditionalFormatting>
  <conditionalFormatting sqref="W147">
    <cfRule type="cellIs" dxfId="2293" priority="85" stopIfTrue="1" operator="lessThan">
      <formula>#REF!</formula>
    </cfRule>
  </conditionalFormatting>
  <conditionalFormatting sqref="W148">
    <cfRule type="cellIs" dxfId="2292" priority="84" stopIfTrue="1" operator="lessThan">
      <formula>#REF!</formula>
    </cfRule>
  </conditionalFormatting>
  <conditionalFormatting sqref="W149">
    <cfRule type="cellIs" dxfId="2291" priority="83" stopIfTrue="1" operator="lessThan">
      <formula>#REF!</formula>
    </cfRule>
  </conditionalFormatting>
  <conditionalFormatting sqref="W150">
    <cfRule type="cellIs" dxfId="2290" priority="82" stopIfTrue="1" operator="lessThan">
      <formula>#REF!</formula>
    </cfRule>
  </conditionalFormatting>
  <conditionalFormatting sqref="W153">
    <cfRule type="cellIs" dxfId="2289" priority="81" stopIfTrue="1" operator="lessThan">
      <formula>#REF!</formula>
    </cfRule>
  </conditionalFormatting>
  <conditionalFormatting sqref="W154">
    <cfRule type="cellIs" dxfId="2288" priority="80" stopIfTrue="1" operator="lessThan">
      <formula>#REF!</formula>
    </cfRule>
  </conditionalFormatting>
  <conditionalFormatting sqref="W155">
    <cfRule type="cellIs" dxfId="2287" priority="79" stopIfTrue="1" operator="lessThan">
      <formula>#REF!</formula>
    </cfRule>
  </conditionalFormatting>
  <conditionalFormatting sqref="W156">
    <cfRule type="cellIs" dxfId="2286" priority="78" stopIfTrue="1" operator="lessThan">
      <formula>#REF!</formula>
    </cfRule>
  </conditionalFormatting>
  <conditionalFormatting sqref="W157">
    <cfRule type="cellIs" dxfId="2285" priority="77" stopIfTrue="1" operator="lessThan">
      <formula>#REF!</formula>
    </cfRule>
  </conditionalFormatting>
  <conditionalFormatting sqref="W158">
    <cfRule type="cellIs" dxfId="2284" priority="76" stopIfTrue="1" operator="lessThan">
      <formula>#REF!</formula>
    </cfRule>
  </conditionalFormatting>
  <conditionalFormatting sqref="W159">
    <cfRule type="cellIs" dxfId="2283" priority="75" stopIfTrue="1" operator="lessThan">
      <formula>#REF!</formula>
    </cfRule>
  </conditionalFormatting>
  <conditionalFormatting sqref="W160">
    <cfRule type="cellIs" dxfId="2282" priority="74" stopIfTrue="1" operator="lessThan">
      <formula>#REF!</formula>
    </cfRule>
  </conditionalFormatting>
  <conditionalFormatting sqref="W161">
    <cfRule type="cellIs" dxfId="2281" priority="73" stopIfTrue="1" operator="lessThan">
      <formula>#REF!</formula>
    </cfRule>
  </conditionalFormatting>
  <conditionalFormatting sqref="W162">
    <cfRule type="cellIs" dxfId="2280" priority="72" stopIfTrue="1" operator="lessThan">
      <formula>#REF!</formula>
    </cfRule>
  </conditionalFormatting>
  <conditionalFormatting sqref="W163">
    <cfRule type="cellIs" dxfId="2279" priority="71" stopIfTrue="1" operator="lessThan">
      <formula>#REF!</formula>
    </cfRule>
  </conditionalFormatting>
  <conditionalFormatting sqref="W164">
    <cfRule type="cellIs" dxfId="2278" priority="70" stopIfTrue="1" operator="lessThan">
      <formula>#REF!</formula>
    </cfRule>
  </conditionalFormatting>
  <conditionalFormatting sqref="W165">
    <cfRule type="cellIs" dxfId="2277" priority="69" stopIfTrue="1" operator="lessThan">
      <formula>#REF!</formula>
    </cfRule>
  </conditionalFormatting>
  <conditionalFormatting sqref="W166">
    <cfRule type="cellIs" dxfId="2276" priority="68" stopIfTrue="1" operator="lessThan">
      <formula>#REF!</formula>
    </cfRule>
  </conditionalFormatting>
  <conditionalFormatting sqref="W167">
    <cfRule type="cellIs" dxfId="2275" priority="67" stopIfTrue="1" operator="lessThan">
      <formula>#REF!</formula>
    </cfRule>
  </conditionalFormatting>
  <conditionalFormatting sqref="W170">
    <cfRule type="cellIs" dxfId="2274" priority="66" stopIfTrue="1" operator="lessThan">
      <formula>#REF!</formula>
    </cfRule>
  </conditionalFormatting>
  <conditionalFormatting sqref="W171">
    <cfRule type="cellIs" dxfId="2273" priority="65" stopIfTrue="1" operator="lessThan">
      <formula>#REF!</formula>
    </cfRule>
  </conditionalFormatting>
  <conditionalFormatting sqref="W172">
    <cfRule type="cellIs" dxfId="2272" priority="64" stopIfTrue="1" operator="lessThan">
      <formula>#REF!</formula>
    </cfRule>
  </conditionalFormatting>
  <conditionalFormatting sqref="W173">
    <cfRule type="cellIs" dxfId="2271" priority="63" stopIfTrue="1" operator="lessThan">
      <formula>#REF!</formula>
    </cfRule>
  </conditionalFormatting>
  <conditionalFormatting sqref="W174">
    <cfRule type="cellIs" dxfId="2270" priority="62" stopIfTrue="1" operator="lessThan">
      <formula>#REF!</formula>
    </cfRule>
  </conditionalFormatting>
  <conditionalFormatting sqref="W175">
    <cfRule type="cellIs" dxfId="2269" priority="61" stopIfTrue="1" operator="lessThan">
      <formula>#REF!</formula>
    </cfRule>
  </conditionalFormatting>
  <conditionalFormatting sqref="W176">
    <cfRule type="cellIs" dxfId="2268" priority="60" stopIfTrue="1" operator="lessThan">
      <formula>#REF!</formula>
    </cfRule>
  </conditionalFormatting>
  <conditionalFormatting sqref="W177">
    <cfRule type="cellIs" dxfId="2267" priority="59" stopIfTrue="1" operator="lessThan">
      <formula>#REF!</formula>
    </cfRule>
  </conditionalFormatting>
  <conditionalFormatting sqref="W178">
    <cfRule type="cellIs" dxfId="2266" priority="58" stopIfTrue="1" operator="lessThan">
      <formula>#REF!</formula>
    </cfRule>
  </conditionalFormatting>
  <conditionalFormatting sqref="W179">
    <cfRule type="cellIs" dxfId="2265" priority="57" stopIfTrue="1" operator="lessThan">
      <formula>#REF!</formula>
    </cfRule>
  </conditionalFormatting>
  <conditionalFormatting sqref="W180">
    <cfRule type="cellIs" dxfId="2264" priority="56" stopIfTrue="1" operator="lessThan">
      <formula>#REF!</formula>
    </cfRule>
  </conditionalFormatting>
  <conditionalFormatting sqref="W181">
    <cfRule type="cellIs" dxfId="2263" priority="55" stopIfTrue="1" operator="lessThan">
      <formula>#REF!</formula>
    </cfRule>
  </conditionalFormatting>
  <conditionalFormatting sqref="W182">
    <cfRule type="cellIs" dxfId="2262" priority="54" stopIfTrue="1" operator="lessThan">
      <formula>#REF!</formula>
    </cfRule>
  </conditionalFormatting>
  <conditionalFormatting sqref="W184:W185">
    <cfRule type="cellIs" dxfId="2261" priority="52" stopIfTrue="1" operator="lessThan">
      <formula>#REF!</formula>
    </cfRule>
  </conditionalFormatting>
  <conditionalFormatting sqref="AC183">
    <cfRule type="cellIs" dxfId="2260" priority="16" stopIfTrue="1" operator="lessThan">
      <formula>#REF!</formula>
    </cfRule>
  </conditionalFormatting>
  <conditionalFormatting sqref="AC22:AC37">
    <cfRule type="cellIs" dxfId="2259" priority="51" stopIfTrue="1" operator="lessThan">
      <formula>#REF!</formula>
    </cfRule>
  </conditionalFormatting>
  <conditionalFormatting sqref="AC39:AC53 AC136:AC146">
    <cfRule type="cellIs" dxfId="2258" priority="50" stopIfTrue="1" operator="lessThan">
      <formula>#REF!</formula>
    </cfRule>
  </conditionalFormatting>
  <conditionalFormatting sqref="AC88:AC102">
    <cfRule type="cellIs" dxfId="2257" priority="49" stopIfTrue="1" operator="lessThan">
      <formula>#REF!</formula>
    </cfRule>
  </conditionalFormatting>
  <conditionalFormatting sqref="AC147">
    <cfRule type="cellIs" dxfId="2256" priority="48" stopIfTrue="1" operator="lessThan">
      <formula>#REF!</formula>
    </cfRule>
  </conditionalFormatting>
  <conditionalFormatting sqref="AC148">
    <cfRule type="cellIs" dxfId="2255" priority="47" stopIfTrue="1" operator="lessThan">
      <formula>#REF!</formula>
    </cfRule>
  </conditionalFormatting>
  <conditionalFormatting sqref="AC149">
    <cfRule type="cellIs" dxfId="2254" priority="46" stopIfTrue="1" operator="lessThan">
      <formula>#REF!</formula>
    </cfRule>
  </conditionalFormatting>
  <conditionalFormatting sqref="AC150">
    <cfRule type="cellIs" dxfId="2253" priority="45" stopIfTrue="1" operator="lessThan">
      <formula>#REF!</formula>
    </cfRule>
  </conditionalFormatting>
  <conditionalFormatting sqref="AC153">
    <cfRule type="cellIs" dxfId="2252" priority="44" stopIfTrue="1" operator="lessThan">
      <formula>#REF!</formula>
    </cfRule>
  </conditionalFormatting>
  <conditionalFormatting sqref="AC154">
    <cfRule type="cellIs" dxfId="2251" priority="43" stopIfTrue="1" operator="lessThan">
      <formula>#REF!</formula>
    </cfRule>
  </conditionalFormatting>
  <conditionalFormatting sqref="AC155">
    <cfRule type="cellIs" dxfId="2250" priority="42" stopIfTrue="1" operator="lessThan">
      <formula>#REF!</formula>
    </cfRule>
  </conditionalFormatting>
  <conditionalFormatting sqref="AC156">
    <cfRule type="cellIs" dxfId="2249" priority="41" stopIfTrue="1" operator="lessThan">
      <formula>#REF!</formula>
    </cfRule>
  </conditionalFormatting>
  <conditionalFormatting sqref="AC157">
    <cfRule type="cellIs" dxfId="2248" priority="40" stopIfTrue="1" operator="lessThan">
      <formula>#REF!</formula>
    </cfRule>
  </conditionalFormatting>
  <conditionalFormatting sqref="AC158">
    <cfRule type="cellIs" dxfId="2247" priority="39" stopIfTrue="1" operator="lessThan">
      <formula>#REF!</formula>
    </cfRule>
  </conditionalFormatting>
  <conditionalFormatting sqref="AC159">
    <cfRule type="cellIs" dxfId="2246" priority="38" stopIfTrue="1" operator="lessThan">
      <formula>#REF!</formula>
    </cfRule>
  </conditionalFormatting>
  <conditionalFormatting sqref="AC160">
    <cfRule type="cellIs" dxfId="2245" priority="37" stopIfTrue="1" operator="lessThan">
      <formula>#REF!</formula>
    </cfRule>
  </conditionalFormatting>
  <conditionalFormatting sqref="AC161">
    <cfRule type="cellIs" dxfId="2244" priority="36" stopIfTrue="1" operator="lessThan">
      <formula>#REF!</formula>
    </cfRule>
  </conditionalFormatting>
  <conditionalFormatting sqref="AC162">
    <cfRule type="cellIs" dxfId="2243" priority="35" stopIfTrue="1" operator="lessThan">
      <formula>#REF!</formula>
    </cfRule>
  </conditionalFormatting>
  <conditionalFormatting sqref="AC163">
    <cfRule type="cellIs" dxfId="2242" priority="34" stopIfTrue="1" operator="lessThan">
      <formula>#REF!</formula>
    </cfRule>
  </conditionalFormatting>
  <conditionalFormatting sqref="AC164">
    <cfRule type="cellIs" dxfId="2241" priority="33" stopIfTrue="1" operator="lessThan">
      <formula>#REF!</formula>
    </cfRule>
  </conditionalFormatting>
  <conditionalFormatting sqref="AC165">
    <cfRule type="cellIs" dxfId="2240" priority="32" stopIfTrue="1" operator="lessThan">
      <formula>#REF!</formula>
    </cfRule>
  </conditionalFormatting>
  <conditionalFormatting sqref="AC166">
    <cfRule type="cellIs" dxfId="2239" priority="31" stopIfTrue="1" operator="lessThan">
      <formula>#REF!</formula>
    </cfRule>
  </conditionalFormatting>
  <conditionalFormatting sqref="AC167">
    <cfRule type="cellIs" dxfId="2238" priority="30" stopIfTrue="1" operator="lessThan">
      <formula>#REF!</formula>
    </cfRule>
  </conditionalFormatting>
  <conditionalFormatting sqref="AC170">
    <cfRule type="cellIs" dxfId="2237" priority="29" stopIfTrue="1" operator="lessThan">
      <formula>#REF!</formula>
    </cfRule>
  </conditionalFormatting>
  <conditionalFormatting sqref="AC171">
    <cfRule type="cellIs" dxfId="2236" priority="28" stopIfTrue="1" operator="lessThan">
      <formula>#REF!</formula>
    </cfRule>
  </conditionalFormatting>
  <conditionalFormatting sqref="AC172">
    <cfRule type="cellIs" dxfId="2235" priority="27" stopIfTrue="1" operator="lessThan">
      <formula>#REF!</formula>
    </cfRule>
  </conditionalFormatting>
  <conditionalFormatting sqref="AC173">
    <cfRule type="cellIs" dxfId="2234" priority="26" stopIfTrue="1" operator="lessThan">
      <formula>#REF!</formula>
    </cfRule>
  </conditionalFormatting>
  <conditionalFormatting sqref="AC174">
    <cfRule type="cellIs" dxfId="2233" priority="25" stopIfTrue="1" operator="lessThan">
      <formula>#REF!</formula>
    </cfRule>
  </conditionalFormatting>
  <conditionalFormatting sqref="AC175">
    <cfRule type="cellIs" dxfId="2232" priority="24" stopIfTrue="1" operator="lessThan">
      <formula>#REF!</formula>
    </cfRule>
  </conditionalFormatting>
  <conditionalFormatting sqref="AC176">
    <cfRule type="cellIs" dxfId="2231" priority="23" stopIfTrue="1" operator="lessThan">
      <formula>#REF!</formula>
    </cfRule>
  </conditionalFormatting>
  <conditionalFormatting sqref="AC177">
    <cfRule type="cellIs" dxfId="2230" priority="22" stopIfTrue="1" operator="lessThan">
      <formula>#REF!</formula>
    </cfRule>
  </conditionalFormatting>
  <conditionalFormatting sqref="AC178">
    <cfRule type="cellIs" dxfId="2229" priority="21" stopIfTrue="1" operator="lessThan">
      <formula>#REF!</formula>
    </cfRule>
  </conditionalFormatting>
  <conditionalFormatting sqref="AC179">
    <cfRule type="cellIs" dxfId="2228" priority="20" stopIfTrue="1" operator="lessThan">
      <formula>#REF!</formula>
    </cfRule>
  </conditionalFormatting>
  <conditionalFormatting sqref="AC180">
    <cfRule type="cellIs" dxfId="2227" priority="19" stopIfTrue="1" operator="lessThan">
      <formula>#REF!</formula>
    </cfRule>
  </conditionalFormatting>
  <conditionalFormatting sqref="AC181">
    <cfRule type="cellIs" dxfId="2226" priority="18" stopIfTrue="1" operator="lessThan">
      <formula>#REF!</formula>
    </cfRule>
  </conditionalFormatting>
  <conditionalFormatting sqref="AC182">
    <cfRule type="cellIs" dxfId="2225" priority="17" stopIfTrue="1" operator="lessThan">
      <formula>#REF!</formula>
    </cfRule>
  </conditionalFormatting>
  <conditionalFormatting sqref="AC184:AC185">
    <cfRule type="cellIs" dxfId="2224" priority="15" stopIfTrue="1" operator="lessThan">
      <formula>#REF!</formula>
    </cfRule>
  </conditionalFormatting>
  <conditionalFormatting sqref="V185">
    <cfRule type="cellIs" dxfId="2223" priority="14" stopIfTrue="1" operator="lessThan">
      <formula>#REF!</formula>
    </cfRule>
  </conditionalFormatting>
  <conditionalFormatting sqref="AB185">
    <cfRule type="cellIs" dxfId="2222" priority="13" stopIfTrue="1" operator="lessThan">
      <formula>#REF!</formula>
    </cfRule>
  </conditionalFormatting>
  <conditionalFormatting sqref="N37">
    <cfRule type="cellIs" dxfId="2221" priority="12" stopIfTrue="1" operator="lessThan">
      <formula>#REF!</formula>
    </cfRule>
  </conditionalFormatting>
  <conditionalFormatting sqref="T37">
    <cfRule type="cellIs" dxfId="2220" priority="11" stopIfTrue="1" operator="lessThan">
      <formula>#REF!</formula>
    </cfRule>
  </conditionalFormatting>
  <conditionalFormatting sqref="Z37">
    <cfRule type="cellIs" dxfId="2219" priority="10" stopIfTrue="1" operator="lessThan">
      <formula>#REF!</formula>
    </cfRule>
  </conditionalFormatting>
  <conditionalFormatting sqref="AF37">
    <cfRule type="cellIs" dxfId="2218" priority="9" stopIfTrue="1" operator="lessThan">
      <formula>#REF!</formula>
    </cfRule>
  </conditionalFormatting>
  <conditionalFormatting sqref="AG55">
    <cfRule type="cellIs" dxfId="2217" priority="8" stopIfTrue="1" operator="lessThan">
      <formula>#REF!</formula>
    </cfRule>
  </conditionalFormatting>
  <conditionalFormatting sqref="AG71">
    <cfRule type="cellIs" dxfId="2216" priority="7" stopIfTrue="1" operator="lessThan">
      <formula>#REF!</formula>
    </cfRule>
  </conditionalFormatting>
  <conditionalFormatting sqref="AG87">
    <cfRule type="cellIs" dxfId="2215" priority="6" stopIfTrue="1" operator="lessThan">
      <formula>#REF!</formula>
    </cfRule>
  </conditionalFormatting>
  <conditionalFormatting sqref="AG104">
    <cfRule type="cellIs" dxfId="2214" priority="5" stopIfTrue="1" operator="lessThan">
      <formula>#REF!</formula>
    </cfRule>
  </conditionalFormatting>
  <conditionalFormatting sqref="AG119">
    <cfRule type="cellIs" dxfId="2213" priority="4" stopIfTrue="1" operator="lessThan">
      <formula>#REF!</formula>
    </cfRule>
  </conditionalFormatting>
  <conditionalFormatting sqref="AG135">
    <cfRule type="cellIs" dxfId="2212" priority="3" stopIfTrue="1" operator="lessThan">
      <formula>#REF!</formula>
    </cfRule>
  </conditionalFormatting>
  <conditionalFormatting sqref="AG152">
    <cfRule type="cellIs" dxfId="2211" priority="2" stopIfTrue="1" operator="lessThan">
      <formula>#REF!</formula>
    </cfRule>
  </conditionalFormatting>
  <conditionalFormatting sqref="AG169">
    <cfRule type="cellIs" dxfId="2210" priority="1" stopIfTrue="1" operator="lessThan">
      <formula>#REF!</formula>
    </cfRule>
  </conditionalFormatting>
  <dataValidations count="8">
    <dataValidation type="list" allowBlank="1" showInputMessage="1" showErrorMessage="1" sqref="I12:J12 C12:D12" xr:uid="{00000000-0002-0000-1F00-000000000000}">
      <formula1>$B$10:$B$28</formula1>
    </dataValidation>
    <dataValidation type="list" allowBlank="1" showInputMessage="1" showErrorMessage="1" sqref="F185 L185 R185 X185 AD185" xr:uid="{00000000-0002-0000-1F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1F00-000002000000}">
      <formula1>$F$9:$F$12</formula1>
    </dataValidation>
    <dataValidation type="list" allowBlank="1" showInputMessage="1" showErrorMessage="1" sqref="C15:D15" xr:uid="{00000000-0002-0000-1F00-000003000000}">
      <formula1>$F$13:$F$15</formula1>
    </dataValidation>
    <dataValidation type="list" allowBlank="1" showInputMessage="1" showErrorMessage="1" sqref="I11:J11 C11:D11" xr:uid="{00000000-0002-0000-1F00-000004000000}">
      <formula1>$D$12:$D$41</formula1>
    </dataValidation>
    <dataValidation type="list" allowBlank="1" showInputMessage="1" showErrorMessage="1" sqref="C13:D14 I13:J13" xr:uid="{00000000-0002-0000-1F00-000005000000}">
      <formula1>$K$11:$K$15</formula1>
    </dataValidation>
    <dataValidation type="list" allowBlank="1" showInputMessage="1" showErrorMessage="1" sqref="Y187 AE187 M187 S187" xr:uid="{00000000-0002-0000-1F00-000006000000}">
      <formula1>$Q$8:$Q$9</formula1>
    </dataValidation>
    <dataValidation type="list" allowBlank="1" showInputMessage="1" showErrorMessage="1" sqref="T9:T13" xr:uid="{00000000-0002-0000-1F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B000000}">
          <x14:formula1>
            <xm:f>Données!$B$14:$B$43</xm:f>
          </x14:formula1>
          <xm:sqref>AE17:AF17 M17:N17 S17:T17 Y17:Z17 G17:H17</xm:sqref>
        </x14:dataValidation>
        <x14:dataValidation type="list" allowBlank="1" showInputMessage="1" showErrorMessage="1" xr:uid="{00000000-0002-0000-1F00-00000C000000}">
          <x14:formula1>
            <xm:f>Données!$Q$19:$Q$20</xm:f>
          </x14:formula1>
          <xm:sqref>R9:R13</xm:sqref>
        </x14:dataValidation>
        <x14:dataValidation type="list" allowBlank="1" showInputMessage="1" showErrorMessage="1" xr:uid="{00000000-0002-0000-1F00-00000D000000}">
          <x14:formula1>
            <xm:f>Données!$E$14:$E$53</xm:f>
          </x14:formula1>
          <xm:sqref>B11</xm:sqref>
        </x14:dataValidation>
        <x14:dataValidation type="list" allowBlank="1" showInputMessage="1" showErrorMessage="1" xr:uid="{00000000-0002-0000-1F00-00000E000000}">
          <x14:formula1>
            <xm:f>Données!$K$14:$K$43</xm:f>
          </x14:formula1>
          <xm:sqref>L9:L13</xm:sqref>
        </x14:dataValidation>
        <x14:dataValidation type="list" allowBlank="1" showInputMessage="1" showErrorMessage="1" xr:uid="{00000000-0002-0000-1F00-00000F000000}">
          <x14:formula1>
            <xm:f>Données!$Q$8:$Q$9</xm:f>
          </x14:formula1>
          <xm:sqref>G187</xm:sqref>
        </x14:dataValidation>
        <x14:dataValidation type="list" allowBlank="1" showInputMessage="1" showErrorMessage="1" xr:uid="{00000000-0002-0000-1F00-000010000000}">
          <x14:formula1>
            <xm:f>Données!$I$14:$I$17</xm:f>
          </x14:formula1>
          <xm:sqref>K17</xm:sqref>
        </x14:dataValidation>
        <x14:dataValidation type="list" allowBlank="1" showInputMessage="1" showErrorMessage="1" xr:uid="{00000000-0002-0000-1F00-000011000000}">
          <x14:formula1>
            <xm:f>Données!$G$14:$G$17</xm:f>
          </x14:formula1>
          <xm:sqref>Z9:Z13</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209" priority="170" stopIfTrue="1" operator="lessThan">
      <formula>#REF!</formula>
    </cfRule>
  </conditionalFormatting>
  <conditionalFormatting sqref="L37:M37">
    <cfRule type="cellIs" dxfId="2208" priority="169" stopIfTrue="1" operator="lessThan">
      <formula>#REF!</formula>
    </cfRule>
  </conditionalFormatting>
  <conditionalFormatting sqref="R37:S37 AG21:AG53 AG88:AG102 AG136:AG150 AG153:AG167 AG170:AG185 AG120:AG133 AG105:AG117 AG72:AG85 AG56:AG69">
    <cfRule type="cellIs" dxfId="220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206" priority="167" stopIfTrue="1" operator="lessThan">
      <formula>#REF!</formula>
    </cfRule>
  </conditionalFormatting>
  <conditionalFormatting sqref="E88:E102">
    <cfRule type="cellIs" dxfId="2205" priority="166" stopIfTrue="1" operator="lessThan">
      <formula>#REF!</formula>
    </cfRule>
  </conditionalFormatting>
  <conditionalFormatting sqref="E147">
    <cfRule type="cellIs" dxfId="2204" priority="165" stopIfTrue="1" operator="lessThan">
      <formula>#REF!</formula>
    </cfRule>
  </conditionalFormatting>
  <conditionalFormatting sqref="E148">
    <cfRule type="cellIs" dxfId="2203" priority="164" stopIfTrue="1" operator="lessThan">
      <formula>#REF!</formula>
    </cfRule>
  </conditionalFormatting>
  <conditionalFormatting sqref="E149">
    <cfRule type="cellIs" dxfId="2202" priority="163" stopIfTrue="1" operator="lessThan">
      <formula>#REF!</formula>
    </cfRule>
  </conditionalFormatting>
  <conditionalFormatting sqref="E150">
    <cfRule type="cellIs" dxfId="2201" priority="162" stopIfTrue="1" operator="lessThan">
      <formula>#REF!</formula>
    </cfRule>
  </conditionalFormatting>
  <conditionalFormatting sqref="E153">
    <cfRule type="cellIs" dxfId="2200" priority="161" stopIfTrue="1" operator="lessThan">
      <formula>#REF!</formula>
    </cfRule>
  </conditionalFormatting>
  <conditionalFormatting sqref="E154">
    <cfRule type="cellIs" dxfId="2199" priority="160" stopIfTrue="1" operator="lessThan">
      <formula>#REF!</formula>
    </cfRule>
  </conditionalFormatting>
  <conditionalFormatting sqref="E155">
    <cfRule type="cellIs" dxfId="2198" priority="159" stopIfTrue="1" operator="lessThan">
      <formula>#REF!</formula>
    </cfRule>
  </conditionalFormatting>
  <conditionalFormatting sqref="E156">
    <cfRule type="cellIs" dxfId="2197" priority="158" stopIfTrue="1" operator="lessThan">
      <formula>#REF!</formula>
    </cfRule>
  </conditionalFormatting>
  <conditionalFormatting sqref="E157">
    <cfRule type="cellIs" dxfId="2196" priority="157" stopIfTrue="1" operator="lessThan">
      <formula>#REF!</formula>
    </cfRule>
  </conditionalFormatting>
  <conditionalFormatting sqref="E158">
    <cfRule type="cellIs" dxfId="2195" priority="156" stopIfTrue="1" operator="lessThan">
      <formula>#REF!</formula>
    </cfRule>
  </conditionalFormatting>
  <conditionalFormatting sqref="E159">
    <cfRule type="cellIs" dxfId="2194" priority="155" stopIfTrue="1" operator="lessThan">
      <formula>#REF!</formula>
    </cfRule>
  </conditionalFormatting>
  <conditionalFormatting sqref="E160">
    <cfRule type="cellIs" dxfId="2193" priority="154" stopIfTrue="1" operator="lessThan">
      <formula>#REF!</formula>
    </cfRule>
  </conditionalFormatting>
  <conditionalFormatting sqref="E161">
    <cfRule type="cellIs" dxfId="2192" priority="153" stopIfTrue="1" operator="lessThan">
      <formula>#REF!</formula>
    </cfRule>
  </conditionalFormatting>
  <conditionalFormatting sqref="E162">
    <cfRule type="cellIs" dxfId="2191" priority="152" stopIfTrue="1" operator="lessThan">
      <formula>#REF!</formula>
    </cfRule>
  </conditionalFormatting>
  <conditionalFormatting sqref="E163">
    <cfRule type="cellIs" dxfId="2190" priority="151" stopIfTrue="1" operator="lessThan">
      <formula>#REF!</formula>
    </cfRule>
  </conditionalFormatting>
  <conditionalFormatting sqref="E164">
    <cfRule type="cellIs" dxfId="2189" priority="150" stopIfTrue="1" operator="lessThan">
      <formula>#REF!</formula>
    </cfRule>
  </conditionalFormatting>
  <conditionalFormatting sqref="E165">
    <cfRule type="cellIs" dxfId="2188" priority="149" stopIfTrue="1" operator="lessThan">
      <formula>#REF!</formula>
    </cfRule>
  </conditionalFormatting>
  <conditionalFormatting sqref="E166">
    <cfRule type="cellIs" dxfId="2187" priority="148" stopIfTrue="1" operator="lessThan">
      <formula>#REF!</formula>
    </cfRule>
  </conditionalFormatting>
  <conditionalFormatting sqref="E167">
    <cfRule type="cellIs" dxfId="2186" priority="147" stopIfTrue="1" operator="lessThan">
      <formula>#REF!</formula>
    </cfRule>
  </conditionalFormatting>
  <conditionalFormatting sqref="E170">
    <cfRule type="cellIs" dxfId="2185" priority="146" stopIfTrue="1" operator="lessThan">
      <formula>#REF!</formula>
    </cfRule>
  </conditionalFormatting>
  <conditionalFormatting sqref="E171">
    <cfRule type="cellIs" dxfId="2184" priority="145" stopIfTrue="1" operator="lessThan">
      <formula>#REF!</formula>
    </cfRule>
  </conditionalFormatting>
  <conditionalFormatting sqref="E172">
    <cfRule type="cellIs" dxfId="2183" priority="144" stopIfTrue="1" operator="lessThan">
      <formula>#REF!</formula>
    </cfRule>
  </conditionalFormatting>
  <conditionalFormatting sqref="E173">
    <cfRule type="cellIs" dxfId="2182" priority="143" stopIfTrue="1" operator="lessThan">
      <formula>#REF!</formula>
    </cfRule>
  </conditionalFormatting>
  <conditionalFormatting sqref="E174">
    <cfRule type="cellIs" dxfId="2181" priority="142" stopIfTrue="1" operator="lessThan">
      <formula>#REF!</formula>
    </cfRule>
  </conditionalFormatting>
  <conditionalFormatting sqref="E175">
    <cfRule type="cellIs" dxfId="2180" priority="141" stopIfTrue="1" operator="lessThan">
      <formula>#REF!</formula>
    </cfRule>
  </conditionalFormatting>
  <conditionalFormatting sqref="E176">
    <cfRule type="cellIs" dxfId="2179" priority="140" stopIfTrue="1" operator="lessThan">
      <formula>#REF!</formula>
    </cfRule>
  </conditionalFormatting>
  <conditionalFormatting sqref="E177">
    <cfRule type="cellIs" dxfId="2178" priority="139" stopIfTrue="1" operator="lessThan">
      <formula>#REF!</formula>
    </cfRule>
  </conditionalFormatting>
  <conditionalFormatting sqref="E178">
    <cfRule type="cellIs" dxfId="2177" priority="138" stopIfTrue="1" operator="lessThan">
      <formula>#REF!</formula>
    </cfRule>
  </conditionalFormatting>
  <conditionalFormatting sqref="E179">
    <cfRule type="cellIs" dxfId="2176" priority="137" stopIfTrue="1" operator="lessThan">
      <formula>#REF!</formula>
    </cfRule>
  </conditionalFormatting>
  <conditionalFormatting sqref="E180">
    <cfRule type="cellIs" dxfId="2175" priority="136" stopIfTrue="1" operator="lessThan">
      <formula>#REF!</formula>
    </cfRule>
  </conditionalFormatting>
  <conditionalFormatting sqref="E181">
    <cfRule type="cellIs" dxfId="2174" priority="135" stopIfTrue="1" operator="lessThan">
      <formula>#REF!</formula>
    </cfRule>
  </conditionalFormatting>
  <conditionalFormatting sqref="E182">
    <cfRule type="cellIs" dxfId="2173" priority="134" stopIfTrue="1" operator="lessThan">
      <formula>#REF!</formula>
    </cfRule>
  </conditionalFormatting>
  <conditionalFormatting sqref="E183">
    <cfRule type="cellIs" dxfId="2172" priority="133" stopIfTrue="1" operator="lessThan">
      <formula>#REF!</formula>
    </cfRule>
  </conditionalFormatting>
  <conditionalFormatting sqref="E184:E185">
    <cfRule type="cellIs" dxfId="2171" priority="132" stopIfTrue="1" operator="lessThan">
      <formula>#REF!</formula>
    </cfRule>
  </conditionalFormatting>
  <conditionalFormatting sqref="K22:K37">
    <cfRule type="cellIs" dxfId="2170" priority="131" stopIfTrue="1" operator="lessThan">
      <formula>#REF!</formula>
    </cfRule>
  </conditionalFormatting>
  <conditionalFormatting sqref="K39:K53">
    <cfRule type="cellIs" dxfId="2169" priority="130" stopIfTrue="1" operator="lessThan">
      <formula>#REF!</formula>
    </cfRule>
  </conditionalFormatting>
  <conditionalFormatting sqref="K88:K102">
    <cfRule type="cellIs" dxfId="2168" priority="129" stopIfTrue="1" operator="lessThan">
      <formula>#REF!</formula>
    </cfRule>
  </conditionalFormatting>
  <conditionalFormatting sqref="K147">
    <cfRule type="cellIs" dxfId="2167" priority="128" stopIfTrue="1" operator="lessThan">
      <formula>#REF!</formula>
    </cfRule>
  </conditionalFormatting>
  <conditionalFormatting sqref="K148">
    <cfRule type="cellIs" dxfId="2166" priority="127" stopIfTrue="1" operator="lessThan">
      <formula>#REF!</formula>
    </cfRule>
  </conditionalFormatting>
  <conditionalFormatting sqref="K149">
    <cfRule type="cellIs" dxfId="2165" priority="126" stopIfTrue="1" operator="lessThan">
      <formula>#REF!</formula>
    </cfRule>
  </conditionalFormatting>
  <conditionalFormatting sqref="K150">
    <cfRule type="cellIs" dxfId="2164" priority="125" stopIfTrue="1" operator="lessThan">
      <formula>#REF!</formula>
    </cfRule>
  </conditionalFormatting>
  <conditionalFormatting sqref="K153">
    <cfRule type="cellIs" dxfId="2163" priority="124" stopIfTrue="1" operator="lessThan">
      <formula>#REF!</formula>
    </cfRule>
  </conditionalFormatting>
  <conditionalFormatting sqref="K154">
    <cfRule type="cellIs" dxfId="2162" priority="123" stopIfTrue="1" operator="lessThan">
      <formula>#REF!</formula>
    </cfRule>
  </conditionalFormatting>
  <conditionalFormatting sqref="K155">
    <cfRule type="cellIs" dxfId="2161" priority="122" stopIfTrue="1" operator="lessThan">
      <formula>#REF!</formula>
    </cfRule>
  </conditionalFormatting>
  <conditionalFormatting sqref="K156">
    <cfRule type="cellIs" dxfId="2160" priority="121" stopIfTrue="1" operator="lessThan">
      <formula>#REF!</formula>
    </cfRule>
  </conditionalFormatting>
  <conditionalFormatting sqref="K157">
    <cfRule type="cellIs" dxfId="2159" priority="120" stopIfTrue="1" operator="lessThan">
      <formula>#REF!</formula>
    </cfRule>
  </conditionalFormatting>
  <conditionalFormatting sqref="K158">
    <cfRule type="cellIs" dxfId="2158" priority="119" stopIfTrue="1" operator="lessThan">
      <formula>#REF!</formula>
    </cfRule>
  </conditionalFormatting>
  <conditionalFormatting sqref="K159">
    <cfRule type="cellIs" dxfId="2157" priority="118" stopIfTrue="1" operator="lessThan">
      <formula>#REF!</formula>
    </cfRule>
  </conditionalFormatting>
  <conditionalFormatting sqref="K160">
    <cfRule type="cellIs" dxfId="2156" priority="117" stopIfTrue="1" operator="lessThan">
      <formula>#REF!</formula>
    </cfRule>
  </conditionalFormatting>
  <conditionalFormatting sqref="K161">
    <cfRule type="cellIs" dxfId="2155" priority="116" stopIfTrue="1" operator="lessThan">
      <formula>#REF!</formula>
    </cfRule>
  </conditionalFormatting>
  <conditionalFormatting sqref="K162">
    <cfRule type="cellIs" dxfId="2154" priority="115" stopIfTrue="1" operator="lessThan">
      <formula>#REF!</formula>
    </cfRule>
  </conditionalFormatting>
  <conditionalFormatting sqref="K163">
    <cfRule type="cellIs" dxfId="2153" priority="114" stopIfTrue="1" operator="lessThan">
      <formula>#REF!</formula>
    </cfRule>
  </conditionalFormatting>
  <conditionalFormatting sqref="K164">
    <cfRule type="cellIs" dxfId="2152" priority="113" stopIfTrue="1" operator="lessThan">
      <formula>#REF!</formula>
    </cfRule>
  </conditionalFormatting>
  <conditionalFormatting sqref="K165">
    <cfRule type="cellIs" dxfId="2151" priority="112" stopIfTrue="1" operator="lessThan">
      <formula>#REF!</formula>
    </cfRule>
  </conditionalFormatting>
  <conditionalFormatting sqref="K166">
    <cfRule type="cellIs" dxfId="2150" priority="111" stopIfTrue="1" operator="lessThan">
      <formula>#REF!</formula>
    </cfRule>
  </conditionalFormatting>
  <conditionalFormatting sqref="K167">
    <cfRule type="cellIs" dxfId="2149" priority="110" stopIfTrue="1" operator="lessThan">
      <formula>#REF!</formula>
    </cfRule>
  </conditionalFormatting>
  <conditionalFormatting sqref="K170">
    <cfRule type="cellIs" dxfId="2148" priority="109" stopIfTrue="1" operator="lessThan">
      <formula>#REF!</formula>
    </cfRule>
  </conditionalFormatting>
  <conditionalFormatting sqref="K171">
    <cfRule type="cellIs" dxfId="2147" priority="108" stopIfTrue="1" operator="lessThan">
      <formula>#REF!</formula>
    </cfRule>
  </conditionalFormatting>
  <conditionalFormatting sqref="K172">
    <cfRule type="cellIs" dxfId="2146" priority="107" stopIfTrue="1" operator="lessThan">
      <formula>#REF!</formula>
    </cfRule>
  </conditionalFormatting>
  <conditionalFormatting sqref="K173">
    <cfRule type="cellIs" dxfId="2145" priority="106" stopIfTrue="1" operator="lessThan">
      <formula>#REF!</formula>
    </cfRule>
  </conditionalFormatting>
  <conditionalFormatting sqref="K174">
    <cfRule type="cellIs" dxfId="2144" priority="105" stopIfTrue="1" operator="lessThan">
      <formula>#REF!</formula>
    </cfRule>
  </conditionalFormatting>
  <conditionalFormatting sqref="K175">
    <cfRule type="cellIs" dxfId="2143" priority="104" stopIfTrue="1" operator="lessThan">
      <formula>#REF!</formula>
    </cfRule>
  </conditionalFormatting>
  <conditionalFormatting sqref="K176">
    <cfRule type="cellIs" dxfId="2142" priority="103" stopIfTrue="1" operator="lessThan">
      <formula>#REF!</formula>
    </cfRule>
  </conditionalFormatting>
  <conditionalFormatting sqref="K177">
    <cfRule type="cellIs" dxfId="2141" priority="102" stopIfTrue="1" operator="lessThan">
      <formula>#REF!</formula>
    </cfRule>
  </conditionalFormatting>
  <conditionalFormatting sqref="K178">
    <cfRule type="cellIs" dxfId="2140" priority="101" stopIfTrue="1" operator="lessThan">
      <formula>#REF!</formula>
    </cfRule>
  </conditionalFormatting>
  <conditionalFormatting sqref="K179">
    <cfRule type="cellIs" dxfId="2139" priority="100" stopIfTrue="1" operator="lessThan">
      <formula>#REF!</formula>
    </cfRule>
  </conditionalFormatting>
  <conditionalFormatting sqref="K180">
    <cfRule type="cellIs" dxfId="2138" priority="99" stopIfTrue="1" operator="lessThan">
      <formula>#REF!</formula>
    </cfRule>
  </conditionalFormatting>
  <conditionalFormatting sqref="K181">
    <cfRule type="cellIs" dxfId="2137" priority="98" stopIfTrue="1" operator="lessThan">
      <formula>#REF!</formula>
    </cfRule>
  </conditionalFormatting>
  <conditionalFormatting sqref="K182">
    <cfRule type="cellIs" dxfId="2136" priority="97" stopIfTrue="1" operator="lessThan">
      <formula>#REF!</formula>
    </cfRule>
  </conditionalFormatting>
  <conditionalFormatting sqref="K183">
    <cfRule type="cellIs" dxfId="2135" priority="96" stopIfTrue="1" operator="lessThan">
      <formula>#REF!</formula>
    </cfRule>
  </conditionalFormatting>
  <conditionalFormatting sqref="K184:K185">
    <cfRule type="cellIs" dxfId="2134" priority="95" stopIfTrue="1" operator="lessThan">
      <formula>#REF!</formula>
    </cfRule>
  </conditionalFormatting>
  <conditionalFormatting sqref="Q22:Q37">
    <cfRule type="cellIs" dxfId="2133" priority="94" stopIfTrue="1" operator="lessThan">
      <formula>#REF!</formula>
    </cfRule>
  </conditionalFormatting>
  <conditionalFormatting sqref="Q39:Q53">
    <cfRule type="cellIs" dxfId="2132" priority="93" stopIfTrue="1" operator="lessThan">
      <formula>#REF!</formula>
    </cfRule>
  </conditionalFormatting>
  <conditionalFormatting sqref="Q88:Q102">
    <cfRule type="cellIs" dxfId="2131" priority="92" stopIfTrue="1" operator="lessThan">
      <formula>#REF!</formula>
    </cfRule>
  </conditionalFormatting>
  <conditionalFormatting sqref="P185">
    <cfRule type="cellIs" dxfId="2130" priority="91" stopIfTrue="1" operator="lessThan">
      <formula>#REF!</formula>
    </cfRule>
  </conditionalFormatting>
  <conditionalFormatting sqref="X37:Y37">
    <cfRule type="cellIs" dxfId="2129" priority="90" stopIfTrue="1" operator="lessThan">
      <formula>#REF!</formula>
    </cfRule>
  </conditionalFormatting>
  <conditionalFormatting sqref="AD37:AE37">
    <cfRule type="cellIs" dxfId="2128" priority="89" stopIfTrue="1" operator="lessThan">
      <formula>#REF!</formula>
    </cfRule>
  </conditionalFormatting>
  <conditionalFormatting sqref="W183">
    <cfRule type="cellIs" dxfId="2127" priority="53" stopIfTrue="1" operator="lessThan">
      <formula>#REF!</formula>
    </cfRule>
  </conditionalFormatting>
  <conditionalFormatting sqref="W22:W37">
    <cfRule type="cellIs" dxfId="2126" priority="88" stopIfTrue="1" operator="lessThan">
      <formula>#REF!</formula>
    </cfRule>
  </conditionalFormatting>
  <conditionalFormatting sqref="W39:W53 W136:W146">
    <cfRule type="cellIs" dxfId="2125" priority="87" stopIfTrue="1" operator="lessThan">
      <formula>#REF!</formula>
    </cfRule>
  </conditionalFormatting>
  <conditionalFormatting sqref="W88:W102">
    <cfRule type="cellIs" dxfId="2124" priority="86" stopIfTrue="1" operator="lessThan">
      <formula>#REF!</formula>
    </cfRule>
  </conditionalFormatting>
  <conditionalFormatting sqref="W147">
    <cfRule type="cellIs" dxfId="2123" priority="85" stopIfTrue="1" operator="lessThan">
      <formula>#REF!</formula>
    </cfRule>
  </conditionalFormatting>
  <conditionalFormatting sqref="W148">
    <cfRule type="cellIs" dxfId="2122" priority="84" stopIfTrue="1" operator="lessThan">
      <formula>#REF!</formula>
    </cfRule>
  </conditionalFormatting>
  <conditionalFormatting sqref="W149">
    <cfRule type="cellIs" dxfId="2121" priority="83" stopIfTrue="1" operator="lessThan">
      <formula>#REF!</formula>
    </cfRule>
  </conditionalFormatting>
  <conditionalFormatting sqref="W150">
    <cfRule type="cellIs" dxfId="2120" priority="82" stopIfTrue="1" operator="lessThan">
      <formula>#REF!</formula>
    </cfRule>
  </conditionalFormatting>
  <conditionalFormatting sqref="W153">
    <cfRule type="cellIs" dxfId="2119" priority="81" stopIfTrue="1" operator="lessThan">
      <formula>#REF!</formula>
    </cfRule>
  </conditionalFormatting>
  <conditionalFormatting sqref="W154">
    <cfRule type="cellIs" dxfId="2118" priority="80" stopIfTrue="1" operator="lessThan">
      <formula>#REF!</formula>
    </cfRule>
  </conditionalFormatting>
  <conditionalFormatting sqref="W155">
    <cfRule type="cellIs" dxfId="2117" priority="79" stopIfTrue="1" operator="lessThan">
      <formula>#REF!</formula>
    </cfRule>
  </conditionalFormatting>
  <conditionalFormatting sqref="W156">
    <cfRule type="cellIs" dxfId="2116" priority="78" stopIfTrue="1" operator="lessThan">
      <formula>#REF!</formula>
    </cfRule>
  </conditionalFormatting>
  <conditionalFormatting sqref="W157">
    <cfRule type="cellIs" dxfId="2115" priority="77" stopIfTrue="1" operator="lessThan">
      <formula>#REF!</formula>
    </cfRule>
  </conditionalFormatting>
  <conditionalFormatting sqref="W158">
    <cfRule type="cellIs" dxfId="2114" priority="76" stopIfTrue="1" operator="lessThan">
      <formula>#REF!</formula>
    </cfRule>
  </conditionalFormatting>
  <conditionalFormatting sqref="W159">
    <cfRule type="cellIs" dxfId="2113" priority="75" stopIfTrue="1" operator="lessThan">
      <formula>#REF!</formula>
    </cfRule>
  </conditionalFormatting>
  <conditionalFormatting sqref="W160">
    <cfRule type="cellIs" dxfId="2112" priority="74" stopIfTrue="1" operator="lessThan">
      <formula>#REF!</formula>
    </cfRule>
  </conditionalFormatting>
  <conditionalFormatting sqref="W161">
    <cfRule type="cellIs" dxfId="2111" priority="73" stopIfTrue="1" operator="lessThan">
      <formula>#REF!</formula>
    </cfRule>
  </conditionalFormatting>
  <conditionalFormatting sqref="W162">
    <cfRule type="cellIs" dxfId="2110" priority="72" stopIfTrue="1" operator="lessThan">
      <formula>#REF!</formula>
    </cfRule>
  </conditionalFormatting>
  <conditionalFormatting sqref="W163">
    <cfRule type="cellIs" dxfId="2109" priority="71" stopIfTrue="1" operator="lessThan">
      <formula>#REF!</formula>
    </cfRule>
  </conditionalFormatting>
  <conditionalFormatting sqref="W164">
    <cfRule type="cellIs" dxfId="2108" priority="70" stopIfTrue="1" operator="lessThan">
      <formula>#REF!</formula>
    </cfRule>
  </conditionalFormatting>
  <conditionalFormatting sqref="W165">
    <cfRule type="cellIs" dxfId="2107" priority="69" stopIfTrue="1" operator="lessThan">
      <formula>#REF!</formula>
    </cfRule>
  </conditionalFormatting>
  <conditionalFormatting sqref="W166">
    <cfRule type="cellIs" dxfId="2106" priority="68" stopIfTrue="1" operator="lessThan">
      <formula>#REF!</formula>
    </cfRule>
  </conditionalFormatting>
  <conditionalFormatting sqref="W167">
    <cfRule type="cellIs" dxfId="2105" priority="67" stopIfTrue="1" operator="lessThan">
      <formula>#REF!</formula>
    </cfRule>
  </conditionalFormatting>
  <conditionalFormatting sqref="W170">
    <cfRule type="cellIs" dxfId="2104" priority="66" stopIfTrue="1" operator="lessThan">
      <formula>#REF!</formula>
    </cfRule>
  </conditionalFormatting>
  <conditionalFormatting sqref="W171">
    <cfRule type="cellIs" dxfId="2103" priority="65" stopIfTrue="1" operator="lessThan">
      <formula>#REF!</formula>
    </cfRule>
  </conditionalFormatting>
  <conditionalFormatting sqref="W172">
    <cfRule type="cellIs" dxfId="2102" priority="64" stopIfTrue="1" operator="lessThan">
      <formula>#REF!</formula>
    </cfRule>
  </conditionalFormatting>
  <conditionalFormatting sqref="W173">
    <cfRule type="cellIs" dxfId="2101" priority="63" stopIfTrue="1" operator="lessThan">
      <formula>#REF!</formula>
    </cfRule>
  </conditionalFormatting>
  <conditionalFormatting sqref="W174">
    <cfRule type="cellIs" dxfId="2100" priority="62" stopIfTrue="1" operator="lessThan">
      <formula>#REF!</formula>
    </cfRule>
  </conditionalFormatting>
  <conditionalFormatting sqref="W175">
    <cfRule type="cellIs" dxfId="2099" priority="61" stopIfTrue="1" operator="lessThan">
      <formula>#REF!</formula>
    </cfRule>
  </conditionalFormatting>
  <conditionalFormatting sqref="W176">
    <cfRule type="cellIs" dxfId="2098" priority="60" stopIfTrue="1" operator="lessThan">
      <formula>#REF!</formula>
    </cfRule>
  </conditionalFormatting>
  <conditionalFormatting sqref="W177">
    <cfRule type="cellIs" dxfId="2097" priority="59" stopIfTrue="1" operator="lessThan">
      <formula>#REF!</formula>
    </cfRule>
  </conditionalFormatting>
  <conditionalFormatting sqref="W178">
    <cfRule type="cellIs" dxfId="2096" priority="58" stopIfTrue="1" operator="lessThan">
      <formula>#REF!</formula>
    </cfRule>
  </conditionalFormatting>
  <conditionalFormatting sqref="W179">
    <cfRule type="cellIs" dxfId="2095" priority="57" stopIfTrue="1" operator="lessThan">
      <formula>#REF!</formula>
    </cfRule>
  </conditionalFormatting>
  <conditionalFormatting sqref="W180">
    <cfRule type="cellIs" dxfId="2094" priority="56" stopIfTrue="1" operator="lessThan">
      <formula>#REF!</formula>
    </cfRule>
  </conditionalFormatting>
  <conditionalFormatting sqref="W181">
    <cfRule type="cellIs" dxfId="2093" priority="55" stopIfTrue="1" operator="lessThan">
      <formula>#REF!</formula>
    </cfRule>
  </conditionalFormatting>
  <conditionalFormatting sqref="W182">
    <cfRule type="cellIs" dxfId="2092" priority="54" stopIfTrue="1" operator="lessThan">
      <formula>#REF!</formula>
    </cfRule>
  </conditionalFormatting>
  <conditionalFormatting sqref="W184:W185">
    <cfRule type="cellIs" dxfId="2091" priority="52" stopIfTrue="1" operator="lessThan">
      <formula>#REF!</formula>
    </cfRule>
  </conditionalFormatting>
  <conditionalFormatting sqref="AC183">
    <cfRule type="cellIs" dxfId="2090" priority="16" stopIfTrue="1" operator="lessThan">
      <formula>#REF!</formula>
    </cfRule>
  </conditionalFormatting>
  <conditionalFormatting sqref="AC22:AC37">
    <cfRule type="cellIs" dxfId="2089" priority="51" stopIfTrue="1" operator="lessThan">
      <formula>#REF!</formula>
    </cfRule>
  </conditionalFormatting>
  <conditionalFormatting sqref="AC39:AC53 AC136:AC146">
    <cfRule type="cellIs" dxfId="2088" priority="50" stopIfTrue="1" operator="lessThan">
      <formula>#REF!</formula>
    </cfRule>
  </conditionalFormatting>
  <conditionalFormatting sqref="AC88:AC102">
    <cfRule type="cellIs" dxfId="2087" priority="49" stopIfTrue="1" operator="lessThan">
      <formula>#REF!</formula>
    </cfRule>
  </conditionalFormatting>
  <conditionalFormatting sqref="AC147">
    <cfRule type="cellIs" dxfId="2086" priority="48" stopIfTrue="1" operator="lessThan">
      <formula>#REF!</formula>
    </cfRule>
  </conditionalFormatting>
  <conditionalFormatting sqref="AC148">
    <cfRule type="cellIs" dxfId="2085" priority="47" stopIfTrue="1" operator="lessThan">
      <formula>#REF!</formula>
    </cfRule>
  </conditionalFormatting>
  <conditionalFormatting sqref="AC149">
    <cfRule type="cellIs" dxfId="2084" priority="46" stopIfTrue="1" operator="lessThan">
      <formula>#REF!</formula>
    </cfRule>
  </conditionalFormatting>
  <conditionalFormatting sqref="AC150">
    <cfRule type="cellIs" dxfId="2083" priority="45" stopIfTrue="1" operator="lessThan">
      <formula>#REF!</formula>
    </cfRule>
  </conditionalFormatting>
  <conditionalFormatting sqref="AC153">
    <cfRule type="cellIs" dxfId="2082" priority="44" stopIfTrue="1" operator="lessThan">
      <formula>#REF!</formula>
    </cfRule>
  </conditionalFormatting>
  <conditionalFormatting sqref="AC154">
    <cfRule type="cellIs" dxfId="2081" priority="43" stopIfTrue="1" operator="lessThan">
      <formula>#REF!</formula>
    </cfRule>
  </conditionalFormatting>
  <conditionalFormatting sqref="AC155">
    <cfRule type="cellIs" dxfId="2080" priority="42" stopIfTrue="1" operator="lessThan">
      <formula>#REF!</formula>
    </cfRule>
  </conditionalFormatting>
  <conditionalFormatting sqref="AC156">
    <cfRule type="cellIs" dxfId="2079" priority="41" stopIfTrue="1" operator="lessThan">
      <formula>#REF!</formula>
    </cfRule>
  </conditionalFormatting>
  <conditionalFormatting sqref="AC157">
    <cfRule type="cellIs" dxfId="2078" priority="40" stopIfTrue="1" operator="lessThan">
      <formula>#REF!</formula>
    </cfRule>
  </conditionalFormatting>
  <conditionalFormatting sqref="AC158">
    <cfRule type="cellIs" dxfId="2077" priority="39" stopIfTrue="1" operator="lessThan">
      <formula>#REF!</formula>
    </cfRule>
  </conditionalFormatting>
  <conditionalFormatting sqref="AC159">
    <cfRule type="cellIs" dxfId="2076" priority="38" stopIfTrue="1" operator="lessThan">
      <formula>#REF!</formula>
    </cfRule>
  </conditionalFormatting>
  <conditionalFormatting sqref="AC160">
    <cfRule type="cellIs" dxfId="2075" priority="37" stopIfTrue="1" operator="lessThan">
      <formula>#REF!</formula>
    </cfRule>
  </conditionalFormatting>
  <conditionalFormatting sqref="AC161">
    <cfRule type="cellIs" dxfId="2074" priority="36" stopIfTrue="1" operator="lessThan">
      <formula>#REF!</formula>
    </cfRule>
  </conditionalFormatting>
  <conditionalFormatting sqref="AC162">
    <cfRule type="cellIs" dxfId="2073" priority="35" stopIfTrue="1" operator="lessThan">
      <formula>#REF!</formula>
    </cfRule>
  </conditionalFormatting>
  <conditionalFormatting sqref="AC163">
    <cfRule type="cellIs" dxfId="2072" priority="34" stopIfTrue="1" operator="lessThan">
      <formula>#REF!</formula>
    </cfRule>
  </conditionalFormatting>
  <conditionalFormatting sqref="AC164">
    <cfRule type="cellIs" dxfId="2071" priority="33" stopIfTrue="1" operator="lessThan">
      <formula>#REF!</formula>
    </cfRule>
  </conditionalFormatting>
  <conditionalFormatting sqref="AC165">
    <cfRule type="cellIs" dxfId="2070" priority="32" stopIfTrue="1" operator="lessThan">
      <formula>#REF!</formula>
    </cfRule>
  </conditionalFormatting>
  <conditionalFormatting sqref="AC166">
    <cfRule type="cellIs" dxfId="2069" priority="31" stopIfTrue="1" operator="lessThan">
      <formula>#REF!</formula>
    </cfRule>
  </conditionalFormatting>
  <conditionalFormatting sqref="AC167">
    <cfRule type="cellIs" dxfId="2068" priority="30" stopIfTrue="1" operator="lessThan">
      <formula>#REF!</formula>
    </cfRule>
  </conditionalFormatting>
  <conditionalFormatting sqref="AC170">
    <cfRule type="cellIs" dxfId="2067" priority="29" stopIfTrue="1" operator="lessThan">
      <formula>#REF!</formula>
    </cfRule>
  </conditionalFormatting>
  <conditionalFormatting sqref="AC171">
    <cfRule type="cellIs" dxfId="2066" priority="28" stopIfTrue="1" operator="lessThan">
      <formula>#REF!</formula>
    </cfRule>
  </conditionalFormatting>
  <conditionalFormatting sqref="AC172">
    <cfRule type="cellIs" dxfId="2065" priority="27" stopIfTrue="1" operator="lessThan">
      <formula>#REF!</formula>
    </cfRule>
  </conditionalFormatting>
  <conditionalFormatting sqref="AC173">
    <cfRule type="cellIs" dxfId="2064" priority="26" stopIfTrue="1" operator="lessThan">
      <formula>#REF!</formula>
    </cfRule>
  </conditionalFormatting>
  <conditionalFormatting sqref="AC174">
    <cfRule type="cellIs" dxfId="2063" priority="25" stopIfTrue="1" operator="lessThan">
      <formula>#REF!</formula>
    </cfRule>
  </conditionalFormatting>
  <conditionalFormatting sqref="AC175">
    <cfRule type="cellIs" dxfId="2062" priority="24" stopIfTrue="1" operator="lessThan">
      <formula>#REF!</formula>
    </cfRule>
  </conditionalFormatting>
  <conditionalFormatting sqref="AC176">
    <cfRule type="cellIs" dxfId="2061" priority="23" stopIfTrue="1" operator="lessThan">
      <formula>#REF!</formula>
    </cfRule>
  </conditionalFormatting>
  <conditionalFormatting sqref="AC177">
    <cfRule type="cellIs" dxfId="2060" priority="22" stopIfTrue="1" operator="lessThan">
      <formula>#REF!</formula>
    </cfRule>
  </conditionalFormatting>
  <conditionalFormatting sqref="AC178">
    <cfRule type="cellIs" dxfId="2059" priority="21" stopIfTrue="1" operator="lessThan">
      <formula>#REF!</formula>
    </cfRule>
  </conditionalFormatting>
  <conditionalFormatting sqref="AC179">
    <cfRule type="cellIs" dxfId="2058" priority="20" stopIfTrue="1" operator="lessThan">
      <formula>#REF!</formula>
    </cfRule>
  </conditionalFormatting>
  <conditionalFormatting sqref="AC180">
    <cfRule type="cellIs" dxfId="2057" priority="19" stopIfTrue="1" operator="lessThan">
      <formula>#REF!</formula>
    </cfRule>
  </conditionalFormatting>
  <conditionalFormatting sqref="AC181">
    <cfRule type="cellIs" dxfId="2056" priority="18" stopIfTrue="1" operator="lessThan">
      <formula>#REF!</formula>
    </cfRule>
  </conditionalFormatting>
  <conditionalFormatting sqref="AC182">
    <cfRule type="cellIs" dxfId="2055" priority="17" stopIfTrue="1" operator="lessThan">
      <formula>#REF!</formula>
    </cfRule>
  </conditionalFormatting>
  <conditionalFormatting sqref="AC184:AC185">
    <cfRule type="cellIs" dxfId="2054" priority="15" stopIfTrue="1" operator="lessThan">
      <formula>#REF!</formula>
    </cfRule>
  </conditionalFormatting>
  <conditionalFormatting sqref="V185">
    <cfRule type="cellIs" dxfId="2053" priority="14" stopIfTrue="1" operator="lessThan">
      <formula>#REF!</formula>
    </cfRule>
  </conditionalFormatting>
  <conditionalFormatting sqref="AB185">
    <cfRule type="cellIs" dxfId="2052" priority="13" stopIfTrue="1" operator="lessThan">
      <formula>#REF!</formula>
    </cfRule>
  </conditionalFormatting>
  <conditionalFormatting sqref="N37">
    <cfRule type="cellIs" dxfId="2051" priority="12" stopIfTrue="1" operator="lessThan">
      <formula>#REF!</formula>
    </cfRule>
  </conditionalFormatting>
  <conditionalFormatting sqref="T37">
    <cfRule type="cellIs" dxfId="2050" priority="11" stopIfTrue="1" operator="lessThan">
      <formula>#REF!</formula>
    </cfRule>
  </conditionalFormatting>
  <conditionalFormatting sqref="Z37">
    <cfRule type="cellIs" dxfId="2049" priority="10" stopIfTrue="1" operator="lessThan">
      <formula>#REF!</formula>
    </cfRule>
  </conditionalFormatting>
  <conditionalFormatting sqref="AF37">
    <cfRule type="cellIs" dxfId="2048" priority="9" stopIfTrue="1" operator="lessThan">
      <formula>#REF!</formula>
    </cfRule>
  </conditionalFormatting>
  <conditionalFormatting sqref="AG55">
    <cfRule type="cellIs" dxfId="2047" priority="8" stopIfTrue="1" operator="lessThan">
      <formula>#REF!</formula>
    </cfRule>
  </conditionalFormatting>
  <conditionalFormatting sqref="AG71">
    <cfRule type="cellIs" dxfId="2046" priority="7" stopIfTrue="1" operator="lessThan">
      <formula>#REF!</formula>
    </cfRule>
  </conditionalFormatting>
  <conditionalFormatting sqref="AG87">
    <cfRule type="cellIs" dxfId="2045" priority="6" stopIfTrue="1" operator="lessThan">
      <formula>#REF!</formula>
    </cfRule>
  </conditionalFormatting>
  <conditionalFormatting sqref="AG104">
    <cfRule type="cellIs" dxfId="2044" priority="5" stopIfTrue="1" operator="lessThan">
      <formula>#REF!</formula>
    </cfRule>
  </conditionalFormatting>
  <conditionalFormatting sqref="AG119">
    <cfRule type="cellIs" dxfId="2043" priority="4" stopIfTrue="1" operator="lessThan">
      <formula>#REF!</formula>
    </cfRule>
  </conditionalFormatting>
  <conditionalFormatting sqref="AG135">
    <cfRule type="cellIs" dxfId="2042" priority="3" stopIfTrue="1" operator="lessThan">
      <formula>#REF!</formula>
    </cfRule>
  </conditionalFormatting>
  <conditionalFormatting sqref="AG152">
    <cfRule type="cellIs" dxfId="2041" priority="2" stopIfTrue="1" operator="lessThan">
      <formula>#REF!</formula>
    </cfRule>
  </conditionalFormatting>
  <conditionalFormatting sqref="AG169">
    <cfRule type="cellIs" dxfId="2040" priority="1" stopIfTrue="1" operator="lessThan">
      <formula>#REF!</formula>
    </cfRule>
  </conditionalFormatting>
  <dataValidations count="8">
    <dataValidation type="list" allowBlank="1" showInputMessage="1" showErrorMessage="1" sqref="C13:D14 I13:J13" xr:uid="{00000000-0002-0000-2000-000000000000}">
      <formula1>$K$11:$K$15</formula1>
    </dataValidation>
    <dataValidation type="list" allowBlank="1" showInputMessage="1" showErrorMessage="1" sqref="I11:J11 C11:D11" xr:uid="{00000000-0002-0000-2000-000001000000}">
      <formula1>$D$12:$D$41</formula1>
    </dataValidation>
    <dataValidation type="list" allowBlank="1" showInputMessage="1" showErrorMessage="1" sqref="C15:D15" xr:uid="{00000000-0002-0000-20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000-000003000000}">
      <formula1>$F$9:$F$12</formula1>
    </dataValidation>
    <dataValidation type="list" allowBlank="1" showInputMessage="1" showErrorMessage="1" sqref="F185 L185 R185 X185 AD185" xr:uid="{00000000-0002-0000-2000-000004000000}">
      <formula1>$F$13:$F$14</formula1>
    </dataValidation>
    <dataValidation type="list" allowBlank="1" showInputMessage="1" showErrorMessage="1" sqref="I12:J12 C12:D12" xr:uid="{00000000-0002-0000-2000-000005000000}">
      <formula1>$B$10:$B$28</formula1>
    </dataValidation>
    <dataValidation type="list" allowBlank="1" showInputMessage="1" showErrorMessage="1" sqref="T9:T13" xr:uid="{00000000-0002-0000-2000-000006000000}">
      <formula1>$I$14:$I$17</formula1>
    </dataValidation>
    <dataValidation type="list" allowBlank="1" showInputMessage="1" showErrorMessage="1" sqref="Y187 AE187 M187 S187" xr:uid="{00000000-0002-0000-20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B000000}">
          <x14:formula1>
            <xm:f>Données!$G$14:$G$17</xm:f>
          </x14:formula1>
          <xm:sqref>Z9:Z13</xm:sqref>
        </x14:dataValidation>
        <x14:dataValidation type="list" allowBlank="1" showInputMessage="1" showErrorMessage="1" xr:uid="{00000000-0002-0000-2000-00000C000000}">
          <x14:formula1>
            <xm:f>Données!$I$14:$I$17</xm:f>
          </x14:formula1>
          <xm:sqref>K17</xm:sqref>
        </x14:dataValidation>
        <x14:dataValidation type="list" allowBlank="1" showInputMessage="1" showErrorMessage="1" xr:uid="{00000000-0002-0000-2000-00000D000000}">
          <x14:formula1>
            <xm:f>Données!$Q$8:$Q$9</xm:f>
          </x14:formula1>
          <xm:sqref>G187</xm:sqref>
        </x14:dataValidation>
        <x14:dataValidation type="list" allowBlank="1" showInputMessage="1" showErrorMessage="1" xr:uid="{00000000-0002-0000-2000-00000E000000}">
          <x14:formula1>
            <xm:f>Données!$K$14:$K$43</xm:f>
          </x14:formula1>
          <xm:sqref>L9:L13</xm:sqref>
        </x14:dataValidation>
        <x14:dataValidation type="list" allowBlank="1" showInputMessage="1" showErrorMessage="1" xr:uid="{00000000-0002-0000-2000-00000F000000}">
          <x14:formula1>
            <xm:f>Données!$E$14:$E$53</xm:f>
          </x14:formula1>
          <xm:sqref>B11</xm:sqref>
        </x14:dataValidation>
        <x14:dataValidation type="list" allowBlank="1" showInputMessage="1" showErrorMessage="1" xr:uid="{00000000-0002-0000-2000-000010000000}">
          <x14:formula1>
            <xm:f>Données!$Q$19:$Q$20</xm:f>
          </x14:formula1>
          <xm:sqref>R9:R13</xm:sqref>
        </x14:dataValidation>
        <x14:dataValidation type="list" allowBlank="1" showInputMessage="1" showErrorMessage="1" xr:uid="{00000000-0002-0000-2000-000011000000}">
          <x14:formula1>
            <xm:f>Données!$B$14:$B$43</xm:f>
          </x14:formula1>
          <xm:sqref>AE17:AF17 M17:N17 S17:T17 Y17:Z17 G17:H17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2039" priority="170" stopIfTrue="1" operator="lessThan">
      <formula>#REF!</formula>
    </cfRule>
  </conditionalFormatting>
  <conditionalFormatting sqref="L37:M37">
    <cfRule type="cellIs" dxfId="2038" priority="169" stopIfTrue="1" operator="lessThan">
      <formula>#REF!</formula>
    </cfRule>
  </conditionalFormatting>
  <conditionalFormatting sqref="R37:S37 AG21:AG53 AG88:AG102 AG136:AG150 AG153:AG167 AG170:AG185 AG120:AG133 AG105:AG117 AG72:AG85 AG56:AG69">
    <cfRule type="cellIs" dxfId="203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2036" priority="167" stopIfTrue="1" operator="lessThan">
      <formula>#REF!</formula>
    </cfRule>
  </conditionalFormatting>
  <conditionalFormatting sqref="E88:E102">
    <cfRule type="cellIs" dxfId="2035" priority="166" stopIfTrue="1" operator="lessThan">
      <formula>#REF!</formula>
    </cfRule>
  </conditionalFormatting>
  <conditionalFormatting sqref="E147">
    <cfRule type="cellIs" dxfId="2034" priority="165" stopIfTrue="1" operator="lessThan">
      <formula>#REF!</formula>
    </cfRule>
  </conditionalFormatting>
  <conditionalFormatting sqref="E148">
    <cfRule type="cellIs" dxfId="2033" priority="164" stopIfTrue="1" operator="lessThan">
      <formula>#REF!</formula>
    </cfRule>
  </conditionalFormatting>
  <conditionalFormatting sqref="E149">
    <cfRule type="cellIs" dxfId="2032" priority="163" stopIfTrue="1" operator="lessThan">
      <formula>#REF!</formula>
    </cfRule>
  </conditionalFormatting>
  <conditionalFormatting sqref="E150">
    <cfRule type="cellIs" dxfId="2031" priority="162" stopIfTrue="1" operator="lessThan">
      <formula>#REF!</formula>
    </cfRule>
  </conditionalFormatting>
  <conditionalFormatting sqref="E153">
    <cfRule type="cellIs" dxfId="2030" priority="161" stopIfTrue="1" operator="lessThan">
      <formula>#REF!</formula>
    </cfRule>
  </conditionalFormatting>
  <conditionalFormatting sqref="E154">
    <cfRule type="cellIs" dxfId="2029" priority="160" stopIfTrue="1" operator="lessThan">
      <formula>#REF!</formula>
    </cfRule>
  </conditionalFormatting>
  <conditionalFormatting sqref="E155">
    <cfRule type="cellIs" dxfId="2028" priority="159" stopIfTrue="1" operator="lessThan">
      <formula>#REF!</formula>
    </cfRule>
  </conditionalFormatting>
  <conditionalFormatting sqref="E156">
    <cfRule type="cellIs" dxfId="2027" priority="158" stopIfTrue="1" operator="lessThan">
      <formula>#REF!</formula>
    </cfRule>
  </conditionalFormatting>
  <conditionalFormatting sqref="E157">
    <cfRule type="cellIs" dxfId="2026" priority="157" stopIfTrue="1" operator="lessThan">
      <formula>#REF!</formula>
    </cfRule>
  </conditionalFormatting>
  <conditionalFormatting sqref="E158">
    <cfRule type="cellIs" dxfId="2025" priority="156" stopIfTrue="1" operator="lessThan">
      <formula>#REF!</formula>
    </cfRule>
  </conditionalFormatting>
  <conditionalFormatting sqref="E159">
    <cfRule type="cellIs" dxfId="2024" priority="155" stopIfTrue="1" operator="lessThan">
      <formula>#REF!</formula>
    </cfRule>
  </conditionalFormatting>
  <conditionalFormatting sqref="E160">
    <cfRule type="cellIs" dxfId="2023" priority="154" stopIfTrue="1" operator="lessThan">
      <formula>#REF!</formula>
    </cfRule>
  </conditionalFormatting>
  <conditionalFormatting sqref="E161">
    <cfRule type="cellIs" dxfId="2022" priority="153" stopIfTrue="1" operator="lessThan">
      <formula>#REF!</formula>
    </cfRule>
  </conditionalFormatting>
  <conditionalFormatting sqref="E162">
    <cfRule type="cellIs" dxfId="2021" priority="152" stopIfTrue="1" operator="lessThan">
      <formula>#REF!</formula>
    </cfRule>
  </conditionalFormatting>
  <conditionalFormatting sqref="E163">
    <cfRule type="cellIs" dxfId="2020" priority="151" stopIfTrue="1" operator="lessThan">
      <formula>#REF!</formula>
    </cfRule>
  </conditionalFormatting>
  <conditionalFormatting sqref="E164">
    <cfRule type="cellIs" dxfId="2019" priority="150" stopIfTrue="1" operator="lessThan">
      <formula>#REF!</formula>
    </cfRule>
  </conditionalFormatting>
  <conditionalFormatting sqref="E165">
    <cfRule type="cellIs" dxfId="2018" priority="149" stopIfTrue="1" operator="lessThan">
      <formula>#REF!</formula>
    </cfRule>
  </conditionalFormatting>
  <conditionalFormatting sqref="E166">
    <cfRule type="cellIs" dxfId="2017" priority="148" stopIfTrue="1" operator="lessThan">
      <formula>#REF!</formula>
    </cfRule>
  </conditionalFormatting>
  <conditionalFormatting sqref="E167">
    <cfRule type="cellIs" dxfId="2016" priority="147" stopIfTrue="1" operator="lessThan">
      <formula>#REF!</formula>
    </cfRule>
  </conditionalFormatting>
  <conditionalFormatting sqref="E170">
    <cfRule type="cellIs" dxfId="2015" priority="146" stopIfTrue="1" operator="lessThan">
      <formula>#REF!</formula>
    </cfRule>
  </conditionalFormatting>
  <conditionalFormatting sqref="E171">
    <cfRule type="cellIs" dxfId="2014" priority="145" stopIfTrue="1" operator="lessThan">
      <formula>#REF!</formula>
    </cfRule>
  </conditionalFormatting>
  <conditionalFormatting sqref="E172">
    <cfRule type="cellIs" dxfId="2013" priority="144" stopIfTrue="1" operator="lessThan">
      <formula>#REF!</formula>
    </cfRule>
  </conditionalFormatting>
  <conditionalFormatting sqref="E173">
    <cfRule type="cellIs" dxfId="2012" priority="143" stopIfTrue="1" operator="lessThan">
      <formula>#REF!</formula>
    </cfRule>
  </conditionalFormatting>
  <conditionalFormatting sqref="E174">
    <cfRule type="cellIs" dxfId="2011" priority="142" stopIfTrue="1" operator="lessThan">
      <formula>#REF!</formula>
    </cfRule>
  </conditionalFormatting>
  <conditionalFormatting sqref="E175">
    <cfRule type="cellIs" dxfId="2010" priority="141" stopIfTrue="1" operator="lessThan">
      <formula>#REF!</formula>
    </cfRule>
  </conditionalFormatting>
  <conditionalFormatting sqref="E176">
    <cfRule type="cellIs" dxfId="2009" priority="140" stopIfTrue="1" operator="lessThan">
      <formula>#REF!</formula>
    </cfRule>
  </conditionalFormatting>
  <conditionalFormatting sqref="E177">
    <cfRule type="cellIs" dxfId="2008" priority="139" stopIfTrue="1" operator="lessThan">
      <formula>#REF!</formula>
    </cfRule>
  </conditionalFormatting>
  <conditionalFormatting sqref="E178">
    <cfRule type="cellIs" dxfId="2007" priority="138" stopIfTrue="1" operator="lessThan">
      <formula>#REF!</formula>
    </cfRule>
  </conditionalFormatting>
  <conditionalFormatting sqref="E179">
    <cfRule type="cellIs" dxfId="2006" priority="137" stopIfTrue="1" operator="lessThan">
      <formula>#REF!</formula>
    </cfRule>
  </conditionalFormatting>
  <conditionalFormatting sqref="E180">
    <cfRule type="cellIs" dxfId="2005" priority="136" stopIfTrue="1" operator="lessThan">
      <formula>#REF!</formula>
    </cfRule>
  </conditionalFormatting>
  <conditionalFormatting sqref="E181">
    <cfRule type="cellIs" dxfId="2004" priority="135" stopIfTrue="1" operator="lessThan">
      <formula>#REF!</formula>
    </cfRule>
  </conditionalFormatting>
  <conditionalFormatting sqref="E182">
    <cfRule type="cellIs" dxfId="2003" priority="134" stopIfTrue="1" operator="lessThan">
      <formula>#REF!</formula>
    </cfRule>
  </conditionalFormatting>
  <conditionalFormatting sqref="E183">
    <cfRule type="cellIs" dxfId="2002" priority="133" stopIfTrue="1" operator="lessThan">
      <formula>#REF!</formula>
    </cfRule>
  </conditionalFormatting>
  <conditionalFormatting sqref="E184:E185">
    <cfRule type="cellIs" dxfId="2001" priority="132" stopIfTrue="1" operator="lessThan">
      <formula>#REF!</formula>
    </cfRule>
  </conditionalFormatting>
  <conditionalFormatting sqref="K22:K37">
    <cfRule type="cellIs" dxfId="2000" priority="131" stopIfTrue="1" operator="lessThan">
      <formula>#REF!</formula>
    </cfRule>
  </conditionalFormatting>
  <conditionalFormatting sqref="K39:K53">
    <cfRule type="cellIs" dxfId="1999" priority="130" stopIfTrue="1" operator="lessThan">
      <formula>#REF!</formula>
    </cfRule>
  </conditionalFormatting>
  <conditionalFormatting sqref="K88:K102">
    <cfRule type="cellIs" dxfId="1998" priority="129" stopIfTrue="1" operator="lessThan">
      <formula>#REF!</formula>
    </cfRule>
  </conditionalFormatting>
  <conditionalFormatting sqref="K147">
    <cfRule type="cellIs" dxfId="1997" priority="128" stopIfTrue="1" operator="lessThan">
      <formula>#REF!</formula>
    </cfRule>
  </conditionalFormatting>
  <conditionalFormatting sqref="K148">
    <cfRule type="cellIs" dxfId="1996" priority="127" stopIfTrue="1" operator="lessThan">
      <formula>#REF!</formula>
    </cfRule>
  </conditionalFormatting>
  <conditionalFormatting sqref="K149">
    <cfRule type="cellIs" dxfId="1995" priority="126" stopIfTrue="1" operator="lessThan">
      <formula>#REF!</formula>
    </cfRule>
  </conditionalFormatting>
  <conditionalFormatting sqref="K150">
    <cfRule type="cellIs" dxfId="1994" priority="125" stopIfTrue="1" operator="lessThan">
      <formula>#REF!</formula>
    </cfRule>
  </conditionalFormatting>
  <conditionalFormatting sqref="K153">
    <cfRule type="cellIs" dxfId="1993" priority="124" stopIfTrue="1" operator="lessThan">
      <formula>#REF!</formula>
    </cfRule>
  </conditionalFormatting>
  <conditionalFormatting sqref="K154">
    <cfRule type="cellIs" dxfId="1992" priority="123" stopIfTrue="1" operator="lessThan">
      <formula>#REF!</formula>
    </cfRule>
  </conditionalFormatting>
  <conditionalFormatting sqref="K155">
    <cfRule type="cellIs" dxfId="1991" priority="122" stopIfTrue="1" operator="lessThan">
      <formula>#REF!</formula>
    </cfRule>
  </conditionalFormatting>
  <conditionalFormatting sqref="K156">
    <cfRule type="cellIs" dxfId="1990" priority="121" stopIfTrue="1" operator="lessThan">
      <formula>#REF!</formula>
    </cfRule>
  </conditionalFormatting>
  <conditionalFormatting sqref="K157">
    <cfRule type="cellIs" dxfId="1989" priority="120" stopIfTrue="1" operator="lessThan">
      <formula>#REF!</formula>
    </cfRule>
  </conditionalFormatting>
  <conditionalFormatting sqref="K158">
    <cfRule type="cellIs" dxfId="1988" priority="119" stopIfTrue="1" operator="lessThan">
      <formula>#REF!</formula>
    </cfRule>
  </conditionalFormatting>
  <conditionalFormatting sqref="K159">
    <cfRule type="cellIs" dxfId="1987" priority="118" stopIfTrue="1" operator="lessThan">
      <formula>#REF!</formula>
    </cfRule>
  </conditionalFormatting>
  <conditionalFormatting sqref="K160">
    <cfRule type="cellIs" dxfId="1986" priority="117" stopIfTrue="1" operator="lessThan">
      <formula>#REF!</formula>
    </cfRule>
  </conditionalFormatting>
  <conditionalFormatting sqref="K161">
    <cfRule type="cellIs" dxfId="1985" priority="116" stopIfTrue="1" operator="lessThan">
      <formula>#REF!</formula>
    </cfRule>
  </conditionalFormatting>
  <conditionalFormatting sqref="K162">
    <cfRule type="cellIs" dxfId="1984" priority="115" stopIfTrue="1" operator="lessThan">
      <formula>#REF!</formula>
    </cfRule>
  </conditionalFormatting>
  <conditionalFormatting sqref="K163">
    <cfRule type="cellIs" dxfId="1983" priority="114" stopIfTrue="1" operator="lessThan">
      <formula>#REF!</formula>
    </cfRule>
  </conditionalFormatting>
  <conditionalFormatting sqref="K164">
    <cfRule type="cellIs" dxfId="1982" priority="113" stopIfTrue="1" operator="lessThan">
      <formula>#REF!</formula>
    </cfRule>
  </conditionalFormatting>
  <conditionalFormatting sqref="K165">
    <cfRule type="cellIs" dxfId="1981" priority="112" stopIfTrue="1" operator="lessThan">
      <formula>#REF!</formula>
    </cfRule>
  </conditionalFormatting>
  <conditionalFormatting sqref="K166">
    <cfRule type="cellIs" dxfId="1980" priority="111" stopIfTrue="1" operator="lessThan">
      <formula>#REF!</formula>
    </cfRule>
  </conditionalFormatting>
  <conditionalFormatting sqref="K167">
    <cfRule type="cellIs" dxfId="1979" priority="110" stopIfTrue="1" operator="lessThan">
      <formula>#REF!</formula>
    </cfRule>
  </conditionalFormatting>
  <conditionalFormatting sqref="K170">
    <cfRule type="cellIs" dxfId="1978" priority="109" stopIfTrue="1" operator="lessThan">
      <formula>#REF!</formula>
    </cfRule>
  </conditionalFormatting>
  <conditionalFormatting sqref="K171">
    <cfRule type="cellIs" dxfId="1977" priority="108" stopIfTrue="1" operator="lessThan">
      <formula>#REF!</formula>
    </cfRule>
  </conditionalFormatting>
  <conditionalFormatting sqref="K172">
    <cfRule type="cellIs" dxfId="1976" priority="107" stopIfTrue="1" operator="lessThan">
      <formula>#REF!</formula>
    </cfRule>
  </conditionalFormatting>
  <conditionalFormatting sqref="K173">
    <cfRule type="cellIs" dxfId="1975" priority="106" stopIfTrue="1" operator="lessThan">
      <formula>#REF!</formula>
    </cfRule>
  </conditionalFormatting>
  <conditionalFormatting sqref="K174">
    <cfRule type="cellIs" dxfId="1974" priority="105" stopIfTrue="1" operator="lessThan">
      <formula>#REF!</formula>
    </cfRule>
  </conditionalFormatting>
  <conditionalFormatting sqref="K175">
    <cfRule type="cellIs" dxfId="1973" priority="104" stopIfTrue="1" operator="lessThan">
      <formula>#REF!</formula>
    </cfRule>
  </conditionalFormatting>
  <conditionalFormatting sqref="K176">
    <cfRule type="cellIs" dxfId="1972" priority="103" stopIfTrue="1" operator="lessThan">
      <formula>#REF!</formula>
    </cfRule>
  </conditionalFormatting>
  <conditionalFormatting sqref="K177">
    <cfRule type="cellIs" dxfId="1971" priority="102" stopIfTrue="1" operator="lessThan">
      <formula>#REF!</formula>
    </cfRule>
  </conditionalFormatting>
  <conditionalFormatting sqref="K178">
    <cfRule type="cellIs" dxfId="1970" priority="101" stopIfTrue="1" operator="lessThan">
      <formula>#REF!</formula>
    </cfRule>
  </conditionalFormatting>
  <conditionalFormatting sqref="K179">
    <cfRule type="cellIs" dxfId="1969" priority="100" stopIfTrue="1" operator="lessThan">
      <formula>#REF!</formula>
    </cfRule>
  </conditionalFormatting>
  <conditionalFormatting sqref="K180">
    <cfRule type="cellIs" dxfId="1968" priority="99" stopIfTrue="1" operator="lessThan">
      <formula>#REF!</formula>
    </cfRule>
  </conditionalFormatting>
  <conditionalFormatting sqref="K181">
    <cfRule type="cellIs" dxfId="1967" priority="98" stopIfTrue="1" operator="lessThan">
      <formula>#REF!</formula>
    </cfRule>
  </conditionalFormatting>
  <conditionalFormatting sqref="K182">
    <cfRule type="cellIs" dxfId="1966" priority="97" stopIfTrue="1" operator="lessThan">
      <formula>#REF!</formula>
    </cfRule>
  </conditionalFormatting>
  <conditionalFormatting sqref="K183">
    <cfRule type="cellIs" dxfId="1965" priority="96" stopIfTrue="1" operator="lessThan">
      <formula>#REF!</formula>
    </cfRule>
  </conditionalFormatting>
  <conditionalFormatting sqref="K184:K185">
    <cfRule type="cellIs" dxfId="1964" priority="95" stopIfTrue="1" operator="lessThan">
      <formula>#REF!</formula>
    </cfRule>
  </conditionalFormatting>
  <conditionalFormatting sqref="Q22:Q37">
    <cfRule type="cellIs" dxfId="1963" priority="94" stopIfTrue="1" operator="lessThan">
      <formula>#REF!</formula>
    </cfRule>
  </conditionalFormatting>
  <conditionalFormatting sqref="Q39:Q53">
    <cfRule type="cellIs" dxfId="1962" priority="93" stopIfTrue="1" operator="lessThan">
      <formula>#REF!</formula>
    </cfRule>
  </conditionalFormatting>
  <conditionalFormatting sqref="Q88:Q102">
    <cfRule type="cellIs" dxfId="1961" priority="92" stopIfTrue="1" operator="lessThan">
      <formula>#REF!</formula>
    </cfRule>
  </conditionalFormatting>
  <conditionalFormatting sqref="P185">
    <cfRule type="cellIs" dxfId="1960" priority="91" stopIfTrue="1" operator="lessThan">
      <formula>#REF!</formula>
    </cfRule>
  </conditionalFormatting>
  <conditionalFormatting sqref="X37:Y37">
    <cfRule type="cellIs" dxfId="1959" priority="90" stopIfTrue="1" operator="lessThan">
      <formula>#REF!</formula>
    </cfRule>
  </conditionalFormatting>
  <conditionalFormatting sqref="AD37:AE37">
    <cfRule type="cellIs" dxfId="1958" priority="89" stopIfTrue="1" operator="lessThan">
      <formula>#REF!</formula>
    </cfRule>
  </conditionalFormatting>
  <conditionalFormatting sqref="W183">
    <cfRule type="cellIs" dxfId="1957" priority="53" stopIfTrue="1" operator="lessThan">
      <formula>#REF!</formula>
    </cfRule>
  </conditionalFormatting>
  <conditionalFormatting sqref="W22:W37">
    <cfRule type="cellIs" dxfId="1956" priority="88" stopIfTrue="1" operator="lessThan">
      <formula>#REF!</formula>
    </cfRule>
  </conditionalFormatting>
  <conditionalFormatting sqref="W39:W53 W136:W146">
    <cfRule type="cellIs" dxfId="1955" priority="87" stopIfTrue="1" operator="lessThan">
      <formula>#REF!</formula>
    </cfRule>
  </conditionalFormatting>
  <conditionalFormatting sqref="W88:W102">
    <cfRule type="cellIs" dxfId="1954" priority="86" stopIfTrue="1" operator="lessThan">
      <formula>#REF!</formula>
    </cfRule>
  </conditionalFormatting>
  <conditionalFormatting sqref="W147">
    <cfRule type="cellIs" dxfId="1953" priority="85" stopIfTrue="1" operator="lessThan">
      <formula>#REF!</formula>
    </cfRule>
  </conditionalFormatting>
  <conditionalFormatting sqref="W148">
    <cfRule type="cellIs" dxfId="1952" priority="84" stopIfTrue="1" operator="lessThan">
      <formula>#REF!</formula>
    </cfRule>
  </conditionalFormatting>
  <conditionalFormatting sqref="W149">
    <cfRule type="cellIs" dxfId="1951" priority="83" stopIfTrue="1" operator="lessThan">
      <formula>#REF!</formula>
    </cfRule>
  </conditionalFormatting>
  <conditionalFormatting sqref="W150">
    <cfRule type="cellIs" dxfId="1950" priority="82" stopIfTrue="1" operator="lessThan">
      <formula>#REF!</formula>
    </cfRule>
  </conditionalFormatting>
  <conditionalFormatting sqref="W153">
    <cfRule type="cellIs" dxfId="1949" priority="81" stopIfTrue="1" operator="lessThan">
      <formula>#REF!</formula>
    </cfRule>
  </conditionalFormatting>
  <conditionalFormatting sqref="W154">
    <cfRule type="cellIs" dxfId="1948" priority="80" stopIfTrue="1" operator="lessThan">
      <formula>#REF!</formula>
    </cfRule>
  </conditionalFormatting>
  <conditionalFormatting sqref="W155">
    <cfRule type="cellIs" dxfId="1947" priority="79" stopIfTrue="1" operator="lessThan">
      <formula>#REF!</formula>
    </cfRule>
  </conditionalFormatting>
  <conditionalFormatting sqref="W156">
    <cfRule type="cellIs" dxfId="1946" priority="78" stopIfTrue="1" operator="lessThan">
      <formula>#REF!</formula>
    </cfRule>
  </conditionalFormatting>
  <conditionalFormatting sqref="W157">
    <cfRule type="cellIs" dxfId="1945" priority="77" stopIfTrue="1" operator="lessThan">
      <formula>#REF!</formula>
    </cfRule>
  </conditionalFormatting>
  <conditionalFormatting sqref="W158">
    <cfRule type="cellIs" dxfId="1944" priority="76" stopIfTrue="1" operator="lessThan">
      <formula>#REF!</formula>
    </cfRule>
  </conditionalFormatting>
  <conditionalFormatting sqref="W159">
    <cfRule type="cellIs" dxfId="1943" priority="75" stopIfTrue="1" operator="lessThan">
      <formula>#REF!</formula>
    </cfRule>
  </conditionalFormatting>
  <conditionalFormatting sqref="W160">
    <cfRule type="cellIs" dxfId="1942" priority="74" stopIfTrue="1" operator="lessThan">
      <formula>#REF!</formula>
    </cfRule>
  </conditionalFormatting>
  <conditionalFormatting sqref="W161">
    <cfRule type="cellIs" dxfId="1941" priority="73" stopIfTrue="1" operator="lessThan">
      <formula>#REF!</formula>
    </cfRule>
  </conditionalFormatting>
  <conditionalFormatting sqref="W162">
    <cfRule type="cellIs" dxfId="1940" priority="72" stopIfTrue="1" operator="lessThan">
      <formula>#REF!</formula>
    </cfRule>
  </conditionalFormatting>
  <conditionalFormatting sqref="W163">
    <cfRule type="cellIs" dxfId="1939" priority="71" stopIfTrue="1" operator="lessThan">
      <formula>#REF!</formula>
    </cfRule>
  </conditionalFormatting>
  <conditionalFormatting sqref="W164">
    <cfRule type="cellIs" dxfId="1938" priority="70" stopIfTrue="1" operator="lessThan">
      <formula>#REF!</formula>
    </cfRule>
  </conditionalFormatting>
  <conditionalFormatting sqref="W165">
    <cfRule type="cellIs" dxfId="1937" priority="69" stopIfTrue="1" operator="lessThan">
      <formula>#REF!</formula>
    </cfRule>
  </conditionalFormatting>
  <conditionalFormatting sqref="W166">
    <cfRule type="cellIs" dxfId="1936" priority="68" stopIfTrue="1" operator="lessThan">
      <formula>#REF!</formula>
    </cfRule>
  </conditionalFormatting>
  <conditionalFormatting sqref="W167">
    <cfRule type="cellIs" dxfId="1935" priority="67" stopIfTrue="1" operator="lessThan">
      <formula>#REF!</formula>
    </cfRule>
  </conditionalFormatting>
  <conditionalFormatting sqref="W170">
    <cfRule type="cellIs" dxfId="1934" priority="66" stopIfTrue="1" operator="lessThan">
      <formula>#REF!</formula>
    </cfRule>
  </conditionalFormatting>
  <conditionalFormatting sqref="W171">
    <cfRule type="cellIs" dxfId="1933" priority="65" stopIfTrue="1" operator="lessThan">
      <formula>#REF!</formula>
    </cfRule>
  </conditionalFormatting>
  <conditionalFormatting sqref="W172">
    <cfRule type="cellIs" dxfId="1932" priority="64" stopIfTrue="1" operator="lessThan">
      <formula>#REF!</formula>
    </cfRule>
  </conditionalFormatting>
  <conditionalFormatting sqref="W173">
    <cfRule type="cellIs" dxfId="1931" priority="63" stopIfTrue="1" operator="lessThan">
      <formula>#REF!</formula>
    </cfRule>
  </conditionalFormatting>
  <conditionalFormatting sqref="W174">
    <cfRule type="cellIs" dxfId="1930" priority="62" stopIfTrue="1" operator="lessThan">
      <formula>#REF!</formula>
    </cfRule>
  </conditionalFormatting>
  <conditionalFormatting sqref="W175">
    <cfRule type="cellIs" dxfId="1929" priority="61" stopIfTrue="1" operator="lessThan">
      <formula>#REF!</formula>
    </cfRule>
  </conditionalFormatting>
  <conditionalFormatting sqref="W176">
    <cfRule type="cellIs" dxfId="1928" priority="60" stopIfTrue="1" operator="lessThan">
      <formula>#REF!</formula>
    </cfRule>
  </conditionalFormatting>
  <conditionalFormatting sqref="W177">
    <cfRule type="cellIs" dxfId="1927" priority="59" stopIfTrue="1" operator="lessThan">
      <formula>#REF!</formula>
    </cfRule>
  </conditionalFormatting>
  <conditionalFormatting sqref="W178">
    <cfRule type="cellIs" dxfId="1926" priority="58" stopIfTrue="1" operator="lessThan">
      <formula>#REF!</formula>
    </cfRule>
  </conditionalFormatting>
  <conditionalFormatting sqref="W179">
    <cfRule type="cellIs" dxfId="1925" priority="57" stopIfTrue="1" operator="lessThan">
      <formula>#REF!</formula>
    </cfRule>
  </conditionalFormatting>
  <conditionalFormatting sqref="W180">
    <cfRule type="cellIs" dxfId="1924" priority="56" stopIfTrue="1" operator="lessThan">
      <formula>#REF!</formula>
    </cfRule>
  </conditionalFormatting>
  <conditionalFormatting sqref="W181">
    <cfRule type="cellIs" dxfId="1923" priority="55" stopIfTrue="1" operator="lessThan">
      <formula>#REF!</formula>
    </cfRule>
  </conditionalFormatting>
  <conditionalFormatting sqref="W182">
    <cfRule type="cellIs" dxfId="1922" priority="54" stopIfTrue="1" operator="lessThan">
      <formula>#REF!</formula>
    </cfRule>
  </conditionalFormatting>
  <conditionalFormatting sqref="W184:W185">
    <cfRule type="cellIs" dxfId="1921" priority="52" stopIfTrue="1" operator="lessThan">
      <formula>#REF!</formula>
    </cfRule>
  </conditionalFormatting>
  <conditionalFormatting sqref="AC183">
    <cfRule type="cellIs" dxfId="1920" priority="16" stopIfTrue="1" operator="lessThan">
      <formula>#REF!</formula>
    </cfRule>
  </conditionalFormatting>
  <conditionalFormatting sqref="AC22:AC37">
    <cfRule type="cellIs" dxfId="1919" priority="51" stopIfTrue="1" operator="lessThan">
      <formula>#REF!</formula>
    </cfRule>
  </conditionalFormatting>
  <conditionalFormatting sqref="AC39:AC53 AC136:AC146">
    <cfRule type="cellIs" dxfId="1918" priority="50" stopIfTrue="1" operator="lessThan">
      <formula>#REF!</formula>
    </cfRule>
  </conditionalFormatting>
  <conditionalFormatting sqref="AC88:AC102">
    <cfRule type="cellIs" dxfId="1917" priority="49" stopIfTrue="1" operator="lessThan">
      <formula>#REF!</formula>
    </cfRule>
  </conditionalFormatting>
  <conditionalFormatting sqref="AC147">
    <cfRule type="cellIs" dxfId="1916" priority="48" stopIfTrue="1" operator="lessThan">
      <formula>#REF!</formula>
    </cfRule>
  </conditionalFormatting>
  <conditionalFormatting sqref="AC148">
    <cfRule type="cellIs" dxfId="1915" priority="47" stopIfTrue="1" operator="lessThan">
      <formula>#REF!</formula>
    </cfRule>
  </conditionalFormatting>
  <conditionalFormatting sqref="AC149">
    <cfRule type="cellIs" dxfId="1914" priority="46" stopIfTrue="1" operator="lessThan">
      <formula>#REF!</formula>
    </cfRule>
  </conditionalFormatting>
  <conditionalFormatting sqref="AC150">
    <cfRule type="cellIs" dxfId="1913" priority="45" stopIfTrue="1" operator="lessThan">
      <formula>#REF!</formula>
    </cfRule>
  </conditionalFormatting>
  <conditionalFormatting sqref="AC153">
    <cfRule type="cellIs" dxfId="1912" priority="44" stopIfTrue="1" operator="lessThan">
      <formula>#REF!</formula>
    </cfRule>
  </conditionalFormatting>
  <conditionalFormatting sqref="AC154">
    <cfRule type="cellIs" dxfId="1911" priority="43" stopIfTrue="1" operator="lessThan">
      <formula>#REF!</formula>
    </cfRule>
  </conditionalFormatting>
  <conditionalFormatting sqref="AC155">
    <cfRule type="cellIs" dxfId="1910" priority="42" stopIfTrue="1" operator="lessThan">
      <formula>#REF!</formula>
    </cfRule>
  </conditionalFormatting>
  <conditionalFormatting sqref="AC156">
    <cfRule type="cellIs" dxfId="1909" priority="41" stopIfTrue="1" operator="lessThan">
      <formula>#REF!</formula>
    </cfRule>
  </conditionalFormatting>
  <conditionalFormatting sqref="AC157">
    <cfRule type="cellIs" dxfId="1908" priority="40" stopIfTrue="1" operator="lessThan">
      <formula>#REF!</formula>
    </cfRule>
  </conditionalFormatting>
  <conditionalFormatting sqref="AC158">
    <cfRule type="cellIs" dxfId="1907" priority="39" stopIfTrue="1" operator="lessThan">
      <formula>#REF!</formula>
    </cfRule>
  </conditionalFormatting>
  <conditionalFormatting sqref="AC159">
    <cfRule type="cellIs" dxfId="1906" priority="38" stopIfTrue="1" operator="lessThan">
      <formula>#REF!</formula>
    </cfRule>
  </conditionalFormatting>
  <conditionalFormatting sqref="AC160">
    <cfRule type="cellIs" dxfId="1905" priority="37" stopIfTrue="1" operator="lessThan">
      <formula>#REF!</formula>
    </cfRule>
  </conditionalFormatting>
  <conditionalFormatting sqref="AC161">
    <cfRule type="cellIs" dxfId="1904" priority="36" stopIfTrue="1" operator="lessThan">
      <formula>#REF!</formula>
    </cfRule>
  </conditionalFormatting>
  <conditionalFormatting sqref="AC162">
    <cfRule type="cellIs" dxfId="1903" priority="35" stopIfTrue="1" operator="lessThan">
      <formula>#REF!</formula>
    </cfRule>
  </conditionalFormatting>
  <conditionalFormatting sqref="AC163">
    <cfRule type="cellIs" dxfId="1902" priority="34" stopIfTrue="1" operator="lessThan">
      <formula>#REF!</formula>
    </cfRule>
  </conditionalFormatting>
  <conditionalFormatting sqref="AC164">
    <cfRule type="cellIs" dxfId="1901" priority="33" stopIfTrue="1" operator="lessThan">
      <formula>#REF!</formula>
    </cfRule>
  </conditionalFormatting>
  <conditionalFormatting sqref="AC165">
    <cfRule type="cellIs" dxfId="1900" priority="32" stopIfTrue="1" operator="lessThan">
      <formula>#REF!</formula>
    </cfRule>
  </conditionalFormatting>
  <conditionalFormatting sqref="AC166">
    <cfRule type="cellIs" dxfId="1899" priority="31" stopIfTrue="1" operator="lessThan">
      <formula>#REF!</formula>
    </cfRule>
  </conditionalFormatting>
  <conditionalFormatting sqref="AC167">
    <cfRule type="cellIs" dxfId="1898" priority="30" stopIfTrue="1" operator="lessThan">
      <formula>#REF!</formula>
    </cfRule>
  </conditionalFormatting>
  <conditionalFormatting sqref="AC170">
    <cfRule type="cellIs" dxfId="1897" priority="29" stopIfTrue="1" operator="lessThan">
      <formula>#REF!</formula>
    </cfRule>
  </conditionalFormatting>
  <conditionalFormatting sqref="AC171">
    <cfRule type="cellIs" dxfId="1896" priority="28" stopIfTrue="1" operator="lessThan">
      <formula>#REF!</formula>
    </cfRule>
  </conditionalFormatting>
  <conditionalFormatting sqref="AC172">
    <cfRule type="cellIs" dxfId="1895" priority="27" stopIfTrue="1" operator="lessThan">
      <formula>#REF!</formula>
    </cfRule>
  </conditionalFormatting>
  <conditionalFormatting sqref="AC173">
    <cfRule type="cellIs" dxfId="1894" priority="26" stopIfTrue="1" operator="lessThan">
      <formula>#REF!</formula>
    </cfRule>
  </conditionalFormatting>
  <conditionalFormatting sqref="AC174">
    <cfRule type="cellIs" dxfId="1893" priority="25" stopIfTrue="1" operator="lessThan">
      <formula>#REF!</formula>
    </cfRule>
  </conditionalFormatting>
  <conditionalFormatting sqref="AC175">
    <cfRule type="cellIs" dxfId="1892" priority="24" stopIfTrue="1" operator="lessThan">
      <formula>#REF!</formula>
    </cfRule>
  </conditionalFormatting>
  <conditionalFormatting sqref="AC176">
    <cfRule type="cellIs" dxfId="1891" priority="23" stopIfTrue="1" operator="lessThan">
      <formula>#REF!</formula>
    </cfRule>
  </conditionalFormatting>
  <conditionalFormatting sqref="AC177">
    <cfRule type="cellIs" dxfId="1890" priority="22" stopIfTrue="1" operator="lessThan">
      <formula>#REF!</formula>
    </cfRule>
  </conditionalFormatting>
  <conditionalFormatting sqref="AC178">
    <cfRule type="cellIs" dxfId="1889" priority="21" stopIfTrue="1" operator="lessThan">
      <formula>#REF!</formula>
    </cfRule>
  </conditionalFormatting>
  <conditionalFormatting sqref="AC179">
    <cfRule type="cellIs" dxfId="1888" priority="20" stopIfTrue="1" operator="lessThan">
      <formula>#REF!</formula>
    </cfRule>
  </conditionalFormatting>
  <conditionalFormatting sqref="AC180">
    <cfRule type="cellIs" dxfId="1887" priority="19" stopIfTrue="1" operator="lessThan">
      <formula>#REF!</formula>
    </cfRule>
  </conditionalFormatting>
  <conditionalFormatting sqref="AC181">
    <cfRule type="cellIs" dxfId="1886" priority="18" stopIfTrue="1" operator="lessThan">
      <formula>#REF!</formula>
    </cfRule>
  </conditionalFormatting>
  <conditionalFormatting sqref="AC182">
    <cfRule type="cellIs" dxfId="1885" priority="17" stopIfTrue="1" operator="lessThan">
      <formula>#REF!</formula>
    </cfRule>
  </conditionalFormatting>
  <conditionalFormatting sqref="AC184:AC185">
    <cfRule type="cellIs" dxfId="1884" priority="15" stopIfTrue="1" operator="lessThan">
      <formula>#REF!</formula>
    </cfRule>
  </conditionalFormatting>
  <conditionalFormatting sqref="V185">
    <cfRule type="cellIs" dxfId="1883" priority="14" stopIfTrue="1" operator="lessThan">
      <formula>#REF!</formula>
    </cfRule>
  </conditionalFormatting>
  <conditionalFormatting sqref="AB185">
    <cfRule type="cellIs" dxfId="1882" priority="13" stopIfTrue="1" operator="lessThan">
      <formula>#REF!</formula>
    </cfRule>
  </conditionalFormatting>
  <conditionalFormatting sqref="N37">
    <cfRule type="cellIs" dxfId="1881" priority="12" stopIfTrue="1" operator="lessThan">
      <formula>#REF!</formula>
    </cfRule>
  </conditionalFormatting>
  <conditionalFormatting sqref="T37">
    <cfRule type="cellIs" dxfId="1880" priority="11" stopIfTrue="1" operator="lessThan">
      <formula>#REF!</formula>
    </cfRule>
  </conditionalFormatting>
  <conditionalFormatting sqref="Z37">
    <cfRule type="cellIs" dxfId="1879" priority="10" stopIfTrue="1" operator="lessThan">
      <formula>#REF!</formula>
    </cfRule>
  </conditionalFormatting>
  <conditionalFormatting sqref="AF37">
    <cfRule type="cellIs" dxfId="1878" priority="9" stopIfTrue="1" operator="lessThan">
      <formula>#REF!</formula>
    </cfRule>
  </conditionalFormatting>
  <conditionalFormatting sqref="AG55">
    <cfRule type="cellIs" dxfId="1877" priority="8" stopIfTrue="1" operator="lessThan">
      <formula>#REF!</formula>
    </cfRule>
  </conditionalFormatting>
  <conditionalFormatting sqref="AG71">
    <cfRule type="cellIs" dxfId="1876" priority="7" stopIfTrue="1" operator="lessThan">
      <formula>#REF!</formula>
    </cfRule>
  </conditionalFormatting>
  <conditionalFormatting sqref="AG87">
    <cfRule type="cellIs" dxfId="1875" priority="6" stopIfTrue="1" operator="lessThan">
      <formula>#REF!</formula>
    </cfRule>
  </conditionalFormatting>
  <conditionalFormatting sqref="AG104">
    <cfRule type="cellIs" dxfId="1874" priority="5" stopIfTrue="1" operator="lessThan">
      <formula>#REF!</formula>
    </cfRule>
  </conditionalFormatting>
  <conditionalFormatting sqref="AG119">
    <cfRule type="cellIs" dxfId="1873" priority="4" stopIfTrue="1" operator="lessThan">
      <formula>#REF!</formula>
    </cfRule>
  </conditionalFormatting>
  <conditionalFormatting sqref="AG135">
    <cfRule type="cellIs" dxfId="1872" priority="3" stopIfTrue="1" operator="lessThan">
      <formula>#REF!</formula>
    </cfRule>
  </conditionalFormatting>
  <conditionalFormatting sqref="AG152">
    <cfRule type="cellIs" dxfId="1871" priority="2" stopIfTrue="1" operator="lessThan">
      <formula>#REF!</formula>
    </cfRule>
  </conditionalFormatting>
  <conditionalFormatting sqref="AG169">
    <cfRule type="cellIs" dxfId="1870" priority="1" stopIfTrue="1" operator="lessThan">
      <formula>#REF!</formula>
    </cfRule>
  </conditionalFormatting>
  <dataValidations count="8">
    <dataValidation type="list" allowBlank="1" showInputMessage="1" showErrorMessage="1" sqref="I12:J12 C12:D12" xr:uid="{00000000-0002-0000-2100-000000000000}">
      <formula1>$B$10:$B$28</formula1>
    </dataValidation>
    <dataValidation type="list" allowBlank="1" showInputMessage="1" showErrorMessage="1" sqref="F185 L185 R185 X185 AD185" xr:uid="{00000000-0002-0000-21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100-000002000000}">
      <formula1>$F$9:$F$12</formula1>
    </dataValidation>
    <dataValidation type="list" allowBlank="1" showInputMessage="1" showErrorMessage="1" sqref="C15:D15" xr:uid="{00000000-0002-0000-2100-000003000000}">
      <formula1>$F$13:$F$15</formula1>
    </dataValidation>
    <dataValidation type="list" allowBlank="1" showInputMessage="1" showErrorMessage="1" sqref="I11:J11 C11:D11" xr:uid="{00000000-0002-0000-2100-000004000000}">
      <formula1>$D$12:$D$41</formula1>
    </dataValidation>
    <dataValidation type="list" allowBlank="1" showInputMessage="1" showErrorMessage="1" sqref="C13:D14 I13:J13" xr:uid="{00000000-0002-0000-2100-000005000000}">
      <formula1>$K$11:$K$15</formula1>
    </dataValidation>
    <dataValidation type="list" allowBlank="1" showInputMessage="1" showErrorMessage="1" sqref="Y187 AE187 M187 S187" xr:uid="{00000000-0002-0000-2100-000006000000}">
      <formula1>$Q$8:$Q$9</formula1>
    </dataValidation>
    <dataValidation type="list" allowBlank="1" showInputMessage="1" showErrorMessage="1" sqref="T9:T13" xr:uid="{00000000-0002-0000-21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B000000}">
          <x14:formula1>
            <xm:f>Données!$B$14:$B$43</xm:f>
          </x14:formula1>
          <xm:sqref>AE17:AF17 M17:N17 S17:T17 Y17:Z17 G17:H17</xm:sqref>
        </x14:dataValidation>
        <x14:dataValidation type="list" allowBlank="1" showInputMessage="1" showErrorMessage="1" xr:uid="{00000000-0002-0000-2100-00000C000000}">
          <x14:formula1>
            <xm:f>Données!$Q$19:$Q$20</xm:f>
          </x14:formula1>
          <xm:sqref>R9:R13</xm:sqref>
        </x14:dataValidation>
        <x14:dataValidation type="list" allowBlank="1" showInputMessage="1" showErrorMessage="1" xr:uid="{00000000-0002-0000-2100-00000D000000}">
          <x14:formula1>
            <xm:f>Données!$E$14:$E$53</xm:f>
          </x14:formula1>
          <xm:sqref>B11</xm:sqref>
        </x14:dataValidation>
        <x14:dataValidation type="list" allowBlank="1" showInputMessage="1" showErrorMessage="1" xr:uid="{00000000-0002-0000-2100-00000E000000}">
          <x14:formula1>
            <xm:f>Données!$K$14:$K$43</xm:f>
          </x14:formula1>
          <xm:sqref>L9:L13</xm:sqref>
        </x14:dataValidation>
        <x14:dataValidation type="list" allowBlank="1" showInputMessage="1" showErrorMessage="1" xr:uid="{00000000-0002-0000-2100-00000F000000}">
          <x14:formula1>
            <xm:f>Données!$Q$8:$Q$9</xm:f>
          </x14:formula1>
          <xm:sqref>G187</xm:sqref>
        </x14:dataValidation>
        <x14:dataValidation type="list" allowBlank="1" showInputMessage="1" showErrorMessage="1" xr:uid="{00000000-0002-0000-2100-000010000000}">
          <x14:formula1>
            <xm:f>Données!$I$14:$I$17</xm:f>
          </x14:formula1>
          <xm:sqref>K17</xm:sqref>
        </x14:dataValidation>
        <x14:dataValidation type="list" allowBlank="1" showInputMessage="1" showErrorMessage="1" xr:uid="{00000000-0002-0000-2100-000011000000}">
          <x14:formula1>
            <xm:f>Données!$G$14:$G$17</xm:f>
          </x14:formula1>
          <xm:sqref>Z9:Z13</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869" priority="170" stopIfTrue="1" operator="lessThan">
      <formula>#REF!</formula>
    </cfRule>
  </conditionalFormatting>
  <conditionalFormatting sqref="L37:M37">
    <cfRule type="cellIs" dxfId="1868" priority="169" stopIfTrue="1" operator="lessThan">
      <formula>#REF!</formula>
    </cfRule>
  </conditionalFormatting>
  <conditionalFormatting sqref="R37:S37 AG21:AG53 AG88:AG102 AG136:AG150 AG153:AG167 AG170:AG185 AG120:AG133 AG105:AG117 AG72:AG85 AG56:AG69">
    <cfRule type="cellIs" dxfId="186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866" priority="167" stopIfTrue="1" operator="lessThan">
      <formula>#REF!</formula>
    </cfRule>
  </conditionalFormatting>
  <conditionalFormatting sqref="E88:E102">
    <cfRule type="cellIs" dxfId="1865" priority="166" stopIfTrue="1" operator="lessThan">
      <formula>#REF!</formula>
    </cfRule>
  </conditionalFormatting>
  <conditionalFormatting sqref="E147">
    <cfRule type="cellIs" dxfId="1864" priority="165" stopIfTrue="1" operator="lessThan">
      <formula>#REF!</formula>
    </cfRule>
  </conditionalFormatting>
  <conditionalFormatting sqref="E148">
    <cfRule type="cellIs" dxfId="1863" priority="164" stopIfTrue="1" operator="lessThan">
      <formula>#REF!</formula>
    </cfRule>
  </conditionalFormatting>
  <conditionalFormatting sqref="E149">
    <cfRule type="cellIs" dxfId="1862" priority="163" stopIfTrue="1" operator="lessThan">
      <formula>#REF!</formula>
    </cfRule>
  </conditionalFormatting>
  <conditionalFormatting sqref="E150">
    <cfRule type="cellIs" dxfId="1861" priority="162" stopIfTrue="1" operator="lessThan">
      <formula>#REF!</formula>
    </cfRule>
  </conditionalFormatting>
  <conditionalFormatting sqref="E153">
    <cfRule type="cellIs" dxfId="1860" priority="161" stopIfTrue="1" operator="lessThan">
      <formula>#REF!</formula>
    </cfRule>
  </conditionalFormatting>
  <conditionalFormatting sqref="E154">
    <cfRule type="cellIs" dxfId="1859" priority="160" stopIfTrue="1" operator="lessThan">
      <formula>#REF!</formula>
    </cfRule>
  </conditionalFormatting>
  <conditionalFormatting sqref="E155">
    <cfRule type="cellIs" dxfId="1858" priority="159" stopIfTrue="1" operator="lessThan">
      <formula>#REF!</formula>
    </cfRule>
  </conditionalFormatting>
  <conditionalFormatting sqref="E156">
    <cfRule type="cellIs" dxfId="1857" priority="158" stopIfTrue="1" operator="lessThan">
      <formula>#REF!</formula>
    </cfRule>
  </conditionalFormatting>
  <conditionalFormatting sqref="E157">
    <cfRule type="cellIs" dxfId="1856" priority="157" stopIfTrue="1" operator="lessThan">
      <formula>#REF!</formula>
    </cfRule>
  </conditionalFormatting>
  <conditionalFormatting sqref="E158">
    <cfRule type="cellIs" dxfId="1855" priority="156" stopIfTrue="1" operator="lessThan">
      <formula>#REF!</formula>
    </cfRule>
  </conditionalFormatting>
  <conditionalFormatting sqref="E159">
    <cfRule type="cellIs" dxfId="1854" priority="155" stopIfTrue="1" operator="lessThan">
      <formula>#REF!</formula>
    </cfRule>
  </conditionalFormatting>
  <conditionalFormatting sqref="E160">
    <cfRule type="cellIs" dxfId="1853" priority="154" stopIfTrue="1" operator="lessThan">
      <formula>#REF!</formula>
    </cfRule>
  </conditionalFormatting>
  <conditionalFormatting sqref="E161">
    <cfRule type="cellIs" dxfId="1852" priority="153" stopIfTrue="1" operator="lessThan">
      <formula>#REF!</formula>
    </cfRule>
  </conditionalFormatting>
  <conditionalFormatting sqref="E162">
    <cfRule type="cellIs" dxfId="1851" priority="152" stopIfTrue="1" operator="lessThan">
      <formula>#REF!</formula>
    </cfRule>
  </conditionalFormatting>
  <conditionalFormatting sqref="E163">
    <cfRule type="cellIs" dxfId="1850" priority="151" stopIfTrue="1" operator="lessThan">
      <formula>#REF!</formula>
    </cfRule>
  </conditionalFormatting>
  <conditionalFormatting sqref="E164">
    <cfRule type="cellIs" dxfId="1849" priority="150" stopIfTrue="1" operator="lessThan">
      <formula>#REF!</formula>
    </cfRule>
  </conditionalFormatting>
  <conditionalFormatting sqref="E165">
    <cfRule type="cellIs" dxfId="1848" priority="149" stopIfTrue="1" operator="lessThan">
      <formula>#REF!</formula>
    </cfRule>
  </conditionalFormatting>
  <conditionalFormatting sqref="E166">
    <cfRule type="cellIs" dxfId="1847" priority="148" stopIfTrue="1" operator="lessThan">
      <formula>#REF!</formula>
    </cfRule>
  </conditionalFormatting>
  <conditionalFormatting sqref="E167">
    <cfRule type="cellIs" dxfId="1846" priority="147" stopIfTrue="1" operator="lessThan">
      <formula>#REF!</formula>
    </cfRule>
  </conditionalFormatting>
  <conditionalFormatting sqref="E170">
    <cfRule type="cellIs" dxfId="1845" priority="146" stopIfTrue="1" operator="lessThan">
      <formula>#REF!</formula>
    </cfRule>
  </conditionalFormatting>
  <conditionalFormatting sqref="E171">
    <cfRule type="cellIs" dxfId="1844" priority="145" stopIfTrue="1" operator="lessThan">
      <formula>#REF!</formula>
    </cfRule>
  </conditionalFormatting>
  <conditionalFormatting sqref="E172">
    <cfRule type="cellIs" dxfId="1843" priority="144" stopIfTrue="1" operator="lessThan">
      <formula>#REF!</formula>
    </cfRule>
  </conditionalFormatting>
  <conditionalFormatting sqref="E173">
    <cfRule type="cellIs" dxfId="1842" priority="143" stopIfTrue="1" operator="lessThan">
      <formula>#REF!</formula>
    </cfRule>
  </conditionalFormatting>
  <conditionalFormatting sqref="E174">
    <cfRule type="cellIs" dxfId="1841" priority="142" stopIfTrue="1" operator="lessThan">
      <formula>#REF!</formula>
    </cfRule>
  </conditionalFormatting>
  <conditionalFormatting sqref="E175">
    <cfRule type="cellIs" dxfId="1840" priority="141" stopIfTrue="1" operator="lessThan">
      <formula>#REF!</formula>
    </cfRule>
  </conditionalFormatting>
  <conditionalFormatting sqref="E176">
    <cfRule type="cellIs" dxfId="1839" priority="140" stopIfTrue="1" operator="lessThan">
      <formula>#REF!</formula>
    </cfRule>
  </conditionalFormatting>
  <conditionalFormatting sqref="E177">
    <cfRule type="cellIs" dxfId="1838" priority="139" stopIfTrue="1" operator="lessThan">
      <formula>#REF!</formula>
    </cfRule>
  </conditionalFormatting>
  <conditionalFormatting sqref="E178">
    <cfRule type="cellIs" dxfId="1837" priority="138" stopIfTrue="1" operator="lessThan">
      <formula>#REF!</formula>
    </cfRule>
  </conditionalFormatting>
  <conditionalFormatting sqref="E179">
    <cfRule type="cellIs" dxfId="1836" priority="137" stopIfTrue="1" operator="lessThan">
      <formula>#REF!</formula>
    </cfRule>
  </conditionalFormatting>
  <conditionalFormatting sqref="E180">
    <cfRule type="cellIs" dxfId="1835" priority="136" stopIfTrue="1" operator="lessThan">
      <formula>#REF!</formula>
    </cfRule>
  </conditionalFormatting>
  <conditionalFormatting sqref="E181">
    <cfRule type="cellIs" dxfId="1834" priority="135" stopIfTrue="1" operator="lessThan">
      <formula>#REF!</formula>
    </cfRule>
  </conditionalFormatting>
  <conditionalFormatting sqref="E182">
    <cfRule type="cellIs" dxfId="1833" priority="134" stopIfTrue="1" operator="lessThan">
      <formula>#REF!</formula>
    </cfRule>
  </conditionalFormatting>
  <conditionalFormatting sqref="E183">
    <cfRule type="cellIs" dxfId="1832" priority="133" stopIfTrue="1" operator="lessThan">
      <formula>#REF!</formula>
    </cfRule>
  </conditionalFormatting>
  <conditionalFormatting sqref="E184:E185">
    <cfRule type="cellIs" dxfId="1831" priority="132" stopIfTrue="1" operator="lessThan">
      <formula>#REF!</formula>
    </cfRule>
  </conditionalFormatting>
  <conditionalFormatting sqref="K22:K37">
    <cfRule type="cellIs" dxfId="1830" priority="131" stopIfTrue="1" operator="lessThan">
      <formula>#REF!</formula>
    </cfRule>
  </conditionalFormatting>
  <conditionalFormatting sqref="K39:K53">
    <cfRule type="cellIs" dxfId="1829" priority="130" stopIfTrue="1" operator="lessThan">
      <formula>#REF!</formula>
    </cfRule>
  </conditionalFormatting>
  <conditionalFormatting sqref="K88:K102">
    <cfRule type="cellIs" dxfId="1828" priority="129" stopIfTrue="1" operator="lessThan">
      <formula>#REF!</formula>
    </cfRule>
  </conditionalFormatting>
  <conditionalFormatting sqref="K147">
    <cfRule type="cellIs" dxfId="1827" priority="128" stopIfTrue="1" operator="lessThan">
      <formula>#REF!</formula>
    </cfRule>
  </conditionalFormatting>
  <conditionalFormatting sqref="K148">
    <cfRule type="cellIs" dxfId="1826" priority="127" stopIfTrue="1" operator="lessThan">
      <formula>#REF!</formula>
    </cfRule>
  </conditionalFormatting>
  <conditionalFormatting sqref="K149">
    <cfRule type="cellIs" dxfId="1825" priority="126" stopIfTrue="1" operator="lessThan">
      <formula>#REF!</formula>
    </cfRule>
  </conditionalFormatting>
  <conditionalFormatting sqref="K150">
    <cfRule type="cellIs" dxfId="1824" priority="125" stopIfTrue="1" operator="lessThan">
      <formula>#REF!</formula>
    </cfRule>
  </conditionalFormatting>
  <conditionalFormatting sqref="K153">
    <cfRule type="cellIs" dxfId="1823" priority="124" stopIfTrue="1" operator="lessThan">
      <formula>#REF!</formula>
    </cfRule>
  </conditionalFormatting>
  <conditionalFormatting sqref="K154">
    <cfRule type="cellIs" dxfId="1822" priority="123" stopIfTrue="1" operator="lessThan">
      <formula>#REF!</formula>
    </cfRule>
  </conditionalFormatting>
  <conditionalFormatting sqref="K155">
    <cfRule type="cellIs" dxfId="1821" priority="122" stopIfTrue="1" operator="lessThan">
      <formula>#REF!</formula>
    </cfRule>
  </conditionalFormatting>
  <conditionalFormatting sqref="K156">
    <cfRule type="cellIs" dxfId="1820" priority="121" stopIfTrue="1" operator="lessThan">
      <formula>#REF!</formula>
    </cfRule>
  </conditionalFormatting>
  <conditionalFormatting sqref="K157">
    <cfRule type="cellIs" dxfId="1819" priority="120" stopIfTrue="1" operator="lessThan">
      <formula>#REF!</formula>
    </cfRule>
  </conditionalFormatting>
  <conditionalFormatting sqref="K158">
    <cfRule type="cellIs" dxfId="1818" priority="119" stopIfTrue="1" operator="lessThan">
      <formula>#REF!</formula>
    </cfRule>
  </conditionalFormatting>
  <conditionalFormatting sqref="K159">
    <cfRule type="cellIs" dxfId="1817" priority="118" stopIfTrue="1" operator="lessThan">
      <formula>#REF!</formula>
    </cfRule>
  </conditionalFormatting>
  <conditionalFormatting sqref="K160">
    <cfRule type="cellIs" dxfId="1816" priority="117" stopIfTrue="1" operator="lessThan">
      <formula>#REF!</formula>
    </cfRule>
  </conditionalFormatting>
  <conditionalFormatting sqref="K161">
    <cfRule type="cellIs" dxfId="1815" priority="116" stopIfTrue="1" operator="lessThan">
      <formula>#REF!</formula>
    </cfRule>
  </conditionalFormatting>
  <conditionalFormatting sqref="K162">
    <cfRule type="cellIs" dxfId="1814" priority="115" stopIfTrue="1" operator="lessThan">
      <formula>#REF!</formula>
    </cfRule>
  </conditionalFormatting>
  <conditionalFormatting sqref="K163">
    <cfRule type="cellIs" dxfId="1813" priority="114" stopIfTrue="1" operator="lessThan">
      <formula>#REF!</formula>
    </cfRule>
  </conditionalFormatting>
  <conditionalFormatting sqref="K164">
    <cfRule type="cellIs" dxfId="1812" priority="113" stopIfTrue="1" operator="lessThan">
      <formula>#REF!</formula>
    </cfRule>
  </conditionalFormatting>
  <conditionalFormatting sqref="K165">
    <cfRule type="cellIs" dxfId="1811" priority="112" stopIfTrue="1" operator="lessThan">
      <formula>#REF!</formula>
    </cfRule>
  </conditionalFormatting>
  <conditionalFormatting sqref="K166">
    <cfRule type="cellIs" dxfId="1810" priority="111" stopIfTrue="1" operator="lessThan">
      <formula>#REF!</formula>
    </cfRule>
  </conditionalFormatting>
  <conditionalFormatting sqref="K167">
    <cfRule type="cellIs" dxfId="1809" priority="110" stopIfTrue="1" operator="lessThan">
      <formula>#REF!</formula>
    </cfRule>
  </conditionalFormatting>
  <conditionalFormatting sqref="K170">
    <cfRule type="cellIs" dxfId="1808" priority="109" stopIfTrue="1" operator="lessThan">
      <formula>#REF!</formula>
    </cfRule>
  </conditionalFormatting>
  <conditionalFormatting sqref="K171">
    <cfRule type="cellIs" dxfId="1807" priority="108" stopIfTrue="1" operator="lessThan">
      <formula>#REF!</formula>
    </cfRule>
  </conditionalFormatting>
  <conditionalFormatting sqref="K172">
    <cfRule type="cellIs" dxfId="1806" priority="107" stopIfTrue="1" operator="lessThan">
      <formula>#REF!</formula>
    </cfRule>
  </conditionalFormatting>
  <conditionalFormatting sqref="K173">
    <cfRule type="cellIs" dxfId="1805" priority="106" stopIfTrue="1" operator="lessThan">
      <formula>#REF!</formula>
    </cfRule>
  </conditionalFormatting>
  <conditionalFormatting sqref="K174">
    <cfRule type="cellIs" dxfId="1804" priority="105" stopIfTrue="1" operator="lessThan">
      <formula>#REF!</formula>
    </cfRule>
  </conditionalFormatting>
  <conditionalFormatting sqref="K175">
    <cfRule type="cellIs" dxfId="1803" priority="104" stopIfTrue="1" operator="lessThan">
      <formula>#REF!</formula>
    </cfRule>
  </conditionalFormatting>
  <conditionalFormatting sqref="K176">
    <cfRule type="cellIs" dxfId="1802" priority="103" stopIfTrue="1" operator="lessThan">
      <formula>#REF!</formula>
    </cfRule>
  </conditionalFormatting>
  <conditionalFormatting sqref="K177">
    <cfRule type="cellIs" dxfId="1801" priority="102" stopIfTrue="1" operator="lessThan">
      <formula>#REF!</formula>
    </cfRule>
  </conditionalFormatting>
  <conditionalFormatting sqref="K178">
    <cfRule type="cellIs" dxfId="1800" priority="101" stopIfTrue="1" operator="lessThan">
      <formula>#REF!</formula>
    </cfRule>
  </conditionalFormatting>
  <conditionalFormatting sqref="K179">
    <cfRule type="cellIs" dxfId="1799" priority="100" stopIfTrue="1" operator="lessThan">
      <formula>#REF!</formula>
    </cfRule>
  </conditionalFormatting>
  <conditionalFormatting sqref="K180">
    <cfRule type="cellIs" dxfId="1798" priority="99" stopIfTrue="1" operator="lessThan">
      <formula>#REF!</formula>
    </cfRule>
  </conditionalFormatting>
  <conditionalFormatting sqref="K181">
    <cfRule type="cellIs" dxfId="1797" priority="98" stopIfTrue="1" operator="lessThan">
      <formula>#REF!</formula>
    </cfRule>
  </conditionalFormatting>
  <conditionalFormatting sqref="K182">
    <cfRule type="cellIs" dxfId="1796" priority="97" stopIfTrue="1" operator="lessThan">
      <formula>#REF!</formula>
    </cfRule>
  </conditionalFormatting>
  <conditionalFormatting sqref="K183">
    <cfRule type="cellIs" dxfId="1795" priority="96" stopIfTrue="1" operator="lessThan">
      <formula>#REF!</formula>
    </cfRule>
  </conditionalFormatting>
  <conditionalFormatting sqref="K184:K185">
    <cfRule type="cellIs" dxfId="1794" priority="95" stopIfTrue="1" operator="lessThan">
      <formula>#REF!</formula>
    </cfRule>
  </conditionalFormatting>
  <conditionalFormatting sqref="Q22:Q37">
    <cfRule type="cellIs" dxfId="1793" priority="94" stopIfTrue="1" operator="lessThan">
      <formula>#REF!</formula>
    </cfRule>
  </conditionalFormatting>
  <conditionalFormatting sqref="Q39:Q53">
    <cfRule type="cellIs" dxfId="1792" priority="93" stopIfTrue="1" operator="lessThan">
      <formula>#REF!</formula>
    </cfRule>
  </conditionalFormatting>
  <conditionalFormatting sqref="Q88:Q102">
    <cfRule type="cellIs" dxfId="1791" priority="92" stopIfTrue="1" operator="lessThan">
      <formula>#REF!</formula>
    </cfRule>
  </conditionalFormatting>
  <conditionalFormatting sqref="P185">
    <cfRule type="cellIs" dxfId="1790" priority="91" stopIfTrue="1" operator="lessThan">
      <formula>#REF!</formula>
    </cfRule>
  </conditionalFormatting>
  <conditionalFormatting sqref="X37:Y37">
    <cfRule type="cellIs" dxfId="1789" priority="90" stopIfTrue="1" operator="lessThan">
      <formula>#REF!</formula>
    </cfRule>
  </conditionalFormatting>
  <conditionalFormatting sqref="AD37:AE37">
    <cfRule type="cellIs" dxfId="1788" priority="89" stopIfTrue="1" operator="lessThan">
      <formula>#REF!</formula>
    </cfRule>
  </conditionalFormatting>
  <conditionalFormatting sqref="W183">
    <cfRule type="cellIs" dxfId="1787" priority="53" stopIfTrue="1" operator="lessThan">
      <formula>#REF!</formula>
    </cfRule>
  </conditionalFormatting>
  <conditionalFormatting sqref="W22:W37">
    <cfRule type="cellIs" dxfId="1786" priority="88" stopIfTrue="1" operator="lessThan">
      <formula>#REF!</formula>
    </cfRule>
  </conditionalFormatting>
  <conditionalFormatting sqref="W39:W53 W136:W146">
    <cfRule type="cellIs" dxfId="1785" priority="87" stopIfTrue="1" operator="lessThan">
      <formula>#REF!</formula>
    </cfRule>
  </conditionalFormatting>
  <conditionalFormatting sqref="W88:W102">
    <cfRule type="cellIs" dxfId="1784" priority="86" stopIfTrue="1" operator="lessThan">
      <formula>#REF!</formula>
    </cfRule>
  </conditionalFormatting>
  <conditionalFormatting sqref="W147">
    <cfRule type="cellIs" dxfId="1783" priority="85" stopIfTrue="1" operator="lessThan">
      <formula>#REF!</formula>
    </cfRule>
  </conditionalFormatting>
  <conditionalFormatting sqref="W148">
    <cfRule type="cellIs" dxfId="1782" priority="84" stopIfTrue="1" operator="lessThan">
      <formula>#REF!</formula>
    </cfRule>
  </conditionalFormatting>
  <conditionalFormatting sqref="W149">
    <cfRule type="cellIs" dxfId="1781" priority="83" stopIfTrue="1" operator="lessThan">
      <formula>#REF!</formula>
    </cfRule>
  </conditionalFormatting>
  <conditionalFormatting sqref="W150">
    <cfRule type="cellIs" dxfId="1780" priority="82" stopIfTrue="1" operator="lessThan">
      <formula>#REF!</formula>
    </cfRule>
  </conditionalFormatting>
  <conditionalFormatting sqref="W153">
    <cfRule type="cellIs" dxfId="1779" priority="81" stopIfTrue="1" operator="lessThan">
      <formula>#REF!</formula>
    </cfRule>
  </conditionalFormatting>
  <conditionalFormatting sqref="W154">
    <cfRule type="cellIs" dxfId="1778" priority="80" stopIfTrue="1" operator="lessThan">
      <formula>#REF!</formula>
    </cfRule>
  </conditionalFormatting>
  <conditionalFormatting sqref="W155">
    <cfRule type="cellIs" dxfId="1777" priority="79" stopIfTrue="1" operator="lessThan">
      <formula>#REF!</formula>
    </cfRule>
  </conditionalFormatting>
  <conditionalFormatting sqref="W156">
    <cfRule type="cellIs" dxfId="1776" priority="78" stopIfTrue="1" operator="lessThan">
      <formula>#REF!</formula>
    </cfRule>
  </conditionalFormatting>
  <conditionalFormatting sqref="W157">
    <cfRule type="cellIs" dxfId="1775" priority="77" stopIfTrue="1" operator="lessThan">
      <formula>#REF!</formula>
    </cfRule>
  </conditionalFormatting>
  <conditionalFormatting sqref="W158">
    <cfRule type="cellIs" dxfId="1774" priority="76" stopIfTrue="1" operator="lessThan">
      <formula>#REF!</formula>
    </cfRule>
  </conditionalFormatting>
  <conditionalFormatting sqref="W159">
    <cfRule type="cellIs" dxfId="1773" priority="75" stopIfTrue="1" operator="lessThan">
      <formula>#REF!</formula>
    </cfRule>
  </conditionalFormatting>
  <conditionalFormatting sqref="W160">
    <cfRule type="cellIs" dxfId="1772" priority="74" stopIfTrue="1" operator="lessThan">
      <formula>#REF!</formula>
    </cfRule>
  </conditionalFormatting>
  <conditionalFormatting sqref="W161">
    <cfRule type="cellIs" dxfId="1771" priority="73" stopIfTrue="1" operator="lessThan">
      <formula>#REF!</formula>
    </cfRule>
  </conditionalFormatting>
  <conditionalFormatting sqref="W162">
    <cfRule type="cellIs" dxfId="1770" priority="72" stopIfTrue="1" operator="lessThan">
      <formula>#REF!</formula>
    </cfRule>
  </conditionalFormatting>
  <conditionalFormatting sqref="W163">
    <cfRule type="cellIs" dxfId="1769" priority="71" stopIfTrue="1" operator="lessThan">
      <formula>#REF!</formula>
    </cfRule>
  </conditionalFormatting>
  <conditionalFormatting sqref="W164">
    <cfRule type="cellIs" dxfId="1768" priority="70" stopIfTrue="1" operator="lessThan">
      <formula>#REF!</formula>
    </cfRule>
  </conditionalFormatting>
  <conditionalFormatting sqref="W165">
    <cfRule type="cellIs" dxfId="1767" priority="69" stopIfTrue="1" operator="lessThan">
      <formula>#REF!</formula>
    </cfRule>
  </conditionalFormatting>
  <conditionalFormatting sqref="W166">
    <cfRule type="cellIs" dxfId="1766" priority="68" stopIfTrue="1" operator="lessThan">
      <formula>#REF!</formula>
    </cfRule>
  </conditionalFormatting>
  <conditionalFormatting sqref="W167">
    <cfRule type="cellIs" dxfId="1765" priority="67" stopIfTrue="1" operator="lessThan">
      <formula>#REF!</formula>
    </cfRule>
  </conditionalFormatting>
  <conditionalFormatting sqref="W170">
    <cfRule type="cellIs" dxfId="1764" priority="66" stopIfTrue="1" operator="lessThan">
      <formula>#REF!</formula>
    </cfRule>
  </conditionalFormatting>
  <conditionalFormatting sqref="W171">
    <cfRule type="cellIs" dxfId="1763" priority="65" stopIfTrue="1" operator="lessThan">
      <formula>#REF!</formula>
    </cfRule>
  </conditionalFormatting>
  <conditionalFormatting sqref="W172">
    <cfRule type="cellIs" dxfId="1762" priority="64" stopIfTrue="1" operator="lessThan">
      <formula>#REF!</formula>
    </cfRule>
  </conditionalFormatting>
  <conditionalFormatting sqref="W173">
    <cfRule type="cellIs" dxfId="1761" priority="63" stopIfTrue="1" operator="lessThan">
      <formula>#REF!</formula>
    </cfRule>
  </conditionalFormatting>
  <conditionalFormatting sqref="W174">
    <cfRule type="cellIs" dxfId="1760" priority="62" stopIfTrue="1" operator="lessThan">
      <formula>#REF!</formula>
    </cfRule>
  </conditionalFormatting>
  <conditionalFormatting sqref="W175">
    <cfRule type="cellIs" dxfId="1759" priority="61" stopIfTrue="1" operator="lessThan">
      <formula>#REF!</formula>
    </cfRule>
  </conditionalFormatting>
  <conditionalFormatting sqref="W176">
    <cfRule type="cellIs" dxfId="1758" priority="60" stopIfTrue="1" operator="lessThan">
      <formula>#REF!</formula>
    </cfRule>
  </conditionalFormatting>
  <conditionalFormatting sqref="W177">
    <cfRule type="cellIs" dxfId="1757" priority="59" stopIfTrue="1" operator="lessThan">
      <formula>#REF!</formula>
    </cfRule>
  </conditionalFormatting>
  <conditionalFormatting sqref="W178">
    <cfRule type="cellIs" dxfId="1756" priority="58" stopIfTrue="1" operator="lessThan">
      <formula>#REF!</formula>
    </cfRule>
  </conditionalFormatting>
  <conditionalFormatting sqref="W179">
    <cfRule type="cellIs" dxfId="1755" priority="57" stopIfTrue="1" operator="lessThan">
      <formula>#REF!</formula>
    </cfRule>
  </conditionalFormatting>
  <conditionalFormatting sqref="W180">
    <cfRule type="cellIs" dxfId="1754" priority="56" stopIfTrue="1" operator="lessThan">
      <formula>#REF!</formula>
    </cfRule>
  </conditionalFormatting>
  <conditionalFormatting sqref="W181">
    <cfRule type="cellIs" dxfId="1753" priority="55" stopIfTrue="1" operator="lessThan">
      <formula>#REF!</formula>
    </cfRule>
  </conditionalFormatting>
  <conditionalFormatting sqref="W182">
    <cfRule type="cellIs" dxfId="1752" priority="54" stopIfTrue="1" operator="lessThan">
      <formula>#REF!</formula>
    </cfRule>
  </conditionalFormatting>
  <conditionalFormatting sqref="W184:W185">
    <cfRule type="cellIs" dxfId="1751" priority="52" stopIfTrue="1" operator="lessThan">
      <formula>#REF!</formula>
    </cfRule>
  </conditionalFormatting>
  <conditionalFormatting sqref="AC183">
    <cfRule type="cellIs" dxfId="1750" priority="16" stopIfTrue="1" operator="lessThan">
      <formula>#REF!</formula>
    </cfRule>
  </conditionalFormatting>
  <conditionalFormatting sqref="AC22:AC37">
    <cfRule type="cellIs" dxfId="1749" priority="51" stopIfTrue="1" operator="lessThan">
      <formula>#REF!</formula>
    </cfRule>
  </conditionalFormatting>
  <conditionalFormatting sqref="AC39:AC53 AC136:AC146">
    <cfRule type="cellIs" dxfId="1748" priority="50" stopIfTrue="1" operator="lessThan">
      <formula>#REF!</formula>
    </cfRule>
  </conditionalFormatting>
  <conditionalFormatting sqref="AC88:AC102">
    <cfRule type="cellIs" dxfId="1747" priority="49" stopIfTrue="1" operator="lessThan">
      <formula>#REF!</formula>
    </cfRule>
  </conditionalFormatting>
  <conditionalFormatting sqref="AC147">
    <cfRule type="cellIs" dxfId="1746" priority="48" stopIfTrue="1" operator="lessThan">
      <formula>#REF!</formula>
    </cfRule>
  </conditionalFormatting>
  <conditionalFormatting sqref="AC148">
    <cfRule type="cellIs" dxfId="1745" priority="47" stopIfTrue="1" operator="lessThan">
      <formula>#REF!</formula>
    </cfRule>
  </conditionalFormatting>
  <conditionalFormatting sqref="AC149">
    <cfRule type="cellIs" dxfId="1744" priority="46" stopIfTrue="1" operator="lessThan">
      <formula>#REF!</formula>
    </cfRule>
  </conditionalFormatting>
  <conditionalFormatting sqref="AC150">
    <cfRule type="cellIs" dxfId="1743" priority="45" stopIfTrue="1" operator="lessThan">
      <formula>#REF!</formula>
    </cfRule>
  </conditionalFormatting>
  <conditionalFormatting sqref="AC153">
    <cfRule type="cellIs" dxfId="1742" priority="44" stopIfTrue="1" operator="lessThan">
      <formula>#REF!</formula>
    </cfRule>
  </conditionalFormatting>
  <conditionalFormatting sqref="AC154">
    <cfRule type="cellIs" dxfId="1741" priority="43" stopIfTrue="1" operator="lessThan">
      <formula>#REF!</formula>
    </cfRule>
  </conditionalFormatting>
  <conditionalFormatting sqref="AC155">
    <cfRule type="cellIs" dxfId="1740" priority="42" stopIfTrue="1" operator="lessThan">
      <formula>#REF!</formula>
    </cfRule>
  </conditionalFormatting>
  <conditionalFormatting sqref="AC156">
    <cfRule type="cellIs" dxfId="1739" priority="41" stopIfTrue="1" operator="lessThan">
      <formula>#REF!</formula>
    </cfRule>
  </conditionalFormatting>
  <conditionalFormatting sqref="AC157">
    <cfRule type="cellIs" dxfId="1738" priority="40" stopIfTrue="1" operator="lessThan">
      <formula>#REF!</formula>
    </cfRule>
  </conditionalFormatting>
  <conditionalFormatting sqref="AC158">
    <cfRule type="cellIs" dxfId="1737" priority="39" stopIfTrue="1" operator="lessThan">
      <formula>#REF!</formula>
    </cfRule>
  </conditionalFormatting>
  <conditionalFormatting sqref="AC159">
    <cfRule type="cellIs" dxfId="1736" priority="38" stopIfTrue="1" operator="lessThan">
      <formula>#REF!</formula>
    </cfRule>
  </conditionalFormatting>
  <conditionalFormatting sqref="AC160">
    <cfRule type="cellIs" dxfId="1735" priority="37" stopIfTrue="1" operator="lessThan">
      <formula>#REF!</formula>
    </cfRule>
  </conditionalFormatting>
  <conditionalFormatting sqref="AC161">
    <cfRule type="cellIs" dxfId="1734" priority="36" stopIfTrue="1" operator="lessThan">
      <formula>#REF!</formula>
    </cfRule>
  </conditionalFormatting>
  <conditionalFormatting sqref="AC162">
    <cfRule type="cellIs" dxfId="1733" priority="35" stopIfTrue="1" operator="lessThan">
      <formula>#REF!</formula>
    </cfRule>
  </conditionalFormatting>
  <conditionalFormatting sqref="AC163">
    <cfRule type="cellIs" dxfId="1732" priority="34" stopIfTrue="1" operator="lessThan">
      <formula>#REF!</formula>
    </cfRule>
  </conditionalFormatting>
  <conditionalFormatting sqref="AC164">
    <cfRule type="cellIs" dxfId="1731" priority="33" stopIfTrue="1" operator="lessThan">
      <formula>#REF!</formula>
    </cfRule>
  </conditionalFormatting>
  <conditionalFormatting sqref="AC165">
    <cfRule type="cellIs" dxfId="1730" priority="32" stopIfTrue="1" operator="lessThan">
      <formula>#REF!</formula>
    </cfRule>
  </conditionalFormatting>
  <conditionalFormatting sqref="AC166">
    <cfRule type="cellIs" dxfId="1729" priority="31" stopIfTrue="1" operator="lessThan">
      <formula>#REF!</formula>
    </cfRule>
  </conditionalFormatting>
  <conditionalFormatting sqref="AC167">
    <cfRule type="cellIs" dxfId="1728" priority="30" stopIfTrue="1" operator="lessThan">
      <formula>#REF!</formula>
    </cfRule>
  </conditionalFormatting>
  <conditionalFormatting sqref="AC170">
    <cfRule type="cellIs" dxfId="1727" priority="29" stopIfTrue="1" operator="lessThan">
      <formula>#REF!</formula>
    </cfRule>
  </conditionalFormatting>
  <conditionalFormatting sqref="AC171">
    <cfRule type="cellIs" dxfId="1726" priority="28" stopIfTrue="1" operator="lessThan">
      <formula>#REF!</formula>
    </cfRule>
  </conditionalFormatting>
  <conditionalFormatting sqref="AC172">
    <cfRule type="cellIs" dxfId="1725" priority="27" stopIfTrue="1" operator="lessThan">
      <formula>#REF!</formula>
    </cfRule>
  </conditionalFormatting>
  <conditionalFormatting sqref="AC173">
    <cfRule type="cellIs" dxfId="1724" priority="26" stopIfTrue="1" operator="lessThan">
      <formula>#REF!</formula>
    </cfRule>
  </conditionalFormatting>
  <conditionalFormatting sqref="AC174">
    <cfRule type="cellIs" dxfId="1723" priority="25" stopIfTrue="1" operator="lessThan">
      <formula>#REF!</formula>
    </cfRule>
  </conditionalFormatting>
  <conditionalFormatting sqref="AC175">
    <cfRule type="cellIs" dxfId="1722" priority="24" stopIfTrue="1" operator="lessThan">
      <formula>#REF!</formula>
    </cfRule>
  </conditionalFormatting>
  <conditionalFormatting sqref="AC176">
    <cfRule type="cellIs" dxfId="1721" priority="23" stopIfTrue="1" operator="lessThan">
      <formula>#REF!</formula>
    </cfRule>
  </conditionalFormatting>
  <conditionalFormatting sqref="AC177">
    <cfRule type="cellIs" dxfId="1720" priority="22" stopIfTrue="1" operator="lessThan">
      <formula>#REF!</formula>
    </cfRule>
  </conditionalFormatting>
  <conditionalFormatting sqref="AC178">
    <cfRule type="cellIs" dxfId="1719" priority="21" stopIfTrue="1" operator="lessThan">
      <formula>#REF!</formula>
    </cfRule>
  </conditionalFormatting>
  <conditionalFormatting sqref="AC179">
    <cfRule type="cellIs" dxfId="1718" priority="20" stopIfTrue="1" operator="lessThan">
      <formula>#REF!</formula>
    </cfRule>
  </conditionalFormatting>
  <conditionalFormatting sqref="AC180">
    <cfRule type="cellIs" dxfId="1717" priority="19" stopIfTrue="1" operator="lessThan">
      <formula>#REF!</formula>
    </cfRule>
  </conditionalFormatting>
  <conditionalFormatting sqref="AC181">
    <cfRule type="cellIs" dxfId="1716" priority="18" stopIfTrue="1" operator="lessThan">
      <formula>#REF!</formula>
    </cfRule>
  </conditionalFormatting>
  <conditionalFormatting sqref="AC182">
    <cfRule type="cellIs" dxfId="1715" priority="17" stopIfTrue="1" operator="lessThan">
      <formula>#REF!</formula>
    </cfRule>
  </conditionalFormatting>
  <conditionalFormatting sqref="AC184:AC185">
    <cfRule type="cellIs" dxfId="1714" priority="15" stopIfTrue="1" operator="lessThan">
      <formula>#REF!</formula>
    </cfRule>
  </conditionalFormatting>
  <conditionalFormatting sqref="V185">
    <cfRule type="cellIs" dxfId="1713" priority="14" stopIfTrue="1" operator="lessThan">
      <formula>#REF!</formula>
    </cfRule>
  </conditionalFormatting>
  <conditionalFormatting sqref="AB185">
    <cfRule type="cellIs" dxfId="1712" priority="13" stopIfTrue="1" operator="lessThan">
      <formula>#REF!</formula>
    </cfRule>
  </conditionalFormatting>
  <conditionalFormatting sqref="N37">
    <cfRule type="cellIs" dxfId="1711" priority="12" stopIfTrue="1" operator="lessThan">
      <formula>#REF!</formula>
    </cfRule>
  </conditionalFormatting>
  <conditionalFormatting sqref="T37">
    <cfRule type="cellIs" dxfId="1710" priority="11" stopIfTrue="1" operator="lessThan">
      <formula>#REF!</formula>
    </cfRule>
  </conditionalFormatting>
  <conditionalFormatting sqref="Z37">
    <cfRule type="cellIs" dxfId="1709" priority="10" stopIfTrue="1" operator="lessThan">
      <formula>#REF!</formula>
    </cfRule>
  </conditionalFormatting>
  <conditionalFormatting sqref="AF37">
    <cfRule type="cellIs" dxfId="1708" priority="9" stopIfTrue="1" operator="lessThan">
      <formula>#REF!</formula>
    </cfRule>
  </conditionalFormatting>
  <conditionalFormatting sqref="AG55">
    <cfRule type="cellIs" dxfId="1707" priority="8" stopIfTrue="1" operator="lessThan">
      <formula>#REF!</formula>
    </cfRule>
  </conditionalFormatting>
  <conditionalFormatting sqref="AG71">
    <cfRule type="cellIs" dxfId="1706" priority="7" stopIfTrue="1" operator="lessThan">
      <formula>#REF!</formula>
    </cfRule>
  </conditionalFormatting>
  <conditionalFormatting sqref="AG87">
    <cfRule type="cellIs" dxfId="1705" priority="6" stopIfTrue="1" operator="lessThan">
      <formula>#REF!</formula>
    </cfRule>
  </conditionalFormatting>
  <conditionalFormatting sqref="AG104">
    <cfRule type="cellIs" dxfId="1704" priority="5" stopIfTrue="1" operator="lessThan">
      <formula>#REF!</formula>
    </cfRule>
  </conditionalFormatting>
  <conditionalFormatting sqref="AG119">
    <cfRule type="cellIs" dxfId="1703" priority="4" stopIfTrue="1" operator="lessThan">
      <formula>#REF!</formula>
    </cfRule>
  </conditionalFormatting>
  <conditionalFormatting sqref="AG135">
    <cfRule type="cellIs" dxfId="1702" priority="3" stopIfTrue="1" operator="lessThan">
      <formula>#REF!</formula>
    </cfRule>
  </conditionalFormatting>
  <conditionalFormatting sqref="AG152">
    <cfRule type="cellIs" dxfId="1701" priority="2" stopIfTrue="1" operator="lessThan">
      <formula>#REF!</formula>
    </cfRule>
  </conditionalFormatting>
  <conditionalFormatting sqref="AG169">
    <cfRule type="cellIs" dxfId="1700" priority="1" stopIfTrue="1" operator="lessThan">
      <formula>#REF!</formula>
    </cfRule>
  </conditionalFormatting>
  <dataValidations count="8">
    <dataValidation type="list" allowBlank="1" showInputMessage="1" showErrorMessage="1" sqref="C13:D14 I13:J13" xr:uid="{00000000-0002-0000-2200-000000000000}">
      <formula1>$K$11:$K$15</formula1>
    </dataValidation>
    <dataValidation type="list" allowBlank="1" showInputMessage="1" showErrorMessage="1" sqref="I11:J11 C11:D11" xr:uid="{00000000-0002-0000-2200-000001000000}">
      <formula1>$D$12:$D$41</formula1>
    </dataValidation>
    <dataValidation type="list" allowBlank="1" showInputMessage="1" showErrorMessage="1" sqref="C15:D15" xr:uid="{00000000-0002-0000-22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200-000003000000}">
      <formula1>$F$9:$F$12</formula1>
    </dataValidation>
    <dataValidation type="list" allowBlank="1" showInputMessage="1" showErrorMessage="1" sqref="F185 L185 R185 X185 AD185" xr:uid="{00000000-0002-0000-2200-000004000000}">
      <formula1>$F$13:$F$14</formula1>
    </dataValidation>
    <dataValidation type="list" allowBlank="1" showInputMessage="1" showErrorMessage="1" sqref="I12:J12 C12:D12" xr:uid="{00000000-0002-0000-2200-000005000000}">
      <formula1>$B$10:$B$28</formula1>
    </dataValidation>
    <dataValidation type="list" allowBlank="1" showInputMessage="1" showErrorMessage="1" sqref="T9:T13" xr:uid="{00000000-0002-0000-2200-000006000000}">
      <formula1>$I$14:$I$17</formula1>
    </dataValidation>
    <dataValidation type="list" allowBlank="1" showInputMessage="1" showErrorMessage="1" sqref="Y187 AE187 M187 S187" xr:uid="{00000000-0002-0000-22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B000000}">
          <x14:formula1>
            <xm:f>Données!$G$14:$G$17</xm:f>
          </x14:formula1>
          <xm:sqref>Z9:Z13</xm:sqref>
        </x14:dataValidation>
        <x14:dataValidation type="list" allowBlank="1" showInputMessage="1" showErrorMessage="1" xr:uid="{00000000-0002-0000-2200-00000C000000}">
          <x14:formula1>
            <xm:f>Données!$I$14:$I$17</xm:f>
          </x14:formula1>
          <xm:sqref>K17</xm:sqref>
        </x14:dataValidation>
        <x14:dataValidation type="list" allowBlank="1" showInputMessage="1" showErrorMessage="1" xr:uid="{00000000-0002-0000-2200-00000D000000}">
          <x14:formula1>
            <xm:f>Données!$Q$8:$Q$9</xm:f>
          </x14:formula1>
          <xm:sqref>G187</xm:sqref>
        </x14:dataValidation>
        <x14:dataValidation type="list" allowBlank="1" showInputMessage="1" showErrorMessage="1" xr:uid="{00000000-0002-0000-2200-00000E000000}">
          <x14:formula1>
            <xm:f>Données!$K$14:$K$43</xm:f>
          </x14:formula1>
          <xm:sqref>L9:L13</xm:sqref>
        </x14:dataValidation>
        <x14:dataValidation type="list" allowBlank="1" showInputMessage="1" showErrorMessage="1" xr:uid="{00000000-0002-0000-2200-00000F000000}">
          <x14:formula1>
            <xm:f>Données!$E$14:$E$53</xm:f>
          </x14:formula1>
          <xm:sqref>B11</xm:sqref>
        </x14:dataValidation>
        <x14:dataValidation type="list" allowBlank="1" showInputMessage="1" showErrorMessage="1" xr:uid="{00000000-0002-0000-2200-000010000000}">
          <x14:formula1>
            <xm:f>Données!$Q$19:$Q$20</xm:f>
          </x14:formula1>
          <xm:sqref>R9:R13</xm:sqref>
        </x14:dataValidation>
        <x14:dataValidation type="list" allowBlank="1" showInputMessage="1" showErrorMessage="1" xr:uid="{00000000-0002-0000-2200-000011000000}">
          <x14:formula1>
            <xm:f>Données!$B$14:$B$43</xm:f>
          </x14:formula1>
          <xm:sqref>AE17:AF17 M17:N17 S17:T17 Y17:Z17 G17:H17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699" priority="170" stopIfTrue="1" operator="lessThan">
      <formula>#REF!</formula>
    </cfRule>
  </conditionalFormatting>
  <conditionalFormatting sqref="L37:M37">
    <cfRule type="cellIs" dxfId="1698" priority="169" stopIfTrue="1" operator="lessThan">
      <formula>#REF!</formula>
    </cfRule>
  </conditionalFormatting>
  <conditionalFormatting sqref="R37:S37 AG21:AG53 AG88:AG102 AG136:AG150 AG153:AG167 AG170:AG185 AG120:AG133 AG105:AG117 AG72:AG85 AG56:AG69">
    <cfRule type="cellIs" dxfId="169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696" priority="167" stopIfTrue="1" operator="lessThan">
      <formula>#REF!</formula>
    </cfRule>
  </conditionalFormatting>
  <conditionalFormatting sqref="E88:E102">
    <cfRule type="cellIs" dxfId="1695" priority="166" stopIfTrue="1" operator="lessThan">
      <formula>#REF!</formula>
    </cfRule>
  </conditionalFormatting>
  <conditionalFormatting sqref="E147">
    <cfRule type="cellIs" dxfId="1694" priority="165" stopIfTrue="1" operator="lessThan">
      <formula>#REF!</formula>
    </cfRule>
  </conditionalFormatting>
  <conditionalFormatting sqref="E148">
    <cfRule type="cellIs" dxfId="1693" priority="164" stopIfTrue="1" operator="lessThan">
      <formula>#REF!</formula>
    </cfRule>
  </conditionalFormatting>
  <conditionalFormatting sqref="E149">
    <cfRule type="cellIs" dxfId="1692" priority="163" stopIfTrue="1" operator="lessThan">
      <formula>#REF!</formula>
    </cfRule>
  </conditionalFormatting>
  <conditionalFormatting sqref="E150">
    <cfRule type="cellIs" dxfId="1691" priority="162" stopIfTrue="1" operator="lessThan">
      <formula>#REF!</formula>
    </cfRule>
  </conditionalFormatting>
  <conditionalFormatting sqref="E153">
    <cfRule type="cellIs" dxfId="1690" priority="161" stopIfTrue="1" operator="lessThan">
      <formula>#REF!</formula>
    </cfRule>
  </conditionalFormatting>
  <conditionalFormatting sqref="E154">
    <cfRule type="cellIs" dxfId="1689" priority="160" stopIfTrue="1" operator="lessThan">
      <formula>#REF!</formula>
    </cfRule>
  </conditionalFormatting>
  <conditionalFormatting sqref="E155">
    <cfRule type="cellIs" dxfId="1688" priority="159" stopIfTrue="1" operator="lessThan">
      <formula>#REF!</formula>
    </cfRule>
  </conditionalFormatting>
  <conditionalFormatting sqref="E156">
    <cfRule type="cellIs" dxfId="1687" priority="158" stopIfTrue="1" operator="lessThan">
      <formula>#REF!</formula>
    </cfRule>
  </conditionalFormatting>
  <conditionalFormatting sqref="E157">
    <cfRule type="cellIs" dxfId="1686" priority="157" stopIfTrue="1" operator="lessThan">
      <formula>#REF!</formula>
    </cfRule>
  </conditionalFormatting>
  <conditionalFormatting sqref="E158">
    <cfRule type="cellIs" dxfId="1685" priority="156" stopIfTrue="1" operator="lessThan">
      <formula>#REF!</formula>
    </cfRule>
  </conditionalFormatting>
  <conditionalFormatting sqref="E159">
    <cfRule type="cellIs" dxfId="1684" priority="155" stopIfTrue="1" operator="lessThan">
      <formula>#REF!</formula>
    </cfRule>
  </conditionalFormatting>
  <conditionalFormatting sqref="E160">
    <cfRule type="cellIs" dxfId="1683" priority="154" stopIfTrue="1" operator="lessThan">
      <formula>#REF!</formula>
    </cfRule>
  </conditionalFormatting>
  <conditionalFormatting sqref="E161">
    <cfRule type="cellIs" dxfId="1682" priority="153" stopIfTrue="1" operator="lessThan">
      <formula>#REF!</formula>
    </cfRule>
  </conditionalFormatting>
  <conditionalFormatting sqref="E162">
    <cfRule type="cellIs" dxfId="1681" priority="152" stopIfTrue="1" operator="lessThan">
      <formula>#REF!</formula>
    </cfRule>
  </conditionalFormatting>
  <conditionalFormatting sqref="E163">
    <cfRule type="cellIs" dxfId="1680" priority="151" stopIfTrue="1" operator="lessThan">
      <formula>#REF!</formula>
    </cfRule>
  </conditionalFormatting>
  <conditionalFormatting sqref="E164">
    <cfRule type="cellIs" dxfId="1679" priority="150" stopIfTrue="1" operator="lessThan">
      <formula>#REF!</formula>
    </cfRule>
  </conditionalFormatting>
  <conditionalFormatting sqref="E165">
    <cfRule type="cellIs" dxfId="1678" priority="149" stopIfTrue="1" operator="lessThan">
      <formula>#REF!</formula>
    </cfRule>
  </conditionalFormatting>
  <conditionalFormatting sqref="E166">
    <cfRule type="cellIs" dxfId="1677" priority="148" stopIfTrue="1" operator="lessThan">
      <formula>#REF!</formula>
    </cfRule>
  </conditionalFormatting>
  <conditionalFormatting sqref="E167">
    <cfRule type="cellIs" dxfId="1676" priority="147" stopIfTrue="1" operator="lessThan">
      <formula>#REF!</formula>
    </cfRule>
  </conditionalFormatting>
  <conditionalFormatting sqref="E170">
    <cfRule type="cellIs" dxfId="1675" priority="146" stopIfTrue="1" operator="lessThan">
      <formula>#REF!</formula>
    </cfRule>
  </conditionalFormatting>
  <conditionalFormatting sqref="E171">
    <cfRule type="cellIs" dxfId="1674" priority="145" stopIfTrue="1" operator="lessThan">
      <formula>#REF!</formula>
    </cfRule>
  </conditionalFormatting>
  <conditionalFormatting sqref="E172">
    <cfRule type="cellIs" dxfId="1673" priority="144" stopIfTrue="1" operator="lessThan">
      <formula>#REF!</formula>
    </cfRule>
  </conditionalFormatting>
  <conditionalFormatting sqref="E173">
    <cfRule type="cellIs" dxfId="1672" priority="143" stopIfTrue="1" operator="lessThan">
      <formula>#REF!</formula>
    </cfRule>
  </conditionalFormatting>
  <conditionalFormatting sqref="E174">
    <cfRule type="cellIs" dxfId="1671" priority="142" stopIfTrue="1" operator="lessThan">
      <formula>#REF!</formula>
    </cfRule>
  </conditionalFormatting>
  <conditionalFormatting sqref="E175">
    <cfRule type="cellIs" dxfId="1670" priority="141" stopIfTrue="1" operator="lessThan">
      <formula>#REF!</formula>
    </cfRule>
  </conditionalFormatting>
  <conditionalFormatting sqref="E176">
    <cfRule type="cellIs" dxfId="1669" priority="140" stopIfTrue="1" operator="lessThan">
      <formula>#REF!</formula>
    </cfRule>
  </conditionalFormatting>
  <conditionalFormatting sqref="E177">
    <cfRule type="cellIs" dxfId="1668" priority="139" stopIfTrue="1" operator="lessThan">
      <formula>#REF!</formula>
    </cfRule>
  </conditionalFormatting>
  <conditionalFormatting sqref="E178">
    <cfRule type="cellIs" dxfId="1667" priority="138" stopIfTrue="1" operator="lessThan">
      <formula>#REF!</formula>
    </cfRule>
  </conditionalFormatting>
  <conditionalFormatting sqref="E179">
    <cfRule type="cellIs" dxfId="1666" priority="137" stopIfTrue="1" operator="lessThan">
      <formula>#REF!</formula>
    </cfRule>
  </conditionalFormatting>
  <conditionalFormatting sqref="E180">
    <cfRule type="cellIs" dxfId="1665" priority="136" stopIfTrue="1" operator="lessThan">
      <formula>#REF!</formula>
    </cfRule>
  </conditionalFormatting>
  <conditionalFormatting sqref="E181">
    <cfRule type="cellIs" dxfId="1664" priority="135" stopIfTrue="1" operator="lessThan">
      <formula>#REF!</formula>
    </cfRule>
  </conditionalFormatting>
  <conditionalFormatting sqref="E182">
    <cfRule type="cellIs" dxfId="1663" priority="134" stopIfTrue="1" operator="lessThan">
      <formula>#REF!</formula>
    </cfRule>
  </conditionalFormatting>
  <conditionalFormatting sqref="E183">
    <cfRule type="cellIs" dxfId="1662" priority="133" stopIfTrue="1" operator="lessThan">
      <formula>#REF!</formula>
    </cfRule>
  </conditionalFormatting>
  <conditionalFormatting sqref="E184:E185">
    <cfRule type="cellIs" dxfId="1661" priority="132" stopIfTrue="1" operator="lessThan">
      <formula>#REF!</formula>
    </cfRule>
  </conditionalFormatting>
  <conditionalFormatting sqref="K22:K37">
    <cfRule type="cellIs" dxfId="1660" priority="131" stopIfTrue="1" operator="lessThan">
      <formula>#REF!</formula>
    </cfRule>
  </conditionalFormatting>
  <conditionalFormatting sqref="K39:K53">
    <cfRule type="cellIs" dxfId="1659" priority="130" stopIfTrue="1" operator="lessThan">
      <formula>#REF!</formula>
    </cfRule>
  </conditionalFormatting>
  <conditionalFormatting sqref="K88:K102">
    <cfRule type="cellIs" dxfId="1658" priority="129" stopIfTrue="1" operator="lessThan">
      <formula>#REF!</formula>
    </cfRule>
  </conditionalFormatting>
  <conditionalFormatting sqref="K147">
    <cfRule type="cellIs" dxfId="1657" priority="128" stopIfTrue="1" operator="lessThan">
      <formula>#REF!</formula>
    </cfRule>
  </conditionalFormatting>
  <conditionalFormatting sqref="K148">
    <cfRule type="cellIs" dxfId="1656" priority="127" stopIfTrue="1" operator="lessThan">
      <formula>#REF!</formula>
    </cfRule>
  </conditionalFormatting>
  <conditionalFormatting sqref="K149">
    <cfRule type="cellIs" dxfId="1655" priority="126" stopIfTrue="1" operator="lessThan">
      <formula>#REF!</formula>
    </cfRule>
  </conditionalFormatting>
  <conditionalFormatting sqref="K150">
    <cfRule type="cellIs" dxfId="1654" priority="125" stopIfTrue="1" operator="lessThan">
      <formula>#REF!</formula>
    </cfRule>
  </conditionalFormatting>
  <conditionalFormatting sqref="K153">
    <cfRule type="cellIs" dxfId="1653" priority="124" stopIfTrue="1" operator="lessThan">
      <formula>#REF!</formula>
    </cfRule>
  </conditionalFormatting>
  <conditionalFormatting sqref="K154">
    <cfRule type="cellIs" dxfId="1652" priority="123" stopIfTrue="1" operator="lessThan">
      <formula>#REF!</formula>
    </cfRule>
  </conditionalFormatting>
  <conditionalFormatting sqref="K155">
    <cfRule type="cellIs" dxfId="1651" priority="122" stopIfTrue="1" operator="lessThan">
      <formula>#REF!</formula>
    </cfRule>
  </conditionalFormatting>
  <conditionalFormatting sqref="K156">
    <cfRule type="cellIs" dxfId="1650" priority="121" stopIfTrue="1" operator="lessThan">
      <formula>#REF!</formula>
    </cfRule>
  </conditionalFormatting>
  <conditionalFormatting sqref="K157">
    <cfRule type="cellIs" dxfId="1649" priority="120" stopIfTrue="1" operator="lessThan">
      <formula>#REF!</formula>
    </cfRule>
  </conditionalFormatting>
  <conditionalFormatting sqref="K158">
    <cfRule type="cellIs" dxfId="1648" priority="119" stopIfTrue="1" operator="lessThan">
      <formula>#REF!</formula>
    </cfRule>
  </conditionalFormatting>
  <conditionalFormatting sqref="K159">
    <cfRule type="cellIs" dxfId="1647" priority="118" stopIfTrue="1" operator="lessThan">
      <formula>#REF!</formula>
    </cfRule>
  </conditionalFormatting>
  <conditionalFormatting sqref="K160">
    <cfRule type="cellIs" dxfId="1646" priority="117" stopIfTrue="1" operator="lessThan">
      <formula>#REF!</formula>
    </cfRule>
  </conditionalFormatting>
  <conditionalFormatting sqref="K161">
    <cfRule type="cellIs" dxfId="1645" priority="116" stopIfTrue="1" operator="lessThan">
      <formula>#REF!</formula>
    </cfRule>
  </conditionalFormatting>
  <conditionalFormatting sqref="K162">
    <cfRule type="cellIs" dxfId="1644" priority="115" stopIfTrue="1" operator="lessThan">
      <formula>#REF!</formula>
    </cfRule>
  </conditionalFormatting>
  <conditionalFormatting sqref="K163">
    <cfRule type="cellIs" dxfId="1643" priority="114" stopIfTrue="1" operator="lessThan">
      <formula>#REF!</formula>
    </cfRule>
  </conditionalFormatting>
  <conditionalFormatting sqref="K164">
    <cfRule type="cellIs" dxfId="1642" priority="113" stopIfTrue="1" operator="lessThan">
      <formula>#REF!</formula>
    </cfRule>
  </conditionalFormatting>
  <conditionalFormatting sqref="K165">
    <cfRule type="cellIs" dxfId="1641" priority="112" stopIfTrue="1" operator="lessThan">
      <formula>#REF!</formula>
    </cfRule>
  </conditionalFormatting>
  <conditionalFormatting sqref="K166">
    <cfRule type="cellIs" dxfId="1640" priority="111" stopIfTrue="1" operator="lessThan">
      <formula>#REF!</formula>
    </cfRule>
  </conditionalFormatting>
  <conditionalFormatting sqref="K167">
    <cfRule type="cellIs" dxfId="1639" priority="110" stopIfTrue="1" operator="lessThan">
      <formula>#REF!</formula>
    </cfRule>
  </conditionalFormatting>
  <conditionalFormatting sqref="K170">
    <cfRule type="cellIs" dxfId="1638" priority="109" stopIfTrue="1" operator="lessThan">
      <formula>#REF!</formula>
    </cfRule>
  </conditionalFormatting>
  <conditionalFormatting sqref="K171">
    <cfRule type="cellIs" dxfId="1637" priority="108" stopIfTrue="1" operator="lessThan">
      <formula>#REF!</formula>
    </cfRule>
  </conditionalFormatting>
  <conditionalFormatting sqref="K172">
    <cfRule type="cellIs" dxfId="1636" priority="107" stopIfTrue="1" operator="lessThan">
      <formula>#REF!</formula>
    </cfRule>
  </conditionalFormatting>
  <conditionalFormatting sqref="K173">
    <cfRule type="cellIs" dxfId="1635" priority="106" stopIfTrue="1" operator="lessThan">
      <formula>#REF!</formula>
    </cfRule>
  </conditionalFormatting>
  <conditionalFormatting sqref="K174">
    <cfRule type="cellIs" dxfId="1634" priority="105" stopIfTrue="1" operator="lessThan">
      <formula>#REF!</formula>
    </cfRule>
  </conditionalFormatting>
  <conditionalFormatting sqref="K175">
    <cfRule type="cellIs" dxfId="1633" priority="104" stopIfTrue="1" operator="lessThan">
      <formula>#REF!</formula>
    </cfRule>
  </conditionalFormatting>
  <conditionalFormatting sqref="K176">
    <cfRule type="cellIs" dxfId="1632" priority="103" stopIfTrue="1" operator="lessThan">
      <formula>#REF!</formula>
    </cfRule>
  </conditionalFormatting>
  <conditionalFormatting sqref="K177">
    <cfRule type="cellIs" dxfId="1631" priority="102" stopIfTrue="1" operator="lessThan">
      <formula>#REF!</formula>
    </cfRule>
  </conditionalFormatting>
  <conditionalFormatting sqref="K178">
    <cfRule type="cellIs" dxfId="1630" priority="101" stopIfTrue="1" operator="lessThan">
      <formula>#REF!</formula>
    </cfRule>
  </conditionalFormatting>
  <conditionalFormatting sqref="K179">
    <cfRule type="cellIs" dxfId="1629" priority="100" stopIfTrue="1" operator="lessThan">
      <formula>#REF!</formula>
    </cfRule>
  </conditionalFormatting>
  <conditionalFormatting sqref="K180">
    <cfRule type="cellIs" dxfId="1628" priority="99" stopIfTrue="1" operator="lessThan">
      <formula>#REF!</formula>
    </cfRule>
  </conditionalFormatting>
  <conditionalFormatting sqref="K181">
    <cfRule type="cellIs" dxfId="1627" priority="98" stopIfTrue="1" operator="lessThan">
      <formula>#REF!</formula>
    </cfRule>
  </conditionalFormatting>
  <conditionalFormatting sqref="K182">
    <cfRule type="cellIs" dxfId="1626" priority="97" stopIfTrue="1" operator="lessThan">
      <formula>#REF!</formula>
    </cfRule>
  </conditionalFormatting>
  <conditionalFormatting sqref="K183">
    <cfRule type="cellIs" dxfId="1625" priority="96" stopIfTrue="1" operator="lessThan">
      <formula>#REF!</formula>
    </cfRule>
  </conditionalFormatting>
  <conditionalFormatting sqref="K184:K185">
    <cfRule type="cellIs" dxfId="1624" priority="95" stopIfTrue="1" operator="lessThan">
      <formula>#REF!</formula>
    </cfRule>
  </conditionalFormatting>
  <conditionalFormatting sqref="Q22:Q37">
    <cfRule type="cellIs" dxfId="1623" priority="94" stopIfTrue="1" operator="lessThan">
      <formula>#REF!</formula>
    </cfRule>
  </conditionalFormatting>
  <conditionalFormatting sqref="Q39:Q53">
    <cfRule type="cellIs" dxfId="1622" priority="93" stopIfTrue="1" operator="lessThan">
      <formula>#REF!</formula>
    </cfRule>
  </conditionalFormatting>
  <conditionalFormatting sqref="Q88:Q102">
    <cfRule type="cellIs" dxfId="1621" priority="92" stopIfTrue="1" operator="lessThan">
      <formula>#REF!</formula>
    </cfRule>
  </conditionalFormatting>
  <conditionalFormatting sqref="P185">
    <cfRule type="cellIs" dxfId="1620" priority="91" stopIfTrue="1" operator="lessThan">
      <formula>#REF!</formula>
    </cfRule>
  </conditionalFormatting>
  <conditionalFormatting sqref="X37:Y37">
    <cfRule type="cellIs" dxfId="1619" priority="90" stopIfTrue="1" operator="lessThan">
      <formula>#REF!</formula>
    </cfRule>
  </conditionalFormatting>
  <conditionalFormatting sqref="AD37:AE37">
    <cfRule type="cellIs" dxfId="1618" priority="89" stopIfTrue="1" operator="lessThan">
      <formula>#REF!</formula>
    </cfRule>
  </conditionalFormatting>
  <conditionalFormatting sqref="W183">
    <cfRule type="cellIs" dxfId="1617" priority="53" stopIfTrue="1" operator="lessThan">
      <formula>#REF!</formula>
    </cfRule>
  </conditionalFormatting>
  <conditionalFormatting sqref="W22:W37">
    <cfRule type="cellIs" dxfId="1616" priority="88" stopIfTrue="1" operator="lessThan">
      <formula>#REF!</formula>
    </cfRule>
  </conditionalFormatting>
  <conditionalFormatting sqref="W39:W53 W136:W146">
    <cfRule type="cellIs" dxfId="1615" priority="87" stopIfTrue="1" operator="lessThan">
      <formula>#REF!</formula>
    </cfRule>
  </conditionalFormatting>
  <conditionalFormatting sqref="W88:W102">
    <cfRule type="cellIs" dxfId="1614" priority="86" stopIfTrue="1" operator="lessThan">
      <formula>#REF!</formula>
    </cfRule>
  </conditionalFormatting>
  <conditionalFormatting sqref="W147">
    <cfRule type="cellIs" dxfId="1613" priority="85" stopIfTrue="1" operator="lessThan">
      <formula>#REF!</formula>
    </cfRule>
  </conditionalFormatting>
  <conditionalFormatting sqref="W148">
    <cfRule type="cellIs" dxfId="1612" priority="84" stopIfTrue="1" operator="lessThan">
      <formula>#REF!</formula>
    </cfRule>
  </conditionalFormatting>
  <conditionalFormatting sqref="W149">
    <cfRule type="cellIs" dxfId="1611" priority="83" stopIfTrue="1" operator="lessThan">
      <formula>#REF!</formula>
    </cfRule>
  </conditionalFormatting>
  <conditionalFormatting sqref="W150">
    <cfRule type="cellIs" dxfId="1610" priority="82" stopIfTrue="1" operator="lessThan">
      <formula>#REF!</formula>
    </cfRule>
  </conditionalFormatting>
  <conditionalFormatting sqref="W153">
    <cfRule type="cellIs" dxfId="1609" priority="81" stopIfTrue="1" operator="lessThan">
      <formula>#REF!</formula>
    </cfRule>
  </conditionalFormatting>
  <conditionalFormatting sqref="W154">
    <cfRule type="cellIs" dxfId="1608" priority="80" stopIfTrue="1" operator="lessThan">
      <formula>#REF!</formula>
    </cfRule>
  </conditionalFormatting>
  <conditionalFormatting sqref="W155">
    <cfRule type="cellIs" dxfId="1607" priority="79" stopIfTrue="1" operator="lessThan">
      <formula>#REF!</formula>
    </cfRule>
  </conditionalFormatting>
  <conditionalFormatting sqref="W156">
    <cfRule type="cellIs" dxfId="1606" priority="78" stopIfTrue="1" operator="lessThan">
      <formula>#REF!</formula>
    </cfRule>
  </conditionalFormatting>
  <conditionalFormatting sqref="W157">
    <cfRule type="cellIs" dxfId="1605" priority="77" stopIfTrue="1" operator="lessThan">
      <formula>#REF!</formula>
    </cfRule>
  </conditionalFormatting>
  <conditionalFormatting sqref="W158">
    <cfRule type="cellIs" dxfId="1604" priority="76" stopIfTrue="1" operator="lessThan">
      <formula>#REF!</formula>
    </cfRule>
  </conditionalFormatting>
  <conditionalFormatting sqref="W159">
    <cfRule type="cellIs" dxfId="1603" priority="75" stopIfTrue="1" operator="lessThan">
      <formula>#REF!</formula>
    </cfRule>
  </conditionalFormatting>
  <conditionalFormatting sqref="W160">
    <cfRule type="cellIs" dxfId="1602" priority="74" stopIfTrue="1" operator="lessThan">
      <formula>#REF!</formula>
    </cfRule>
  </conditionalFormatting>
  <conditionalFormatting sqref="W161">
    <cfRule type="cellIs" dxfId="1601" priority="73" stopIfTrue="1" operator="lessThan">
      <formula>#REF!</formula>
    </cfRule>
  </conditionalFormatting>
  <conditionalFormatting sqref="W162">
    <cfRule type="cellIs" dxfId="1600" priority="72" stopIfTrue="1" operator="lessThan">
      <formula>#REF!</formula>
    </cfRule>
  </conditionalFormatting>
  <conditionalFormatting sqref="W163">
    <cfRule type="cellIs" dxfId="1599" priority="71" stopIfTrue="1" operator="lessThan">
      <formula>#REF!</formula>
    </cfRule>
  </conditionalFormatting>
  <conditionalFormatting sqref="W164">
    <cfRule type="cellIs" dxfId="1598" priority="70" stopIfTrue="1" operator="lessThan">
      <formula>#REF!</formula>
    </cfRule>
  </conditionalFormatting>
  <conditionalFormatting sqref="W165">
    <cfRule type="cellIs" dxfId="1597" priority="69" stopIfTrue="1" operator="lessThan">
      <formula>#REF!</formula>
    </cfRule>
  </conditionalFormatting>
  <conditionalFormatting sqref="W166">
    <cfRule type="cellIs" dxfId="1596" priority="68" stopIfTrue="1" operator="lessThan">
      <formula>#REF!</formula>
    </cfRule>
  </conditionalFormatting>
  <conditionalFormatting sqref="W167">
    <cfRule type="cellIs" dxfId="1595" priority="67" stopIfTrue="1" operator="lessThan">
      <formula>#REF!</formula>
    </cfRule>
  </conditionalFormatting>
  <conditionalFormatting sqref="W170">
    <cfRule type="cellIs" dxfId="1594" priority="66" stopIfTrue="1" operator="lessThan">
      <formula>#REF!</formula>
    </cfRule>
  </conditionalFormatting>
  <conditionalFormatting sqref="W171">
    <cfRule type="cellIs" dxfId="1593" priority="65" stopIfTrue="1" operator="lessThan">
      <formula>#REF!</formula>
    </cfRule>
  </conditionalFormatting>
  <conditionalFormatting sqref="W172">
    <cfRule type="cellIs" dxfId="1592" priority="64" stopIfTrue="1" operator="lessThan">
      <formula>#REF!</formula>
    </cfRule>
  </conditionalFormatting>
  <conditionalFormatting sqref="W173">
    <cfRule type="cellIs" dxfId="1591" priority="63" stopIfTrue="1" operator="lessThan">
      <formula>#REF!</formula>
    </cfRule>
  </conditionalFormatting>
  <conditionalFormatting sqref="W174">
    <cfRule type="cellIs" dxfId="1590" priority="62" stopIfTrue="1" operator="lessThan">
      <formula>#REF!</formula>
    </cfRule>
  </conditionalFormatting>
  <conditionalFormatting sqref="W175">
    <cfRule type="cellIs" dxfId="1589" priority="61" stopIfTrue="1" operator="lessThan">
      <formula>#REF!</formula>
    </cfRule>
  </conditionalFormatting>
  <conditionalFormatting sqref="W176">
    <cfRule type="cellIs" dxfId="1588" priority="60" stopIfTrue="1" operator="lessThan">
      <formula>#REF!</formula>
    </cfRule>
  </conditionalFormatting>
  <conditionalFormatting sqref="W177">
    <cfRule type="cellIs" dxfId="1587" priority="59" stopIfTrue="1" operator="lessThan">
      <formula>#REF!</formula>
    </cfRule>
  </conditionalFormatting>
  <conditionalFormatting sqref="W178">
    <cfRule type="cellIs" dxfId="1586" priority="58" stopIfTrue="1" operator="lessThan">
      <formula>#REF!</formula>
    </cfRule>
  </conditionalFormatting>
  <conditionalFormatting sqref="W179">
    <cfRule type="cellIs" dxfId="1585" priority="57" stopIfTrue="1" operator="lessThan">
      <formula>#REF!</formula>
    </cfRule>
  </conditionalFormatting>
  <conditionalFormatting sqref="W180">
    <cfRule type="cellIs" dxfId="1584" priority="56" stopIfTrue="1" operator="lessThan">
      <formula>#REF!</formula>
    </cfRule>
  </conditionalFormatting>
  <conditionalFormatting sqref="W181">
    <cfRule type="cellIs" dxfId="1583" priority="55" stopIfTrue="1" operator="lessThan">
      <formula>#REF!</formula>
    </cfRule>
  </conditionalFormatting>
  <conditionalFormatting sqref="W182">
    <cfRule type="cellIs" dxfId="1582" priority="54" stopIfTrue="1" operator="lessThan">
      <formula>#REF!</formula>
    </cfRule>
  </conditionalFormatting>
  <conditionalFormatting sqref="W184:W185">
    <cfRule type="cellIs" dxfId="1581" priority="52" stopIfTrue="1" operator="lessThan">
      <formula>#REF!</formula>
    </cfRule>
  </conditionalFormatting>
  <conditionalFormatting sqref="AC183">
    <cfRule type="cellIs" dxfId="1580" priority="16" stopIfTrue="1" operator="lessThan">
      <formula>#REF!</formula>
    </cfRule>
  </conditionalFormatting>
  <conditionalFormatting sqref="AC22:AC37">
    <cfRule type="cellIs" dxfId="1579" priority="51" stopIfTrue="1" operator="lessThan">
      <formula>#REF!</formula>
    </cfRule>
  </conditionalFormatting>
  <conditionalFormatting sqref="AC39:AC53 AC136:AC146">
    <cfRule type="cellIs" dxfId="1578" priority="50" stopIfTrue="1" operator="lessThan">
      <formula>#REF!</formula>
    </cfRule>
  </conditionalFormatting>
  <conditionalFormatting sqref="AC88:AC102">
    <cfRule type="cellIs" dxfId="1577" priority="49" stopIfTrue="1" operator="lessThan">
      <formula>#REF!</formula>
    </cfRule>
  </conditionalFormatting>
  <conditionalFormatting sqref="AC147">
    <cfRule type="cellIs" dxfId="1576" priority="48" stopIfTrue="1" operator="lessThan">
      <formula>#REF!</formula>
    </cfRule>
  </conditionalFormatting>
  <conditionalFormatting sqref="AC148">
    <cfRule type="cellIs" dxfId="1575" priority="47" stopIfTrue="1" operator="lessThan">
      <formula>#REF!</formula>
    </cfRule>
  </conditionalFormatting>
  <conditionalFormatting sqref="AC149">
    <cfRule type="cellIs" dxfId="1574" priority="46" stopIfTrue="1" operator="lessThan">
      <formula>#REF!</formula>
    </cfRule>
  </conditionalFormatting>
  <conditionalFormatting sqref="AC150">
    <cfRule type="cellIs" dxfId="1573" priority="45" stopIfTrue="1" operator="lessThan">
      <formula>#REF!</formula>
    </cfRule>
  </conditionalFormatting>
  <conditionalFormatting sqref="AC153">
    <cfRule type="cellIs" dxfId="1572" priority="44" stopIfTrue="1" operator="lessThan">
      <formula>#REF!</formula>
    </cfRule>
  </conditionalFormatting>
  <conditionalFormatting sqref="AC154">
    <cfRule type="cellIs" dxfId="1571" priority="43" stopIfTrue="1" operator="lessThan">
      <formula>#REF!</formula>
    </cfRule>
  </conditionalFormatting>
  <conditionalFormatting sqref="AC155">
    <cfRule type="cellIs" dxfId="1570" priority="42" stopIfTrue="1" operator="lessThan">
      <formula>#REF!</formula>
    </cfRule>
  </conditionalFormatting>
  <conditionalFormatting sqref="AC156">
    <cfRule type="cellIs" dxfId="1569" priority="41" stopIfTrue="1" operator="lessThan">
      <formula>#REF!</formula>
    </cfRule>
  </conditionalFormatting>
  <conditionalFormatting sqref="AC157">
    <cfRule type="cellIs" dxfId="1568" priority="40" stopIfTrue="1" operator="lessThan">
      <formula>#REF!</formula>
    </cfRule>
  </conditionalFormatting>
  <conditionalFormatting sqref="AC158">
    <cfRule type="cellIs" dxfId="1567" priority="39" stopIfTrue="1" operator="lessThan">
      <formula>#REF!</formula>
    </cfRule>
  </conditionalFormatting>
  <conditionalFormatting sqref="AC159">
    <cfRule type="cellIs" dxfId="1566" priority="38" stopIfTrue="1" operator="lessThan">
      <formula>#REF!</formula>
    </cfRule>
  </conditionalFormatting>
  <conditionalFormatting sqref="AC160">
    <cfRule type="cellIs" dxfId="1565" priority="37" stopIfTrue="1" operator="lessThan">
      <formula>#REF!</formula>
    </cfRule>
  </conditionalFormatting>
  <conditionalFormatting sqref="AC161">
    <cfRule type="cellIs" dxfId="1564" priority="36" stopIfTrue="1" operator="lessThan">
      <formula>#REF!</formula>
    </cfRule>
  </conditionalFormatting>
  <conditionalFormatting sqref="AC162">
    <cfRule type="cellIs" dxfId="1563" priority="35" stopIfTrue="1" operator="lessThan">
      <formula>#REF!</formula>
    </cfRule>
  </conditionalFormatting>
  <conditionalFormatting sqref="AC163">
    <cfRule type="cellIs" dxfId="1562" priority="34" stopIfTrue="1" operator="lessThan">
      <formula>#REF!</formula>
    </cfRule>
  </conditionalFormatting>
  <conditionalFormatting sqref="AC164">
    <cfRule type="cellIs" dxfId="1561" priority="33" stopIfTrue="1" operator="lessThan">
      <formula>#REF!</formula>
    </cfRule>
  </conditionalFormatting>
  <conditionalFormatting sqref="AC165">
    <cfRule type="cellIs" dxfId="1560" priority="32" stopIfTrue="1" operator="lessThan">
      <formula>#REF!</formula>
    </cfRule>
  </conditionalFormatting>
  <conditionalFormatting sqref="AC166">
    <cfRule type="cellIs" dxfId="1559" priority="31" stopIfTrue="1" operator="lessThan">
      <formula>#REF!</formula>
    </cfRule>
  </conditionalFormatting>
  <conditionalFormatting sqref="AC167">
    <cfRule type="cellIs" dxfId="1558" priority="30" stopIfTrue="1" operator="lessThan">
      <formula>#REF!</formula>
    </cfRule>
  </conditionalFormatting>
  <conditionalFormatting sqref="AC170">
    <cfRule type="cellIs" dxfId="1557" priority="29" stopIfTrue="1" operator="lessThan">
      <formula>#REF!</formula>
    </cfRule>
  </conditionalFormatting>
  <conditionalFormatting sqref="AC171">
    <cfRule type="cellIs" dxfId="1556" priority="28" stopIfTrue="1" operator="lessThan">
      <formula>#REF!</formula>
    </cfRule>
  </conditionalFormatting>
  <conditionalFormatting sqref="AC172">
    <cfRule type="cellIs" dxfId="1555" priority="27" stopIfTrue="1" operator="lessThan">
      <formula>#REF!</formula>
    </cfRule>
  </conditionalFormatting>
  <conditionalFormatting sqref="AC173">
    <cfRule type="cellIs" dxfId="1554" priority="26" stopIfTrue="1" operator="lessThan">
      <formula>#REF!</formula>
    </cfRule>
  </conditionalFormatting>
  <conditionalFormatting sqref="AC174">
    <cfRule type="cellIs" dxfId="1553" priority="25" stopIfTrue="1" operator="lessThan">
      <formula>#REF!</formula>
    </cfRule>
  </conditionalFormatting>
  <conditionalFormatting sqref="AC175">
    <cfRule type="cellIs" dxfId="1552" priority="24" stopIfTrue="1" operator="lessThan">
      <formula>#REF!</formula>
    </cfRule>
  </conditionalFormatting>
  <conditionalFormatting sqref="AC176">
    <cfRule type="cellIs" dxfId="1551" priority="23" stopIfTrue="1" operator="lessThan">
      <formula>#REF!</formula>
    </cfRule>
  </conditionalFormatting>
  <conditionalFormatting sqref="AC177">
    <cfRule type="cellIs" dxfId="1550" priority="22" stopIfTrue="1" operator="lessThan">
      <formula>#REF!</formula>
    </cfRule>
  </conditionalFormatting>
  <conditionalFormatting sqref="AC178">
    <cfRule type="cellIs" dxfId="1549" priority="21" stopIfTrue="1" operator="lessThan">
      <formula>#REF!</formula>
    </cfRule>
  </conditionalFormatting>
  <conditionalFormatting sqref="AC179">
    <cfRule type="cellIs" dxfId="1548" priority="20" stopIfTrue="1" operator="lessThan">
      <formula>#REF!</formula>
    </cfRule>
  </conditionalFormatting>
  <conditionalFormatting sqref="AC180">
    <cfRule type="cellIs" dxfId="1547" priority="19" stopIfTrue="1" operator="lessThan">
      <formula>#REF!</formula>
    </cfRule>
  </conditionalFormatting>
  <conditionalFormatting sqref="AC181">
    <cfRule type="cellIs" dxfId="1546" priority="18" stopIfTrue="1" operator="lessThan">
      <formula>#REF!</formula>
    </cfRule>
  </conditionalFormatting>
  <conditionalFormatting sqref="AC182">
    <cfRule type="cellIs" dxfId="1545" priority="17" stopIfTrue="1" operator="lessThan">
      <formula>#REF!</formula>
    </cfRule>
  </conditionalFormatting>
  <conditionalFormatting sqref="AC184:AC185">
    <cfRule type="cellIs" dxfId="1544" priority="15" stopIfTrue="1" operator="lessThan">
      <formula>#REF!</formula>
    </cfRule>
  </conditionalFormatting>
  <conditionalFormatting sqref="V185">
    <cfRule type="cellIs" dxfId="1543" priority="14" stopIfTrue="1" operator="lessThan">
      <formula>#REF!</formula>
    </cfRule>
  </conditionalFormatting>
  <conditionalFormatting sqref="AB185">
    <cfRule type="cellIs" dxfId="1542" priority="13" stopIfTrue="1" operator="lessThan">
      <formula>#REF!</formula>
    </cfRule>
  </conditionalFormatting>
  <conditionalFormatting sqref="N37">
    <cfRule type="cellIs" dxfId="1541" priority="12" stopIfTrue="1" operator="lessThan">
      <formula>#REF!</formula>
    </cfRule>
  </conditionalFormatting>
  <conditionalFormatting sqref="T37">
    <cfRule type="cellIs" dxfId="1540" priority="11" stopIfTrue="1" operator="lessThan">
      <formula>#REF!</formula>
    </cfRule>
  </conditionalFormatting>
  <conditionalFormatting sqref="Z37">
    <cfRule type="cellIs" dxfId="1539" priority="10" stopIfTrue="1" operator="lessThan">
      <formula>#REF!</formula>
    </cfRule>
  </conditionalFormatting>
  <conditionalFormatting sqref="AF37">
    <cfRule type="cellIs" dxfId="1538" priority="9" stopIfTrue="1" operator="lessThan">
      <formula>#REF!</formula>
    </cfRule>
  </conditionalFormatting>
  <conditionalFormatting sqref="AG55">
    <cfRule type="cellIs" dxfId="1537" priority="8" stopIfTrue="1" operator="lessThan">
      <formula>#REF!</formula>
    </cfRule>
  </conditionalFormatting>
  <conditionalFormatting sqref="AG71">
    <cfRule type="cellIs" dxfId="1536" priority="7" stopIfTrue="1" operator="lessThan">
      <formula>#REF!</formula>
    </cfRule>
  </conditionalFormatting>
  <conditionalFormatting sqref="AG87">
    <cfRule type="cellIs" dxfId="1535" priority="6" stopIfTrue="1" operator="lessThan">
      <formula>#REF!</formula>
    </cfRule>
  </conditionalFormatting>
  <conditionalFormatting sqref="AG104">
    <cfRule type="cellIs" dxfId="1534" priority="5" stopIfTrue="1" operator="lessThan">
      <formula>#REF!</formula>
    </cfRule>
  </conditionalFormatting>
  <conditionalFormatting sqref="AG119">
    <cfRule type="cellIs" dxfId="1533" priority="4" stopIfTrue="1" operator="lessThan">
      <formula>#REF!</formula>
    </cfRule>
  </conditionalFormatting>
  <conditionalFormatting sqref="AG135">
    <cfRule type="cellIs" dxfId="1532" priority="3" stopIfTrue="1" operator="lessThan">
      <formula>#REF!</formula>
    </cfRule>
  </conditionalFormatting>
  <conditionalFormatting sqref="AG152">
    <cfRule type="cellIs" dxfId="1531" priority="2" stopIfTrue="1" operator="lessThan">
      <formula>#REF!</formula>
    </cfRule>
  </conditionalFormatting>
  <conditionalFormatting sqref="AG169">
    <cfRule type="cellIs" dxfId="1530" priority="1" stopIfTrue="1" operator="lessThan">
      <formula>#REF!</formula>
    </cfRule>
  </conditionalFormatting>
  <dataValidations count="8">
    <dataValidation type="list" allowBlank="1" showInputMessage="1" showErrorMessage="1" sqref="I12:J12 C12:D12" xr:uid="{00000000-0002-0000-2300-000000000000}">
      <formula1>$B$10:$B$28</formula1>
    </dataValidation>
    <dataValidation type="list" allowBlank="1" showInputMessage="1" showErrorMessage="1" sqref="F185 L185 R185 X185 AD185" xr:uid="{00000000-0002-0000-23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300-000002000000}">
      <formula1>$F$9:$F$12</formula1>
    </dataValidation>
    <dataValidation type="list" allowBlank="1" showInputMessage="1" showErrorMessage="1" sqref="C15:D15" xr:uid="{00000000-0002-0000-2300-000003000000}">
      <formula1>$F$13:$F$15</formula1>
    </dataValidation>
    <dataValidation type="list" allowBlank="1" showInputMessage="1" showErrorMessage="1" sqref="I11:J11 C11:D11" xr:uid="{00000000-0002-0000-2300-000004000000}">
      <formula1>$D$12:$D$41</formula1>
    </dataValidation>
    <dataValidation type="list" allowBlank="1" showInputMessage="1" showErrorMessage="1" sqref="C13:D14 I13:J13" xr:uid="{00000000-0002-0000-2300-000005000000}">
      <formula1>$K$11:$K$15</formula1>
    </dataValidation>
    <dataValidation type="list" allowBlank="1" showInputMessage="1" showErrorMessage="1" sqref="Y187 AE187 M187 S187" xr:uid="{00000000-0002-0000-2300-000006000000}">
      <formula1>$Q$8:$Q$9</formula1>
    </dataValidation>
    <dataValidation type="list" allowBlank="1" showInputMessage="1" showErrorMessage="1" sqref="T9:T13" xr:uid="{00000000-0002-0000-23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B000000}">
          <x14:formula1>
            <xm:f>Données!$B$14:$B$43</xm:f>
          </x14:formula1>
          <xm:sqref>AE17:AF17 M17:N17 S17:T17 Y17:Z17 G17:H17</xm:sqref>
        </x14:dataValidation>
        <x14:dataValidation type="list" allowBlank="1" showInputMessage="1" showErrorMessage="1" xr:uid="{00000000-0002-0000-2300-00000C000000}">
          <x14:formula1>
            <xm:f>Données!$Q$19:$Q$20</xm:f>
          </x14:formula1>
          <xm:sqref>R9:R13</xm:sqref>
        </x14:dataValidation>
        <x14:dataValidation type="list" allowBlank="1" showInputMessage="1" showErrorMessage="1" xr:uid="{00000000-0002-0000-2300-00000D000000}">
          <x14:formula1>
            <xm:f>Données!$E$14:$E$53</xm:f>
          </x14:formula1>
          <xm:sqref>B11</xm:sqref>
        </x14:dataValidation>
        <x14:dataValidation type="list" allowBlank="1" showInputMessage="1" showErrorMessage="1" xr:uid="{00000000-0002-0000-2300-00000E000000}">
          <x14:formula1>
            <xm:f>Données!$K$14:$K$43</xm:f>
          </x14:formula1>
          <xm:sqref>L9:L13</xm:sqref>
        </x14:dataValidation>
        <x14:dataValidation type="list" allowBlank="1" showInputMessage="1" showErrorMessage="1" xr:uid="{00000000-0002-0000-2300-00000F000000}">
          <x14:formula1>
            <xm:f>Données!$Q$8:$Q$9</xm:f>
          </x14:formula1>
          <xm:sqref>G187</xm:sqref>
        </x14:dataValidation>
        <x14:dataValidation type="list" allowBlank="1" showInputMessage="1" showErrorMessage="1" xr:uid="{00000000-0002-0000-2300-000010000000}">
          <x14:formula1>
            <xm:f>Données!$I$14:$I$17</xm:f>
          </x14:formula1>
          <xm:sqref>K17</xm:sqref>
        </x14:dataValidation>
        <x14:dataValidation type="list" allowBlank="1" showInputMessage="1" showErrorMessage="1" xr:uid="{00000000-0002-0000-2300-000011000000}">
          <x14:formula1>
            <xm:f>Données!$G$14:$G$17</xm:f>
          </x14:formula1>
          <xm:sqref>Z9:Z13</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529" priority="170" stopIfTrue="1" operator="lessThan">
      <formula>#REF!</formula>
    </cfRule>
  </conditionalFormatting>
  <conditionalFormatting sqref="L37:M37">
    <cfRule type="cellIs" dxfId="1528" priority="169" stopIfTrue="1" operator="lessThan">
      <formula>#REF!</formula>
    </cfRule>
  </conditionalFormatting>
  <conditionalFormatting sqref="R37:S37 AG21:AG53 AG88:AG102 AG136:AG150 AG153:AG167 AG170:AG185 AG120:AG133 AG105:AG117 AG72:AG85 AG56:AG69">
    <cfRule type="cellIs" dxfId="152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526" priority="167" stopIfTrue="1" operator="lessThan">
      <formula>#REF!</formula>
    </cfRule>
  </conditionalFormatting>
  <conditionalFormatting sqref="E88:E102">
    <cfRule type="cellIs" dxfId="1525" priority="166" stopIfTrue="1" operator="lessThan">
      <formula>#REF!</formula>
    </cfRule>
  </conditionalFormatting>
  <conditionalFormatting sqref="E147">
    <cfRule type="cellIs" dxfId="1524" priority="165" stopIfTrue="1" operator="lessThan">
      <formula>#REF!</formula>
    </cfRule>
  </conditionalFormatting>
  <conditionalFormatting sqref="E148">
    <cfRule type="cellIs" dxfId="1523" priority="164" stopIfTrue="1" operator="lessThan">
      <formula>#REF!</formula>
    </cfRule>
  </conditionalFormatting>
  <conditionalFormatting sqref="E149">
    <cfRule type="cellIs" dxfId="1522" priority="163" stopIfTrue="1" operator="lessThan">
      <formula>#REF!</formula>
    </cfRule>
  </conditionalFormatting>
  <conditionalFormatting sqref="E150">
    <cfRule type="cellIs" dxfId="1521" priority="162" stopIfTrue="1" operator="lessThan">
      <formula>#REF!</formula>
    </cfRule>
  </conditionalFormatting>
  <conditionalFormatting sqref="E153">
    <cfRule type="cellIs" dxfId="1520" priority="161" stopIfTrue="1" operator="lessThan">
      <formula>#REF!</formula>
    </cfRule>
  </conditionalFormatting>
  <conditionalFormatting sqref="E154">
    <cfRule type="cellIs" dxfId="1519" priority="160" stopIfTrue="1" operator="lessThan">
      <formula>#REF!</formula>
    </cfRule>
  </conditionalFormatting>
  <conditionalFormatting sqref="E155">
    <cfRule type="cellIs" dxfId="1518" priority="159" stopIfTrue="1" operator="lessThan">
      <formula>#REF!</formula>
    </cfRule>
  </conditionalFormatting>
  <conditionalFormatting sqref="E156">
    <cfRule type="cellIs" dxfId="1517" priority="158" stopIfTrue="1" operator="lessThan">
      <formula>#REF!</formula>
    </cfRule>
  </conditionalFormatting>
  <conditionalFormatting sqref="E157">
    <cfRule type="cellIs" dxfId="1516" priority="157" stopIfTrue="1" operator="lessThan">
      <formula>#REF!</formula>
    </cfRule>
  </conditionalFormatting>
  <conditionalFormatting sqref="E158">
    <cfRule type="cellIs" dxfId="1515" priority="156" stopIfTrue="1" operator="lessThan">
      <formula>#REF!</formula>
    </cfRule>
  </conditionalFormatting>
  <conditionalFormatting sqref="E159">
    <cfRule type="cellIs" dxfId="1514" priority="155" stopIfTrue="1" operator="lessThan">
      <formula>#REF!</formula>
    </cfRule>
  </conditionalFormatting>
  <conditionalFormatting sqref="E160">
    <cfRule type="cellIs" dxfId="1513" priority="154" stopIfTrue="1" operator="lessThan">
      <formula>#REF!</formula>
    </cfRule>
  </conditionalFormatting>
  <conditionalFormatting sqref="E161">
    <cfRule type="cellIs" dxfId="1512" priority="153" stopIfTrue="1" operator="lessThan">
      <formula>#REF!</formula>
    </cfRule>
  </conditionalFormatting>
  <conditionalFormatting sqref="E162">
    <cfRule type="cellIs" dxfId="1511" priority="152" stopIfTrue="1" operator="lessThan">
      <formula>#REF!</formula>
    </cfRule>
  </conditionalFormatting>
  <conditionalFormatting sqref="E163">
    <cfRule type="cellIs" dxfId="1510" priority="151" stopIfTrue="1" operator="lessThan">
      <formula>#REF!</formula>
    </cfRule>
  </conditionalFormatting>
  <conditionalFormatting sqref="E164">
    <cfRule type="cellIs" dxfId="1509" priority="150" stopIfTrue="1" operator="lessThan">
      <formula>#REF!</formula>
    </cfRule>
  </conditionalFormatting>
  <conditionalFormatting sqref="E165">
    <cfRule type="cellIs" dxfId="1508" priority="149" stopIfTrue="1" operator="lessThan">
      <formula>#REF!</formula>
    </cfRule>
  </conditionalFormatting>
  <conditionalFormatting sqref="E166">
    <cfRule type="cellIs" dxfId="1507" priority="148" stopIfTrue="1" operator="lessThan">
      <formula>#REF!</formula>
    </cfRule>
  </conditionalFormatting>
  <conditionalFormatting sqref="E167">
    <cfRule type="cellIs" dxfId="1506" priority="147" stopIfTrue="1" operator="lessThan">
      <formula>#REF!</formula>
    </cfRule>
  </conditionalFormatting>
  <conditionalFormatting sqref="E170">
    <cfRule type="cellIs" dxfId="1505" priority="146" stopIfTrue="1" operator="lessThan">
      <formula>#REF!</formula>
    </cfRule>
  </conditionalFormatting>
  <conditionalFormatting sqref="E171">
    <cfRule type="cellIs" dxfId="1504" priority="145" stopIfTrue="1" operator="lessThan">
      <formula>#REF!</formula>
    </cfRule>
  </conditionalFormatting>
  <conditionalFormatting sqref="E172">
    <cfRule type="cellIs" dxfId="1503" priority="144" stopIfTrue="1" operator="lessThan">
      <formula>#REF!</formula>
    </cfRule>
  </conditionalFormatting>
  <conditionalFormatting sqref="E173">
    <cfRule type="cellIs" dxfId="1502" priority="143" stopIfTrue="1" operator="lessThan">
      <formula>#REF!</formula>
    </cfRule>
  </conditionalFormatting>
  <conditionalFormatting sqref="E174">
    <cfRule type="cellIs" dxfId="1501" priority="142" stopIfTrue="1" operator="lessThan">
      <formula>#REF!</formula>
    </cfRule>
  </conditionalFormatting>
  <conditionalFormatting sqref="E175">
    <cfRule type="cellIs" dxfId="1500" priority="141" stopIfTrue="1" operator="lessThan">
      <formula>#REF!</formula>
    </cfRule>
  </conditionalFormatting>
  <conditionalFormatting sqref="E176">
    <cfRule type="cellIs" dxfId="1499" priority="140" stopIfTrue="1" operator="lessThan">
      <formula>#REF!</formula>
    </cfRule>
  </conditionalFormatting>
  <conditionalFormatting sqref="E177">
    <cfRule type="cellIs" dxfId="1498" priority="139" stopIfTrue="1" operator="lessThan">
      <formula>#REF!</formula>
    </cfRule>
  </conditionalFormatting>
  <conditionalFormatting sqref="E178">
    <cfRule type="cellIs" dxfId="1497" priority="138" stopIfTrue="1" operator="lessThan">
      <formula>#REF!</formula>
    </cfRule>
  </conditionalFormatting>
  <conditionalFormatting sqref="E179">
    <cfRule type="cellIs" dxfId="1496" priority="137" stopIfTrue="1" operator="lessThan">
      <formula>#REF!</formula>
    </cfRule>
  </conditionalFormatting>
  <conditionalFormatting sqref="E180">
    <cfRule type="cellIs" dxfId="1495" priority="136" stopIfTrue="1" operator="lessThan">
      <formula>#REF!</formula>
    </cfRule>
  </conditionalFormatting>
  <conditionalFormatting sqref="E181">
    <cfRule type="cellIs" dxfId="1494" priority="135" stopIfTrue="1" operator="lessThan">
      <formula>#REF!</formula>
    </cfRule>
  </conditionalFormatting>
  <conditionalFormatting sqref="E182">
    <cfRule type="cellIs" dxfId="1493" priority="134" stopIfTrue="1" operator="lessThan">
      <formula>#REF!</formula>
    </cfRule>
  </conditionalFormatting>
  <conditionalFormatting sqref="E183">
    <cfRule type="cellIs" dxfId="1492" priority="133" stopIfTrue="1" operator="lessThan">
      <formula>#REF!</formula>
    </cfRule>
  </conditionalFormatting>
  <conditionalFormatting sqref="E184:E185">
    <cfRule type="cellIs" dxfId="1491" priority="132" stopIfTrue="1" operator="lessThan">
      <formula>#REF!</formula>
    </cfRule>
  </conditionalFormatting>
  <conditionalFormatting sqref="K22:K37">
    <cfRule type="cellIs" dxfId="1490" priority="131" stopIfTrue="1" operator="lessThan">
      <formula>#REF!</formula>
    </cfRule>
  </conditionalFormatting>
  <conditionalFormatting sqref="K39:K53">
    <cfRule type="cellIs" dxfId="1489" priority="130" stopIfTrue="1" operator="lessThan">
      <formula>#REF!</formula>
    </cfRule>
  </conditionalFormatting>
  <conditionalFormatting sqref="K88:K102">
    <cfRule type="cellIs" dxfId="1488" priority="129" stopIfTrue="1" operator="lessThan">
      <formula>#REF!</formula>
    </cfRule>
  </conditionalFormatting>
  <conditionalFormatting sqref="K147">
    <cfRule type="cellIs" dxfId="1487" priority="128" stopIfTrue="1" operator="lessThan">
      <formula>#REF!</formula>
    </cfRule>
  </conditionalFormatting>
  <conditionalFormatting sqref="K148">
    <cfRule type="cellIs" dxfId="1486" priority="127" stopIfTrue="1" operator="lessThan">
      <formula>#REF!</formula>
    </cfRule>
  </conditionalFormatting>
  <conditionalFormatting sqref="K149">
    <cfRule type="cellIs" dxfId="1485" priority="126" stopIfTrue="1" operator="lessThan">
      <formula>#REF!</formula>
    </cfRule>
  </conditionalFormatting>
  <conditionalFormatting sqref="K150">
    <cfRule type="cellIs" dxfId="1484" priority="125" stopIfTrue="1" operator="lessThan">
      <formula>#REF!</formula>
    </cfRule>
  </conditionalFormatting>
  <conditionalFormatting sqref="K153">
    <cfRule type="cellIs" dxfId="1483" priority="124" stopIfTrue="1" operator="lessThan">
      <formula>#REF!</formula>
    </cfRule>
  </conditionalFormatting>
  <conditionalFormatting sqref="K154">
    <cfRule type="cellIs" dxfId="1482" priority="123" stopIfTrue="1" operator="lessThan">
      <formula>#REF!</formula>
    </cfRule>
  </conditionalFormatting>
  <conditionalFormatting sqref="K155">
    <cfRule type="cellIs" dxfId="1481" priority="122" stopIfTrue="1" operator="lessThan">
      <formula>#REF!</formula>
    </cfRule>
  </conditionalFormatting>
  <conditionalFormatting sqref="K156">
    <cfRule type="cellIs" dxfId="1480" priority="121" stopIfTrue="1" operator="lessThan">
      <formula>#REF!</formula>
    </cfRule>
  </conditionalFormatting>
  <conditionalFormatting sqref="K157">
    <cfRule type="cellIs" dxfId="1479" priority="120" stopIfTrue="1" operator="lessThan">
      <formula>#REF!</formula>
    </cfRule>
  </conditionalFormatting>
  <conditionalFormatting sqref="K158">
    <cfRule type="cellIs" dxfId="1478" priority="119" stopIfTrue="1" operator="lessThan">
      <formula>#REF!</formula>
    </cfRule>
  </conditionalFormatting>
  <conditionalFormatting sqref="K159">
    <cfRule type="cellIs" dxfId="1477" priority="118" stopIfTrue="1" operator="lessThan">
      <formula>#REF!</formula>
    </cfRule>
  </conditionalFormatting>
  <conditionalFormatting sqref="K160">
    <cfRule type="cellIs" dxfId="1476" priority="117" stopIfTrue="1" operator="lessThan">
      <formula>#REF!</formula>
    </cfRule>
  </conditionalFormatting>
  <conditionalFormatting sqref="K161">
    <cfRule type="cellIs" dxfId="1475" priority="116" stopIfTrue="1" operator="lessThan">
      <formula>#REF!</formula>
    </cfRule>
  </conditionalFormatting>
  <conditionalFormatting sqref="K162">
    <cfRule type="cellIs" dxfId="1474" priority="115" stopIfTrue="1" operator="lessThan">
      <formula>#REF!</formula>
    </cfRule>
  </conditionalFormatting>
  <conditionalFormatting sqref="K163">
    <cfRule type="cellIs" dxfId="1473" priority="114" stopIfTrue="1" operator="lessThan">
      <formula>#REF!</formula>
    </cfRule>
  </conditionalFormatting>
  <conditionalFormatting sqref="K164">
    <cfRule type="cellIs" dxfId="1472" priority="113" stopIfTrue="1" operator="lessThan">
      <formula>#REF!</formula>
    </cfRule>
  </conditionalFormatting>
  <conditionalFormatting sqref="K165">
    <cfRule type="cellIs" dxfId="1471" priority="112" stopIfTrue="1" operator="lessThan">
      <formula>#REF!</formula>
    </cfRule>
  </conditionalFormatting>
  <conditionalFormatting sqref="K166">
    <cfRule type="cellIs" dxfId="1470" priority="111" stopIfTrue="1" operator="lessThan">
      <formula>#REF!</formula>
    </cfRule>
  </conditionalFormatting>
  <conditionalFormatting sqref="K167">
    <cfRule type="cellIs" dxfId="1469" priority="110" stopIfTrue="1" operator="lessThan">
      <formula>#REF!</formula>
    </cfRule>
  </conditionalFormatting>
  <conditionalFormatting sqref="K170">
    <cfRule type="cellIs" dxfId="1468" priority="109" stopIfTrue="1" operator="lessThan">
      <formula>#REF!</formula>
    </cfRule>
  </conditionalFormatting>
  <conditionalFormatting sqref="K171">
    <cfRule type="cellIs" dxfId="1467" priority="108" stopIfTrue="1" operator="lessThan">
      <formula>#REF!</formula>
    </cfRule>
  </conditionalFormatting>
  <conditionalFormatting sqref="K172">
    <cfRule type="cellIs" dxfId="1466" priority="107" stopIfTrue="1" operator="lessThan">
      <formula>#REF!</formula>
    </cfRule>
  </conditionalFormatting>
  <conditionalFormatting sqref="K173">
    <cfRule type="cellIs" dxfId="1465" priority="106" stopIfTrue="1" operator="lessThan">
      <formula>#REF!</formula>
    </cfRule>
  </conditionalFormatting>
  <conditionalFormatting sqref="K174">
    <cfRule type="cellIs" dxfId="1464" priority="105" stopIfTrue="1" operator="lessThan">
      <formula>#REF!</formula>
    </cfRule>
  </conditionalFormatting>
  <conditionalFormatting sqref="K175">
    <cfRule type="cellIs" dxfId="1463" priority="104" stopIfTrue="1" operator="lessThan">
      <formula>#REF!</formula>
    </cfRule>
  </conditionalFormatting>
  <conditionalFormatting sqref="K176">
    <cfRule type="cellIs" dxfId="1462" priority="103" stopIfTrue="1" operator="lessThan">
      <formula>#REF!</formula>
    </cfRule>
  </conditionalFormatting>
  <conditionalFormatting sqref="K177">
    <cfRule type="cellIs" dxfId="1461" priority="102" stopIfTrue="1" operator="lessThan">
      <formula>#REF!</formula>
    </cfRule>
  </conditionalFormatting>
  <conditionalFormatting sqref="K178">
    <cfRule type="cellIs" dxfId="1460" priority="101" stopIfTrue="1" operator="lessThan">
      <formula>#REF!</formula>
    </cfRule>
  </conditionalFormatting>
  <conditionalFormatting sqref="K179">
    <cfRule type="cellIs" dxfId="1459" priority="100" stopIfTrue="1" operator="lessThan">
      <formula>#REF!</formula>
    </cfRule>
  </conditionalFormatting>
  <conditionalFormatting sqref="K180">
    <cfRule type="cellIs" dxfId="1458" priority="99" stopIfTrue="1" operator="lessThan">
      <formula>#REF!</formula>
    </cfRule>
  </conditionalFormatting>
  <conditionalFormatting sqref="K181">
    <cfRule type="cellIs" dxfId="1457" priority="98" stopIfTrue="1" operator="lessThan">
      <formula>#REF!</formula>
    </cfRule>
  </conditionalFormatting>
  <conditionalFormatting sqref="K182">
    <cfRule type="cellIs" dxfId="1456" priority="97" stopIfTrue="1" operator="lessThan">
      <formula>#REF!</formula>
    </cfRule>
  </conditionalFormatting>
  <conditionalFormatting sqref="K183">
    <cfRule type="cellIs" dxfId="1455" priority="96" stopIfTrue="1" operator="lessThan">
      <formula>#REF!</formula>
    </cfRule>
  </conditionalFormatting>
  <conditionalFormatting sqref="K184:K185">
    <cfRule type="cellIs" dxfId="1454" priority="95" stopIfTrue="1" operator="lessThan">
      <formula>#REF!</formula>
    </cfRule>
  </conditionalFormatting>
  <conditionalFormatting sqref="Q22:Q37">
    <cfRule type="cellIs" dxfId="1453" priority="94" stopIfTrue="1" operator="lessThan">
      <formula>#REF!</formula>
    </cfRule>
  </conditionalFormatting>
  <conditionalFormatting sqref="Q39:Q53">
    <cfRule type="cellIs" dxfId="1452" priority="93" stopIfTrue="1" operator="lessThan">
      <formula>#REF!</formula>
    </cfRule>
  </conditionalFormatting>
  <conditionalFormatting sqref="Q88:Q102">
    <cfRule type="cellIs" dxfId="1451" priority="92" stopIfTrue="1" operator="lessThan">
      <formula>#REF!</formula>
    </cfRule>
  </conditionalFormatting>
  <conditionalFormatting sqref="P185">
    <cfRule type="cellIs" dxfId="1450" priority="91" stopIfTrue="1" operator="lessThan">
      <formula>#REF!</formula>
    </cfRule>
  </conditionalFormatting>
  <conditionalFormatting sqref="X37:Y37">
    <cfRule type="cellIs" dxfId="1449" priority="90" stopIfTrue="1" operator="lessThan">
      <formula>#REF!</formula>
    </cfRule>
  </conditionalFormatting>
  <conditionalFormatting sqref="AD37:AE37">
    <cfRule type="cellIs" dxfId="1448" priority="89" stopIfTrue="1" operator="lessThan">
      <formula>#REF!</formula>
    </cfRule>
  </conditionalFormatting>
  <conditionalFormatting sqref="W183">
    <cfRule type="cellIs" dxfId="1447" priority="53" stopIfTrue="1" operator="lessThan">
      <formula>#REF!</formula>
    </cfRule>
  </conditionalFormatting>
  <conditionalFormatting sqref="W22:W37">
    <cfRule type="cellIs" dxfId="1446" priority="88" stopIfTrue="1" operator="lessThan">
      <formula>#REF!</formula>
    </cfRule>
  </conditionalFormatting>
  <conditionalFormatting sqref="W39:W53 W136:W146">
    <cfRule type="cellIs" dxfId="1445" priority="87" stopIfTrue="1" operator="lessThan">
      <formula>#REF!</formula>
    </cfRule>
  </conditionalFormatting>
  <conditionalFormatting sqref="W88:W102">
    <cfRule type="cellIs" dxfId="1444" priority="86" stopIfTrue="1" operator="lessThan">
      <formula>#REF!</formula>
    </cfRule>
  </conditionalFormatting>
  <conditionalFormatting sqref="W147">
    <cfRule type="cellIs" dxfId="1443" priority="85" stopIfTrue="1" operator="lessThan">
      <formula>#REF!</formula>
    </cfRule>
  </conditionalFormatting>
  <conditionalFormatting sqref="W148">
    <cfRule type="cellIs" dxfId="1442" priority="84" stopIfTrue="1" operator="lessThan">
      <formula>#REF!</formula>
    </cfRule>
  </conditionalFormatting>
  <conditionalFormatting sqref="W149">
    <cfRule type="cellIs" dxfId="1441" priority="83" stopIfTrue="1" operator="lessThan">
      <formula>#REF!</formula>
    </cfRule>
  </conditionalFormatting>
  <conditionalFormatting sqref="W150">
    <cfRule type="cellIs" dxfId="1440" priority="82" stopIfTrue="1" operator="lessThan">
      <formula>#REF!</formula>
    </cfRule>
  </conditionalFormatting>
  <conditionalFormatting sqref="W153">
    <cfRule type="cellIs" dxfId="1439" priority="81" stopIfTrue="1" operator="lessThan">
      <formula>#REF!</formula>
    </cfRule>
  </conditionalFormatting>
  <conditionalFormatting sqref="W154">
    <cfRule type="cellIs" dxfId="1438" priority="80" stopIfTrue="1" operator="lessThan">
      <formula>#REF!</formula>
    </cfRule>
  </conditionalFormatting>
  <conditionalFormatting sqref="W155">
    <cfRule type="cellIs" dxfId="1437" priority="79" stopIfTrue="1" operator="lessThan">
      <formula>#REF!</formula>
    </cfRule>
  </conditionalFormatting>
  <conditionalFormatting sqref="W156">
    <cfRule type="cellIs" dxfId="1436" priority="78" stopIfTrue="1" operator="lessThan">
      <formula>#REF!</formula>
    </cfRule>
  </conditionalFormatting>
  <conditionalFormatting sqref="W157">
    <cfRule type="cellIs" dxfId="1435" priority="77" stopIfTrue="1" operator="lessThan">
      <formula>#REF!</formula>
    </cfRule>
  </conditionalFormatting>
  <conditionalFormatting sqref="W158">
    <cfRule type="cellIs" dxfId="1434" priority="76" stopIfTrue="1" operator="lessThan">
      <formula>#REF!</formula>
    </cfRule>
  </conditionalFormatting>
  <conditionalFormatting sqref="W159">
    <cfRule type="cellIs" dxfId="1433" priority="75" stopIfTrue="1" operator="lessThan">
      <formula>#REF!</formula>
    </cfRule>
  </conditionalFormatting>
  <conditionalFormatting sqref="W160">
    <cfRule type="cellIs" dxfId="1432" priority="74" stopIfTrue="1" operator="lessThan">
      <formula>#REF!</formula>
    </cfRule>
  </conditionalFormatting>
  <conditionalFormatting sqref="W161">
    <cfRule type="cellIs" dxfId="1431" priority="73" stopIfTrue="1" operator="lessThan">
      <formula>#REF!</formula>
    </cfRule>
  </conditionalFormatting>
  <conditionalFormatting sqref="W162">
    <cfRule type="cellIs" dxfId="1430" priority="72" stopIfTrue="1" operator="lessThan">
      <formula>#REF!</formula>
    </cfRule>
  </conditionalFormatting>
  <conditionalFormatting sqref="W163">
    <cfRule type="cellIs" dxfId="1429" priority="71" stopIfTrue="1" operator="lessThan">
      <formula>#REF!</formula>
    </cfRule>
  </conditionalFormatting>
  <conditionalFormatting sqref="W164">
    <cfRule type="cellIs" dxfId="1428" priority="70" stopIfTrue="1" operator="lessThan">
      <formula>#REF!</formula>
    </cfRule>
  </conditionalFormatting>
  <conditionalFormatting sqref="W165">
    <cfRule type="cellIs" dxfId="1427" priority="69" stopIfTrue="1" operator="lessThan">
      <formula>#REF!</formula>
    </cfRule>
  </conditionalFormatting>
  <conditionalFormatting sqref="W166">
    <cfRule type="cellIs" dxfId="1426" priority="68" stopIfTrue="1" operator="lessThan">
      <formula>#REF!</formula>
    </cfRule>
  </conditionalFormatting>
  <conditionalFormatting sqref="W167">
    <cfRule type="cellIs" dxfId="1425" priority="67" stopIfTrue="1" operator="lessThan">
      <formula>#REF!</formula>
    </cfRule>
  </conditionalFormatting>
  <conditionalFormatting sqref="W170">
    <cfRule type="cellIs" dxfId="1424" priority="66" stopIfTrue="1" operator="lessThan">
      <formula>#REF!</formula>
    </cfRule>
  </conditionalFormatting>
  <conditionalFormatting sqref="W171">
    <cfRule type="cellIs" dxfId="1423" priority="65" stopIfTrue="1" operator="lessThan">
      <formula>#REF!</formula>
    </cfRule>
  </conditionalFormatting>
  <conditionalFormatting sqref="W172">
    <cfRule type="cellIs" dxfId="1422" priority="64" stopIfTrue="1" operator="lessThan">
      <formula>#REF!</formula>
    </cfRule>
  </conditionalFormatting>
  <conditionalFormatting sqref="W173">
    <cfRule type="cellIs" dxfId="1421" priority="63" stopIfTrue="1" operator="lessThan">
      <formula>#REF!</formula>
    </cfRule>
  </conditionalFormatting>
  <conditionalFormatting sqref="W174">
    <cfRule type="cellIs" dxfId="1420" priority="62" stopIfTrue="1" operator="lessThan">
      <formula>#REF!</formula>
    </cfRule>
  </conditionalFormatting>
  <conditionalFormatting sqref="W175">
    <cfRule type="cellIs" dxfId="1419" priority="61" stopIfTrue="1" operator="lessThan">
      <formula>#REF!</formula>
    </cfRule>
  </conditionalFormatting>
  <conditionalFormatting sqref="W176">
    <cfRule type="cellIs" dxfId="1418" priority="60" stopIfTrue="1" operator="lessThan">
      <formula>#REF!</formula>
    </cfRule>
  </conditionalFormatting>
  <conditionalFormatting sqref="W177">
    <cfRule type="cellIs" dxfId="1417" priority="59" stopIfTrue="1" operator="lessThan">
      <formula>#REF!</formula>
    </cfRule>
  </conditionalFormatting>
  <conditionalFormatting sqref="W178">
    <cfRule type="cellIs" dxfId="1416" priority="58" stopIfTrue="1" operator="lessThan">
      <formula>#REF!</formula>
    </cfRule>
  </conditionalFormatting>
  <conditionalFormatting sqref="W179">
    <cfRule type="cellIs" dxfId="1415" priority="57" stopIfTrue="1" operator="lessThan">
      <formula>#REF!</formula>
    </cfRule>
  </conditionalFormatting>
  <conditionalFormatting sqref="W180">
    <cfRule type="cellIs" dxfId="1414" priority="56" stopIfTrue="1" operator="lessThan">
      <formula>#REF!</formula>
    </cfRule>
  </conditionalFormatting>
  <conditionalFormatting sqref="W181">
    <cfRule type="cellIs" dxfId="1413" priority="55" stopIfTrue="1" operator="lessThan">
      <formula>#REF!</formula>
    </cfRule>
  </conditionalFormatting>
  <conditionalFormatting sqref="W182">
    <cfRule type="cellIs" dxfId="1412" priority="54" stopIfTrue="1" operator="lessThan">
      <formula>#REF!</formula>
    </cfRule>
  </conditionalFormatting>
  <conditionalFormatting sqref="W184:W185">
    <cfRule type="cellIs" dxfId="1411" priority="52" stopIfTrue="1" operator="lessThan">
      <formula>#REF!</formula>
    </cfRule>
  </conditionalFormatting>
  <conditionalFormatting sqref="AC183">
    <cfRule type="cellIs" dxfId="1410" priority="16" stopIfTrue="1" operator="lessThan">
      <formula>#REF!</formula>
    </cfRule>
  </conditionalFormatting>
  <conditionalFormatting sqref="AC22:AC37">
    <cfRule type="cellIs" dxfId="1409" priority="51" stopIfTrue="1" operator="lessThan">
      <formula>#REF!</formula>
    </cfRule>
  </conditionalFormatting>
  <conditionalFormatting sqref="AC39:AC53 AC136:AC146">
    <cfRule type="cellIs" dxfId="1408" priority="50" stopIfTrue="1" operator="lessThan">
      <formula>#REF!</formula>
    </cfRule>
  </conditionalFormatting>
  <conditionalFormatting sqref="AC88:AC102">
    <cfRule type="cellIs" dxfId="1407" priority="49" stopIfTrue="1" operator="lessThan">
      <formula>#REF!</formula>
    </cfRule>
  </conditionalFormatting>
  <conditionalFormatting sqref="AC147">
    <cfRule type="cellIs" dxfId="1406" priority="48" stopIfTrue="1" operator="lessThan">
      <formula>#REF!</formula>
    </cfRule>
  </conditionalFormatting>
  <conditionalFormatting sqref="AC148">
    <cfRule type="cellIs" dxfId="1405" priority="47" stopIfTrue="1" operator="lessThan">
      <formula>#REF!</formula>
    </cfRule>
  </conditionalFormatting>
  <conditionalFormatting sqref="AC149">
    <cfRule type="cellIs" dxfId="1404" priority="46" stopIfTrue="1" operator="lessThan">
      <formula>#REF!</formula>
    </cfRule>
  </conditionalFormatting>
  <conditionalFormatting sqref="AC150">
    <cfRule type="cellIs" dxfId="1403" priority="45" stopIfTrue="1" operator="lessThan">
      <formula>#REF!</formula>
    </cfRule>
  </conditionalFormatting>
  <conditionalFormatting sqref="AC153">
    <cfRule type="cellIs" dxfId="1402" priority="44" stopIfTrue="1" operator="lessThan">
      <formula>#REF!</formula>
    </cfRule>
  </conditionalFormatting>
  <conditionalFormatting sqref="AC154">
    <cfRule type="cellIs" dxfId="1401" priority="43" stopIfTrue="1" operator="lessThan">
      <formula>#REF!</formula>
    </cfRule>
  </conditionalFormatting>
  <conditionalFormatting sqref="AC155">
    <cfRule type="cellIs" dxfId="1400" priority="42" stopIfTrue="1" operator="lessThan">
      <formula>#REF!</formula>
    </cfRule>
  </conditionalFormatting>
  <conditionalFormatting sqref="AC156">
    <cfRule type="cellIs" dxfId="1399" priority="41" stopIfTrue="1" operator="lessThan">
      <formula>#REF!</formula>
    </cfRule>
  </conditionalFormatting>
  <conditionalFormatting sqref="AC157">
    <cfRule type="cellIs" dxfId="1398" priority="40" stopIfTrue="1" operator="lessThan">
      <formula>#REF!</formula>
    </cfRule>
  </conditionalFormatting>
  <conditionalFormatting sqref="AC158">
    <cfRule type="cellIs" dxfId="1397" priority="39" stopIfTrue="1" operator="lessThan">
      <formula>#REF!</formula>
    </cfRule>
  </conditionalFormatting>
  <conditionalFormatting sqref="AC159">
    <cfRule type="cellIs" dxfId="1396" priority="38" stopIfTrue="1" operator="lessThan">
      <formula>#REF!</formula>
    </cfRule>
  </conditionalFormatting>
  <conditionalFormatting sqref="AC160">
    <cfRule type="cellIs" dxfId="1395" priority="37" stopIfTrue="1" operator="lessThan">
      <formula>#REF!</formula>
    </cfRule>
  </conditionalFormatting>
  <conditionalFormatting sqref="AC161">
    <cfRule type="cellIs" dxfId="1394" priority="36" stopIfTrue="1" operator="lessThan">
      <formula>#REF!</formula>
    </cfRule>
  </conditionalFormatting>
  <conditionalFormatting sqref="AC162">
    <cfRule type="cellIs" dxfId="1393" priority="35" stopIfTrue="1" operator="lessThan">
      <formula>#REF!</formula>
    </cfRule>
  </conditionalFormatting>
  <conditionalFormatting sqref="AC163">
    <cfRule type="cellIs" dxfId="1392" priority="34" stopIfTrue="1" operator="lessThan">
      <formula>#REF!</formula>
    </cfRule>
  </conditionalFormatting>
  <conditionalFormatting sqref="AC164">
    <cfRule type="cellIs" dxfId="1391" priority="33" stopIfTrue="1" operator="lessThan">
      <formula>#REF!</formula>
    </cfRule>
  </conditionalFormatting>
  <conditionalFormatting sqref="AC165">
    <cfRule type="cellIs" dxfId="1390" priority="32" stopIfTrue="1" operator="lessThan">
      <formula>#REF!</formula>
    </cfRule>
  </conditionalFormatting>
  <conditionalFormatting sqref="AC166">
    <cfRule type="cellIs" dxfId="1389" priority="31" stopIfTrue="1" operator="lessThan">
      <formula>#REF!</formula>
    </cfRule>
  </conditionalFormatting>
  <conditionalFormatting sqref="AC167">
    <cfRule type="cellIs" dxfId="1388" priority="30" stopIfTrue="1" operator="lessThan">
      <formula>#REF!</formula>
    </cfRule>
  </conditionalFormatting>
  <conditionalFormatting sqref="AC170">
    <cfRule type="cellIs" dxfId="1387" priority="29" stopIfTrue="1" operator="lessThan">
      <formula>#REF!</formula>
    </cfRule>
  </conditionalFormatting>
  <conditionalFormatting sqref="AC171">
    <cfRule type="cellIs" dxfId="1386" priority="28" stopIfTrue="1" operator="lessThan">
      <formula>#REF!</formula>
    </cfRule>
  </conditionalFormatting>
  <conditionalFormatting sqref="AC172">
    <cfRule type="cellIs" dxfId="1385" priority="27" stopIfTrue="1" operator="lessThan">
      <formula>#REF!</formula>
    </cfRule>
  </conditionalFormatting>
  <conditionalFormatting sqref="AC173">
    <cfRule type="cellIs" dxfId="1384" priority="26" stopIfTrue="1" operator="lessThan">
      <formula>#REF!</formula>
    </cfRule>
  </conditionalFormatting>
  <conditionalFormatting sqref="AC174">
    <cfRule type="cellIs" dxfId="1383" priority="25" stopIfTrue="1" operator="lessThan">
      <formula>#REF!</formula>
    </cfRule>
  </conditionalFormatting>
  <conditionalFormatting sqref="AC175">
    <cfRule type="cellIs" dxfId="1382" priority="24" stopIfTrue="1" operator="lessThan">
      <formula>#REF!</formula>
    </cfRule>
  </conditionalFormatting>
  <conditionalFormatting sqref="AC176">
    <cfRule type="cellIs" dxfId="1381" priority="23" stopIfTrue="1" operator="lessThan">
      <formula>#REF!</formula>
    </cfRule>
  </conditionalFormatting>
  <conditionalFormatting sqref="AC177">
    <cfRule type="cellIs" dxfId="1380" priority="22" stopIfTrue="1" operator="lessThan">
      <formula>#REF!</formula>
    </cfRule>
  </conditionalFormatting>
  <conditionalFormatting sqref="AC178">
    <cfRule type="cellIs" dxfId="1379" priority="21" stopIfTrue="1" operator="lessThan">
      <formula>#REF!</formula>
    </cfRule>
  </conditionalFormatting>
  <conditionalFormatting sqref="AC179">
    <cfRule type="cellIs" dxfId="1378" priority="20" stopIfTrue="1" operator="lessThan">
      <formula>#REF!</formula>
    </cfRule>
  </conditionalFormatting>
  <conditionalFormatting sqref="AC180">
    <cfRule type="cellIs" dxfId="1377" priority="19" stopIfTrue="1" operator="lessThan">
      <formula>#REF!</formula>
    </cfRule>
  </conditionalFormatting>
  <conditionalFormatting sqref="AC181">
    <cfRule type="cellIs" dxfId="1376" priority="18" stopIfTrue="1" operator="lessThan">
      <formula>#REF!</formula>
    </cfRule>
  </conditionalFormatting>
  <conditionalFormatting sqref="AC182">
    <cfRule type="cellIs" dxfId="1375" priority="17" stopIfTrue="1" operator="lessThan">
      <formula>#REF!</formula>
    </cfRule>
  </conditionalFormatting>
  <conditionalFormatting sqref="AC184:AC185">
    <cfRule type="cellIs" dxfId="1374" priority="15" stopIfTrue="1" operator="lessThan">
      <formula>#REF!</formula>
    </cfRule>
  </conditionalFormatting>
  <conditionalFormatting sqref="V185">
    <cfRule type="cellIs" dxfId="1373" priority="14" stopIfTrue="1" operator="lessThan">
      <formula>#REF!</formula>
    </cfRule>
  </conditionalFormatting>
  <conditionalFormatting sqref="AB185">
    <cfRule type="cellIs" dxfId="1372" priority="13" stopIfTrue="1" operator="lessThan">
      <formula>#REF!</formula>
    </cfRule>
  </conditionalFormatting>
  <conditionalFormatting sqref="N37">
    <cfRule type="cellIs" dxfId="1371" priority="12" stopIfTrue="1" operator="lessThan">
      <formula>#REF!</formula>
    </cfRule>
  </conditionalFormatting>
  <conditionalFormatting sqref="T37">
    <cfRule type="cellIs" dxfId="1370" priority="11" stopIfTrue="1" operator="lessThan">
      <formula>#REF!</formula>
    </cfRule>
  </conditionalFormatting>
  <conditionalFormatting sqref="Z37">
    <cfRule type="cellIs" dxfId="1369" priority="10" stopIfTrue="1" operator="lessThan">
      <formula>#REF!</formula>
    </cfRule>
  </conditionalFormatting>
  <conditionalFormatting sqref="AF37">
    <cfRule type="cellIs" dxfId="1368" priority="9" stopIfTrue="1" operator="lessThan">
      <formula>#REF!</formula>
    </cfRule>
  </conditionalFormatting>
  <conditionalFormatting sqref="AG55">
    <cfRule type="cellIs" dxfId="1367" priority="8" stopIfTrue="1" operator="lessThan">
      <formula>#REF!</formula>
    </cfRule>
  </conditionalFormatting>
  <conditionalFormatting sqref="AG71">
    <cfRule type="cellIs" dxfId="1366" priority="7" stopIfTrue="1" operator="lessThan">
      <formula>#REF!</formula>
    </cfRule>
  </conditionalFormatting>
  <conditionalFormatting sqref="AG87">
    <cfRule type="cellIs" dxfId="1365" priority="6" stopIfTrue="1" operator="lessThan">
      <formula>#REF!</formula>
    </cfRule>
  </conditionalFormatting>
  <conditionalFormatting sqref="AG104">
    <cfRule type="cellIs" dxfId="1364" priority="5" stopIfTrue="1" operator="lessThan">
      <formula>#REF!</formula>
    </cfRule>
  </conditionalFormatting>
  <conditionalFormatting sqref="AG119">
    <cfRule type="cellIs" dxfId="1363" priority="4" stopIfTrue="1" operator="lessThan">
      <formula>#REF!</formula>
    </cfRule>
  </conditionalFormatting>
  <conditionalFormatting sqref="AG135">
    <cfRule type="cellIs" dxfId="1362" priority="3" stopIfTrue="1" operator="lessThan">
      <formula>#REF!</formula>
    </cfRule>
  </conditionalFormatting>
  <conditionalFormatting sqref="AG152">
    <cfRule type="cellIs" dxfId="1361" priority="2" stopIfTrue="1" operator="lessThan">
      <formula>#REF!</formula>
    </cfRule>
  </conditionalFormatting>
  <conditionalFormatting sqref="AG169">
    <cfRule type="cellIs" dxfId="1360" priority="1" stopIfTrue="1" operator="lessThan">
      <formula>#REF!</formula>
    </cfRule>
  </conditionalFormatting>
  <dataValidations count="8">
    <dataValidation type="list" allowBlank="1" showInputMessage="1" showErrorMessage="1" sqref="C13:D14 I13:J13" xr:uid="{00000000-0002-0000-2400-000000000000}">
      <formula1>$K$11:$K$15</formula1>
    </dataValidation>
    <dataValidation type="list" allowBlank="1" showInputMessage="1" showErrorMessage="1" sqref="I11:J11 C11:D11" xr:uid="{00000000-0002-0000-2400-000001000000}">
      <formula1>$D$12:$D$41</formula1>
    </dataValidation>
    <dataValidation type="list" allowBlank="1" showInputMessage="1" showErrorMessage="1" sqref="C15:D15" xr:uid="{00000000-0002-0000-24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400-000003000000}">
      <formula1>$F$9:$F$12</formula1>
    </dataValidation>
    <dataValidation type="list" allowBlank="1" showInputMessage="1" showErrorMessage="1" sqref="F185 L185 R185 X185 AD185" xr:uid="{00000000-0002-0000-2400-000004000000}">
      <formula1>$F$13:$F$14</formula1>
    </dataValidation>
    <dataValidation type="list" allowBlank="1" showInputMessage="1" showErrorMessage="1" sqref="I12:J12 C12:D12" xr:uid="{00000000-0002-0000-2400-000005000000}">
      <formula1>$B$10:$B$28</formula1>
    </dataValidation>
    <dataValidation type="list" allowBlank="1" showInputMessage="1" showErrorMessage="1" sqref="T9:T13" xr:uid="{00000000-0002-0000-2400-000006000000}">
      <formula1>$I$14:$I$17</formula1>
    </dataValidation>
    <dataValidation type="list" allowBlank="1" showInputMessage="1" showErrorMessage="1" sqref="Y187 AE187 M187 S187" xr:uid="{00000000-0002-0000-24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B000000}">
          <x14:formula1>
            <xm:f>Données!$G$14:$G$17</xm:f>
          </x14:formula1>
          <xm:sqref>Z9:Z13</xm:sqref>
        </x14:dataValidation>
        <x14:dataValidation type="list" allowBlank="1" showInputMessage="1" showErrorMessage="1" xr:uid="{00000000-0002-0000-2400-00000C000000}">
          <x14:formula1>
            <xm:f>Données!$I$14:$I$17</xm:f>
          </x14:formula1>
          <xm:sqref>K17</xm:sqref>
        </x14:dataValidation>
        <x14:dataValidation type="list" allowBlank="1" showInputMessage="1" showErrorMessage="1" xr:uid="{00000000-0002-0000-2400-00000D000000}">
          <x14:formula1>
            <xm:f>Données!$Q$8:$Q$9</xm:f>
          </x14:formula1>
          <xm:sqref>G187</xm:sqref>
        </x14:dataValidation>
        <x14:dataValidation type="list" allowBlank="1" showInputMessage="1" showErrorMessage="1" xr:uid="{00000000-0002-0000-2400-00000E000000}">
          <x14:formula1>
            <xm:f>Données!$K$14:$K$43</xm:f>
          </x14:formula1>
          <xm:sqref>L9:L13</xm:sqref>
        </x14:dataValidation>
        <x14:dataValidation type="list" allowBlank="1" showInputMessage="1" showErrorMessage="1" xr:uid="{00000000-0002-0000-2400-00000F000000}">
          <x14:formula1>
            <xm:f>Données!$E$14:$E$53</xm:f>
          </x14:formula1>
          <xm:sqref>B11</xm:sqref>
        </x14:dataValidation>
        <x14:dataValidation type="list" allowBlank="1" showInputMessage="1" showErrorMessage="1" xr:uid="{00000000-0002-0000-2400-000010000000}">
          <x14:formula1>
            <xm:f>Données!$Q$19:$Q$20</xm:f>
          </x14:formula1>
          <xm:sqref>R9:R13</xm:sqref>
        </x14:dataValidation>
        <x14:dataValidation type="list" allowBlank="1" showInputMessage="1" showErrorMessage="1" xr:uid="{00000000-0002-0000-2400-000011000000}">
          <x14:formula1>
            <xm:f>Données!$B$14:$B$43</xm:f>
          </x14:formula1>
          <xm:sqref>AE17:AF17 M17:N17 S17:T17 Y17:Z17 G17:H17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359" priority="170" stopIfTrue="1" operator="lessThan">
      <formula>#REF!</formula>
    </cfRule>
  </conditionalFormatting>
  <conditionalFormatting sqref="L37:M37">
    <cfRule type="cellIs" dxfId="1358" priority="169" stopIfTrue="1" operator="lessThan">
      <formula>#REF!</formula>
    </cfRule>
  </conditionalFormatting>
  <conditionalFormatting sqref="R37:S37 AG21:AG53 AG88:AG102 AG136:AG150 AG153:AG167 AG170:AG185 AG120:AG133 AG105:AG117 AG72:AG85 AG56:AG69">
    <cfRule type="cellIs" dxfId="135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356" priority="167" stopIfTrue="1" operator="lessThan">
      <formula>#REF!</formula>
    </cfRule>
  </conditionalFormatting>
  <conditionalFormatting sqref="E88:E102">
    <cfRule type="cellIs" dxfId="1355" priority="166" stopIfTrue="1" operator="lessThan">
      <formula>#REF!</formula>
    </cfRule>
  </conditionalFormatting>
  <conditionalFormatting sqref="E147">
    <cfRule type="cellIs" dxfId="1354" priority="165" stopIfTrue="1" operator="lessThan">
      <formula>#REF!</formula>
    </cfRule>
  </conditionalFormatting>
  <conditionalFormatting sqref="E148">
    <cfRule type="cellIs" dxfId="1353" priority="164" stopIfTrue="1" operator="lessThan">
      <formula>#REF!</formula>
    </cfRule>
  </conditionalFormatting>
  <conditionalFormatting sqref="E149">
    <cfRule type="cellIs" dxfId="1352" priority="163" stopIfTrue="1" operator="lessThan">
      <formula>#REF!</formula>
    </cfRule>
  </conditionalFormatting>
  <conditionalFormatting sqref="E150">
    <cfRule type="cellIs" dxfId="1351" priority="162" stopIfTrue="1" operator="lessThan">
      <formula>#REF!</formula>
    </cfRule>
  </conditionalFormatting>
  <conditionalFormatting sqref="E153">
    <cfRule type="cellIs" dxfId="1350" priority="161" stopIfTrue="1" operator="lessThan">
      <formula>#REF!</formula>
    </cfRule>
  </conditionalFormatting>
  <conditionalFormatting sqref="E154">
    <cfRule type="cellIs" dxfId="1349" priority="160" stopIfTrue="1" operator="lessThan">
      <formula>#REF!</formula>
    </cfRule>
  </conditionalFormatting>
  <conditionalFormatting sqref="E155">
    <cfRule type="cellIs" dxfId="1348" priority="159" stopIfTrue="1" operator="lessThan">
      <formula>#REF!</formula>
    </cfRule>
  </conditionalFormatting>
  <conditionalFormatting sqref="E156">
    <cfRule type="cellIs" dxfId="1347" priority="158" stopIfTrue="1" operator="lessThan">
      <formula>#REF!</formula>
    </cfRule>
  </conditionalFormatting>
  <conditionalFormatting sqref="E157">
    <cfRule type="cellIs" dxfId="1346" priority="157" stopIfTrue="1" operator="lessThan">
      <formula>#REF!</formula>
    </cfRule>
  </conditionalFormatting>
  <conditionalFormatting sqref="E158">
    <cfRule type="cellIs" dxfId="1345" priority="156" stopIfTrue="1" operator="lessThan">
      <formula>#REF!</formula>
    </cfRule>
  </conditionalFormatting>
  <conditionalFormatting sqref="E159">
    <cfRule type="cellIs" dxfId="1344" priority="155" stopIfTrue="1" operator="lessThan">
      <formula>#REF!</formula>
    </cfRule>
  </conditionalFormatting>
  <conditionalFormatting sqref="E160">
    <cfRule type="cellIs" dxfId="1343" priority="154" stopIfTrue="1" operator="lessThan">
      <formula>#REF!</formula>
    </cfRule>
  </conditionalFormatting>
  <conditionalFormatting sqref="E161">
    <cfRule type="cellIs" dxfId="1342" priority="153" stopIfTrue="1" operator="lessThan">
      <formula>#REF!</formula>
    </cfRule>
  </conditionalFormatting>
  <conditionalFormatting sqref="E162">
    <cfRule type="cellIs" dxfId="1341" priority="152" stopIfTrue="1" operator="lessThan">
      <formula>#REF!</formula>
    </cfRule>
  </conditionalFormatting>
  <conditionalFormatting sqref="E163">
    <cfRule type="cellIs" dxfId="1340" priority="151" stopIfTrue="1" operator="lessThan">
      <formula>#REF!</formula>
    </cfRule>
  </conditionalFormatting>
  <conditionalFormatting sqref="E164">
    <cfRule type="cellIs" dxfId="1339" priority="150" stopIfTrue="1" operator="lessThan">
      <formula>#REF!</formula>
    </cfRule>
  </conditionalFormatting>
  <conditionalFormatting sqref="E165">
    <cfRule type="cellIs" dxfId="1338" priority="149" stopIfTrue="1" operator="lessThan">
      <formula>#REF!</formula>
    </cfRule>
  </conditionalFormatting>
  <conditionalFormatting sqref="E166">
    <cfRule type="cellIs" dxfId="1337" priority="148" stopIfTrue="1" operator="lessThan">
      <formula>#REF!</formula>
    </cfRule>
  </conditionalFormatting>
  <conditionalFormatting sqref="E167">
    <cfRule type="cellIs" dxfId="1336" priority="147" stopIfTrue="1" operator="lessThan">
      <formula>#REF!</formula>
    </cfRule>
  </conditionalFormatting>
  <conditionalFormatting sqref="E170">
    <cfRule type="cellIs" dxfId="1335" priority="146" stopIfTrue="1" operator="lessThan">
      <formula>#REF!</formula>
    </cfRule>
  </conditionalFormatting>
  <conditionalFormatting sqref="E171">
    <cfRule type="cellIs" dxfId="1334" priority="145" stopIfTrue="1" operator="lessThan">
      <formula>#REF!</formula>
    </cfRule>
  </conditionalFormatting>
  <conditionalFormatting sqref="E172">
    <cfRule type="cellIs" dxfId="1333" priority="144" stopIfTrue="1" operator="lessThan">
      <formula>#REF!</formula>
    </cfRule>
  </conditionalFormatting>
  <conditionalFormatting sqref="E173">
    <cfRule type="cellIs" dxfId="1332" priority="143" stopIfTrue="1" operator="lessThan">
      <formula>#REF!</formula>
    </cfRule>
  </conditionalFormatting>
  <conditionalFormatting sqref="E174">
    <cfRule type="cellIs" dxfId="1331" priority="142" stopIfTrue="1" operator="lessThan">
      <formula>#REF!</formula>
    </cfRule>
  </conditionalFormatting>
  <conditionalFormatting sqref="E175">
    <cfRule type="cellIs" dxfId="1330" priority="141" stopIfTrue="1" operator="lessThan">
      <formula>#REF!</formula>
    </cfRule>
  </conditionalFormatting>
  <conditionalFormatting sqref="E176">
    <cfRule type="cellIs" dxfId="1329" priority="140" stopIfTrue="1" operator="lessThan">
      <formula>#REF!</formula>
    </cfRule>
  </conditionalFormatting>
  <conditionalFormatting sqref="E177">
    <cfRule type="cellIs" dxfId="1328" priority="139" stopIfTrue="1" operator="lessThan">
      <formula>#REF!</formula>
    </cfRule>
  </conditionalFormatting>
  <conditionalFormatting sqref="E178">
    <cfRule type="cellIs" dxfId="1327" priority="138" stopIfTrue="1" operator="lessThan">
      <formula>#REF!</formula>
    </cfRule>
  </conditionalFormatting>
  <conditionalFormatting sqref="E179">
    <cfRule type="cellIs" dxfId="1326" priority="137" stopIfTrue="1" operator="lessThan">
      <formula>#REF!</formula>
    </cfRule>
  </conditionalFormatting>
  <conditionalFormatting sqref="E180">
    <cfRule type="cellIs" dxfId="1325" priority="136" stopIfTrue="1" operator="lessThan">
      <formula>#REF!</formula>
    </cfRule>
  </conditionalFormatting>
  <conditionalFormatting sqref="E181">
    <cfRule type="cellIs" dxfId="1324" priority="135" stopIfTrue="1" operator="lessThan">
      <formula>#REF!</formula>
    </cfRule>
  </conditionalFormatting>
  <conditionalFormatting sqref="E182">
    <cfRule type="cellIs" dxfId="1323" priority="134" stopIfTrue="1" operator="lessThan">
      <formula>#REF!</formula>
    </cfRule>
  </conditionalFormatting>
  <conditionalFormatting sqref="E183">
    <cfRule type="cellIs" dxfId="1322" priority="133" stopIfTrue="1" operator="lessThan">
      <formula>#REF!</formula>
    </cfRule>
  </conditionalFormatting>
  <conditionalFormatting sqref="E184:E185">
    <cfRule type="cellIs" dxfId="1321" priority="132" stopIfTrue="1" operator="lessThan">
      <formula>#REF!</formula>
    </cfRule>
  </conditionalFormatting>
  <conditionalFormatting sqref="K22:K37">
    <cfRule type="cellIs" dxfId="1320" priority="131" stopIfTrue="1" operator="lessThan">
      <formula>#REF!</formula>
    </cfRule>
  </conditionalFormatting>
  <conditionalFormatting sqref="K39:K53">
    <cfRule type="cellIs" dxfId="1319" priority="130" stopIfTrue="1" operator="lessThan">
      <formula>#REF!</formula>
    </cfRule>
  </conditionalFormatting>
  <conditionalFormatting sqref="K88:K102">
    <cfRule type="cellIs" dxfId="1318" priority="129" stopIfTrue="1" operator="lessThan">
      <formula>#REF!</formula>
    </cfRule>
  </conditionalFormatting>
  <conditionalFormatting sqref="K147">
    <cfRule type="cellIs" dxfId="1317" priority="128" stopIfTrue="1" operator="lessThan">
      <formula>#REF!</formula>
    </cfRule>
  </conditionalFormatting>
  <conditionalFormatting sqref="K148">
    <cfRule type="cellIs" dxfId="1316" priority="127" stopIfTrue="1" operator="lessThan">
      <formula>#REF!</formula>
    </cfRule>
  </conditionalFormatting>
  <conditionalFormatting sqref="K149">
    <cfRule type="cellIs" dxfId="1315" priority="126" stopIfTrue="1" operator="lessThan">
      <formula>#REF!</formula>
    </cfRule>
  </conditionalFormatting>
  <conditionalFormatting sqref="K150">
    <cfRule type="cellIs" dxfId="1314" priority="125" stopIfTrue="1" operator="lessThan">
      <formula>#REF!</formula>
    </cfRule>
  </conditionalFormatting>
  <conditionalFormatting sqref="K153">
    <cfRule type="cellIs" dxfId="1313" priority="124" stopIfTrue="1" operator="lessThan">
      <formula>#REF!</formula>
    </cfRule>
  </conditionalFormatting>
  <conditionalFormatting sqref="K154">
    <cfRule type="cellIs" dxfId="1312" priority="123" stopIfTrue="1" operator="lessThan">
      <formula>#REF!</formula>
    </cfRule>
  </conditionalFormatting>
  <conditionalFormatting sqref="K155">
    <cfRule type="cellIs" dxfId="1311" priority="122" stopIfTrue="1" operator="lessThan">
      <formula>#REF!</formula>
    </cfRule>
  </conditionalFormatting>
  <conditionalFormatting sqref="K156">
    <cfRule type="cellIs" dxfId="1310" priority="121" stopIfTrue="1" operator="lessThan">
      <formula>#REF!</formula>
    </cfRule>
  </conditionalFormatting>
  <conditionalFormatting sqref="K157">
    <cfRule type="cellIs" dxfId="1309" priority="120" stopIfTrue="1" operator="lessThan">
      <formula>#REF!</formula>
    </cfRule>
  </conditionalFormatting>
  <conditionalFormatting sqref="K158">
    <cfRule type="cellIs" dxfId="1308" priority="119" stopIfTrue="1" operator="lessThan">
      <formula>#REF!</formula>
    </cfRule>
  </conditionalFormatting>
  <conditionalFormatting sqref="K159">
    <cfRule type="cellIs" dxfId="1307" priority="118" stopIfTrue="1" operator="lessThan">
      <formula>#REF!</formula>
    </cfRule>
  </conditionalFormatting>
  <conditionalFormatting sqref="K160">
    <cfRule type="cellIs" dxfId="1306" priority="117" stopIfTrue="1" operator="lessThan">
      <formula>#REF!</formula>
    </cfRule>
  </conditionalFormatting>
  <conditionalFormatting sqref="K161">
    <cfRule type="cellIs" dxfId="1305" priority="116" stopIfTrue="1" operator="lessThan">
      <formula>#REF!</formula>
    </cfRule>
  </conditionalFormatting>
  <conditionalFormatting sqref="K162">
    <cfRule type="cellIs" dxfId="1304" priority="115" stopIfTrue="1" operator="lessThan">
      <formula>#REF!</formula>
    </cfRule>
  </conditionalFormatting>
  <conditionalFormatting sqref="K163">
    <cfRule type="cellIs" dxfId="1303" priority="114" stopIfTrue="1" operator="lessThan">
      <formula>#REF!</formula>
    </cfRule>
  </conditionalFormatting>
  <conditionalFormatting sqref="K164">
    <cfRule type="cellIs" dxfId="1302" priority="113" stopIfTrue="1" operator="lessThan">
      <formula>#REF!</formula>
    </cfRule>
  </conditionalFormatting>
  <conditionalFormatting sqref="K165">
    <cfRule type="cellIs" dxfId="1301" priority="112" stopIfTrue="1" operator="lessThan">
      <formula>#REF!</formula>
    </cfRule>
  </conditionalFormatting>
  <conditionalFormatting sqref="K166">
    <cfRule type="cellIs" dxfId="1300" priority="111" stopIfTrue="1" operator="lessThan">
      <formula>#REF!</formula>
    </cfRule>
  </conditionalFormatting>
  <conditionalFormatting sqref="K167">
    <cfRule type="cellIs" dxfId="1299" priority="110" stopIfTrue="1" operator="lessThan">
      <formula>#REF!</formula>
    </cfRule>
  </conditionalFormatting>
  <conditionalFormatting sqref="K170">
    <cfRule type="cellIs" dxfId="1298" priority="109" stopIfTrue="1" operator="lessThan">
      <formula>#REF!</formula>
    </cfRule>
  </conditionalFormatting>
  <conditionalFormatting sqref="K171">
    <cfRule type="cellIs" dxfId="1297" priority="108" stopIfTrue="1" operator="lessThan">
      <formula>#REF!</formula>
    </cfRule>
  </conditionalFormatting>
  <conditionalFormatting sqref="K172">
    <cfRule type="cellIs" dxfId="1296" priority="107" stopIfTrue="1" operator="lessThan">
      <formula>#REF!</formula>
    </cfRule>
  </conditionalFormatting>
  <conditionalFormatting sqref="K173">
    <cfRule type="cellIs" dxfId="1295" priority="106" stopIfTrue="1" operator="lessThan">
      <formula>#REF!</formula>
    </cfRule>
  </conditionalFormatting>
  <conditionalFormatting sqref="K174">
    <cfRule type="cellIs" dxfId="1294" priority="105" stopIfTrue="1" operator="lessThan">
      <formula>#REF!</formula>
    </cfRule>
  </conditionalFormatting>
  <conditionalFormatting sqref="K175">
    <cfRule type="cellIs" dxfId="1293" priority="104" stopIfTrue="1" operator="lessThan">
      <formula>#REF!</formula>
    </cfRule>
  </conditionalFormatting>
  <conditionalFormatting sqref="K176">
    <cfRule type="cellIs" dxfId="1292" priority="103" stopIfTrue="1" operator="lessThan">
      <formula>#REF!</formula>
    </cfRule>
  </conditionalFormatting>
  <conditionalFormatting sqref="K177">
    <cfRule type="cellIs" dxfId="1291" priority="102" stopIfTrue="1" operator="lessThan">
      <formula>#REF!</formula>
    </cfRule>
  </conditionalFormatting>
  <conditionalFormatting sqref="K178">
    <cfRule type="cellIs" dxfId="1290" priority="101" stopIfTrue="1" operator="lessThan">
      <formula>#REF!</formula>
    </cfRule>
  </conditionalFormatting>
  <conditionalFormatting sqref="K179">
    <cfRule type="cellIs" dxfId="1289" priority="100" stopIfTrue="1" operator="lessThan">
      <formula>#REF!</formula>
    </cfRule>
  </conditionalFormatting>
  <conditionalFormatting sqref="K180">
    <cfRule type="cellIs" dxfId="1288" priority="99" stopIfTrue="1" operator="lessThan">
      <formula>#REF!</formula>
    </cfRule>
  </conditionalFormatting>
  <conditionalFormatting sqref="K181">
    <cfRule type="cellIs" dxfId="1287" priority="98" stopIfTrue="1" operator="lessThan">
      <formula>#REF!</formula>
    </cfRule>
  </conditionalFormatting>
  <conditionalFormatting sqref="K182">
    <cfRule type="cellIs" dxfId="1286" priority="97" stopIfTrue="1" operator="lessThan">
      <formula>#REF!</formula>
    </cfRule>
  </conditionalFormatting>
  <conditionalFormatting sqref="K183">
    <cfRule type="cellIs" dxfId="1285" priority="96" stopIfTrue="1" operator="lessThan">
      <formula>#REF!</formula>
    </cfRule>
  </conditionalFormatting>
  <conditionalFormatting sqref="K184:K185">
    <cfRule type="cellIs" dxfId="1284" priority="95" stopIfTrue="1" operator="lessThan">
      <formula>#REF!</formula>
    </cfRule>
  </conditionalFormatting>
  <conditionalFormatting sqref="Q22:Q37">
    <cfRule type="cellIs" dxfId="1283" priority="94" stopIfTrue="1" operator="lessThan">
      <formula>#REF!</formula>
    </cfRule>
  </conditionalFormatting>
  <conditionalFormatting sqref="Q39:Q53">
    <cfRule type="cellIs" dxfId="1282" priority="93" stopIfTrue="1" operator="lessThan">
      <formula>#REF!</formula>
    </cfRule>
  </conditionalFormatting>
  <conditionalFormatting sqref="Q88:Q102">
    <cfRule type="cellIs" dxfId="1281" priority="92" stopIfTrue="1" operator="lessThan">
      <formula>#REF!</formula>
    </cfRule>
  </conditionalFormatting>
  <conditionalFormatting sqref="P185">
    <cfRule type="cellIs" dxfId="1280" priority="91" stopIfTrue="1" operator="lessThan">
      <formula>#REF!</formula>
    </cfRule>
  </conditionalFormatting>
  <conditionalFormatting sqref="X37:Y37">
    <cfRule type="cellIs" dxfId="1279" priority="90" stopIfTrue="1" operator="lessThan">
      <formula>#REF!</formula>
    </cfRule>
  </conditionalFormatting>
  <conditionalFormatting sqref="AD37:AE37">
    <cfRule type="cellIs" dxfId="1278" priority="89" stopIfTrue="1" operator="lessThan">
      <formula>#REF!</formula>
    </cfRule>
  </conditionalFormatting>
  <conditionalFormatting sqref="W183">
    <cfRule type="cellIs" dxfId="1277" priority="53" stopIfTrue="1" operator="lessThan">
      <formula>#REF!</formula>
    </cfRule>
  </conditionalFormatting>
  <conditionalFormatting sqref="W22:W37">
    <cfRule type="cellIs" dxfId="1276" priority="88" stopIfTrue="1" operator="lessThan">
      <formula>#REF!</formula>
    </cfRule>
  </conditionalFormatting>
  <conditionalFormatting sqref="W39:W53 W136:W146">
    <cfRule type="cellIs" dxfId="1275" priority="87" stopIfTrue="1" operator="lessThan">
      <formula>#REF!</formula>
    </cfRule>
  </conditionalFormatting>
  <conditionalFormatting sqref="W88:W102">
    <cfRule type="cellIs" dxfId="1274" priority="86" stopIfTrue="1" operator="lessThan">
      <formula>#REF!</formula>
    </cfRule>
  </conditionalFormatting>
  <conditionalFormatting sqref="W147">
    <cfRule type="cellIs" dxfId="1273" priority="85" stopIfTrue="1" operator="lessThan">
      <formula>#REF!</formula>
    </cfRule>
  </conditionalFormatting>
  <conditionalFormatting sqref="W148">
    <cfRule type="cellIs" dxfId="1272" priority="84" stopIfTrue="1" operator="lessThan">
      <formula>#REF!</formula>
    </cfRule>
  </conditionalFormatting>
  <conditionalFormatting sqref="W149">
    <cfRule type="cellIs" dxfId="1271" priority="83" stopIfTrue="1" operator="lessThan">
      <formula>#REF!</formula>
    </cfRule>
  </conditionalFormatting>
  <conditionalFormatting sqref="W150">
    <cfRule type="cellIs" dxfId="1270" priority="82" stopIfTrue="1" operator="lessThan">
      <formula>#REF!</formula>
    </cfRule>
  </conditionalFormatting>
  <conditionalFormatting sqref="W153">
    <cfRule type="cellIs" dxfId="1269" priority="81" stopIfTrue="1" operator="lessThan">
      <formula>#REF!</formula>
    </cfRule>
  </conditionalFormatting>
  <conditionalFormatting sqref="W154">
    <cfRule type="cellIs" dxfId="1268" priority="80" stopIfTrue="1" operator="lessThan">
      <formula>#REF!</formula>
    </cfRule>
  </conditionalFormatting>
  <conditionalFormatting sqref="W155">
    <cfRule type="cellIs" dxfId="1267" priority="79" stopIfTrue="1" operator="lessThan">
      <formula>#REF!</formula>
    </cfRule>
  </conditionalFormatting>
  <conditionalFormatting sqref="W156">
    <cfRule type="cellIs" dxfId="1266" priority="78" stopIfTrue="1" operator="lessThan">
      <formula>#REF!</formula>
    </cfRule>
  </conditionalFormatting>
  <conditionalFormatting sqref="W157">
    <cfRule type="cellIs" dxfId="1265" priority="77" stopIfTrue="1" operator="lessThan">
      <formula>#REF!</formula>
    </cfRule>
  </conditionalFormatting>
  <conditionalFormatting sqref="W158">
    <cfRule type="cellIs" dxfId="1264" priority="76" stopIfTrue="1" operator="lessThan">
      <formula>#REF!</formula>
    </cfRule>
  </conditionalFormatting>
  <conditionalFormatting sqref="W159">
    <cfRule type="cellIs" dxfId="1263" priority="75" stopIfTrue="1" operator="lessThan">
      <formula>#REF!</formula>
    </cfRule>
  </conditionalFormatting>
  <conditionalFormatting sqref="W160">
    <cfRule type="cellIs" dxfId="1262" priority="74" stopIfTrue="1" operator="lessThan">
      <formula>#REF!</formula>
    </cfRule>
  </conditionalFormatting>
  <conditionalFormatting sqref="W161">
    <cfRule type="cellIs" dxfId="1261" priority="73" stopIfTrue="1" operator="lessThan">
      <formula>#REF!</formula>
    </cfRule>
  </conditionalFormatting>
  <conditionalFormatting sqref="W162">
    <cfRule type="cellIs" dxfId="1260" priority="72" stopIfTrue="1" operator="lessThan">
      <formula>#REF!</formula>
    </cfRule>
  </conditionalFormatting>
  <conditionalFormatting sqref="W163">
    <cfRule type="cellIs" dxfId="1259" priority="71" stopIfTrue="1" operator="lessThan">
      <formula>#REF!</formula>
    </cfRule>
  </conditionalFormatting>
  <conditionalFormatting sqref="W164">
    <cfRule type="cellIs" dxfId="1258" priority="70" stopIfTrue="1" operator="lessThan">
      <formula>#REF!</formula>
    </cfRule>
  </conditionalFormatting>
  <conditionalFormatting sqref="W165">
    <cfRule type="cellIs" dxfId="1257" priority="69" stopIfTrue="1" operator="lessThan">
      <formula>#REF!</formula>
    </cfRule>
  </conditionalFormatting>
  <conditionalFormatting sqref="W166">
    <cfRule type="cellIs" dxfId="1256" priority="68" stopIfTrue="1" operator="lessThan">
      <formula>#REF!</formula>
    </cfRule>
  </conditionalFormatting>
  <conditionalFormatting sqref="W167">
    <cfRule type="cellIs" dxfId="1255" priority="67" stopIfTrue="1" operator="lessThan">
      <formula>#REF!</formula>
    </cfRule>
  </conditionalFormatting>
  <conditionalFormatting sqref="W170">
    <cfRule type="cellIs" dxfId="1254" priority="66" stopIfTrue="1" operator="lessThan">
      <formula>#REF!</formula>
    </cfRule>
  </conditionalFormatting>
  <conditionalFormatting sqref="W171">
    <cfRule type="cellIs" dxfId="1253" priority="65" stopIfTrue="1" operator="lessThan">
      <formula>#REF!</formula>
    </cfRule>
  </conditionalFormatting>
  <conditionalFormatting sqref="W172">
    <cfRule type="cellIs" dxfId="1252" priority="64" stopIfTrue="1" operator="lessThan">
      <formula>#REF!</formula>
    </cfRule>
  </conditionalFormatting>
  <conditionalFormatting sqref="W173">
    <cfRule type="cellIs" dxfId="1251" priority="63" stopIfTrue="1" operator="lessThan">
      <formula>#REF!</formula>
    </cfRule>
  </conditionalFormatting>
  <conditionalFormatting sqref="W174">
    <cfRule type="cellIs" dxfId="1250" priority="62" stopIfTrue="1" operator="lessThan">
      <formula>#REF!</formula>
    </cfRule>
  </conditionalFormatting>
  <conditionalFormatting sqref="W175">
    <cfRule type="cellIs" dxfId="1249" priority="61" stopIfTrue="1" operator="lessThan">
      <formula>#REF!</formula>
    </cfRule>
  </conditionalFormatting>
  <conditionalFormatting sqref="W176">
    <cfRule type="cellIs" dxfId="1248" priority="60" stopIfTrue="1" operator="lessThan">
      <formula>#REF!</formula>
    </cfRule>
  </conditionalFormatting>
  <conditionalFormatting sqref="W177">
    <cfRule type="cellIs" dxfId="1247" priority="59" stopIfTrue="1" operator="lessThan">
      <formula>#REF!</formula>
    </cfRule>
  </conditionalFormatting>
  <conditionalFormatting sqref="W178">
    <cfRule type="cellIs" dxfId="1246" priority="58" stopIfTrue="1" operator="lessThan">
      <formula>#REF!</formula>
    </cfRule>
  </conditionalFormatting>
  <conditionalFormatting sqref="W179">
    <cfRule type="cellIs" dxfId="1245" priority="57" stopIfTrue="1" operator="lessThan">
      <formula>#REF!</formula>
    </cfRule>
  </conditionalFormatting>
  <conditionalFormatting sqref="W180">
    <cfRule type="cellIs" dxfId="1244" priority="56" stopIfTrue="1" operator="lessThan">
      <formula>#REF!</formula>
    </cfRule>
  </conditionalFormatting>
  <conditionalFormatting sqref="W181">
    <cfRule type="cellIs" dxfId="1243" priority="55" stopIfTrue="1" operator="lessThan">
      <formula>#REF!</formula>
    </cfRule>
  </conditionalFormatting>
  <conditionalFormatting sqref="W182">
    <cfRule type="cellIs" dxfId="1242" priority="54" stopIfTrue="1" operator="lessThan">
      <formula>#REF!</formula>
    </cfRule>
  </conditionalFormatting>
  <conditionalFormatting sqref="W184:W185">
    <cfRule type="cellIs" dxfId="1241" priority="52" stopIfTrue="1" operator="lessThan">
      <formula>#REF!</formula>
    </cfRule>
  </conditionalFormatting>
  <conditionalFormatting sqref="AC183">
    <cfRule type="cellIs" dxfId="1240" priority="16" stopIfTrue="1" operator="lessThan">
      <formula>#REF!</formula>
    </cfRule>
  </conditionalFormatting>
  <conditionalFormatting sqref="AC22:AC37">
    <cfRule type="cellIs" dxfId="1239" priority="51" stopIfTrue="1" operator="lessThan">
      <formula>#REF!</formula>
    </cfRule>
  </conditionalFormatting>
  <conditionalFormatting sqref="AC39:AC53 AC136:AC146">
    <cfRule type="cellIs" dxfId="1238" priority="50" stopIfTrue="1" operator="lessThan">
      <formula>#REF!</formula>
    </cfRule>
  </conditionalFormatting>
  <conditionalFormatting sqref="AC88:AC102">
    <cfRule type="cellIs" dxfId="1237" priority="49" stopIfTrue="1" operator="lessThan">
      <formula>#REF!</formula>
    </cfRule>
  </conditionalFormatting>
  <conditionalFormatting sqref="AC147">
    <cfRule type="cellIs" dxfId="1236" priority="48" stopIfTrue="1" operator="lessThan">
      <formula>#REF!</formula>
    </cfRule>
  </conditionalFormatting>
  <conditionalFormatting sqref="AC148">
    <cfRule type="cellIs" dxfId="1235" priority="47" stopIfTrue="1" operator="lessThan">
      <formula>#REF!</formula>
    </cfRule>
  </conditionalFormatting>
  <conditionalFormatting sqref="AC149">
    <cfRule type="cellIs" dxfId="1234" priority="46" stopIfTrue="1" operator="lessThan">
      <formula>#REF!</formula>
    </cfRule>
  </conditionalFormatting>
  <conditionalFormatting sqref="AC150">
    <cfRule type="cellIs" dxfId="1233" priority="45" stopIfTrue="1" operator="lessThan">
      <formula>#REF!</formula>
    </cfRule>
  </conditionalFormatting>
  <conditionalFormatting sqref="AC153">
    <cfRule type="cellIs" dxfId="1232" priority="44" stopIfTrue="1" operator="lessThan">
      <formula>#REF!</formula>
    </cfRule>
  </conditionalFormatting>
  <conditionalFormatting sqref="AC154">
    <cfRule type="cellIs" dxfId="1231" priority="43" stopIfTrue="1" operator="lessThan">
      <formula>#REF!</formula>
    </cfRule>
  </conditionalFormatting>
  <conditionalFormatting sqref="AC155">
    <cfRule type="cellIs" dxfId="1230" priority="42" stopIfTrue="1" operator="lessThan">
      <formula>#REF!</formula>
    </cfRule>
  </conditionalFormatting>
  <conditionalFormatting sqref="AC156">
    <cfRule type="cellIs" dxfId="1229" priority="41" stopIfTrue="1" operator="lessThan">
      <formula>#REF!</formula>
    </cfRule>
  </conditionalFormatting>
  <conditionalFormatting sqref="AC157">
    <cfRule type="cellIs" dxfId="1228" priority="40" stopIfTrue="1" operator="lessThan">
      <formula>#REF!</formula>
    </cfRule>
  </conditionalFormatting>
  <conditionalFormatting sqref="AC158">
    <cfRule type="cellIs" dxfId="1227" priority="39" stopIfTrue="1" operator="lessThan">
      <formula>#REF!</formula>
    </cfRule>
  </conditionalFormatting>
  <conditionalFormatting sqref="AC159">
    <cfRule type="cellIs" dxfId="1226" priority="38" stopIfTrue="1" operator="lessThan">
      <formula>#REF!</formula>
    </cfRule>
  </conditionalFormatting>
  <conditionalFormatting sqref="AC160">
    <cfRule type="cellIs" dxfId="1225" priority="37" stopIfTrue="1" operator="lessThan">
      <formula>#REF!</formula>
    </cfRule>
  </conditionalFormatting>
  <conditionalFormatting sqref="AC161">
    <cfRule type="cellIs" dxfId="1224" priority="36" stopIfTrue="1" operator="lessThan">
      <formula>#REF!</formula>
    </cfRule>
  </conditionalFormatting>
  <conditionalFormatting sqref="AC162">
    <cfRule type="cellIs" dxfId="1223" priority="35" stopIfTrue="1" operator="lessThan">
      <formula>#REF!</formula>
    </cfRule>
  </conditionalFormatting>
  <conditionalFormatting sqref="AC163">
    <cfRule type="cellIs" dxfId="1222" priority="34" stopIfTrue="1" operator="lessThan">
      <formula>#REF!</formula>
    </cfRule>
  </conditionalFormatting>
  <conditionalFormatting sqref="AC164">
    <cfRule type="cellIs" dxfId="1221" priority="33" stopIfTrue="1" operator="lessThan">
      <formula>#REF!</formula>
    </cfRule>
  </conditionalFormatting>
  <conditionalFormatting sqref="AC165">
    <cfRule type="cellIs" dxfId="1220" priority="32" stopIfTrue="1" operator="lessThan">
      <formula>#REF!</formula>
    </cfRule>
  </conditionalFormatting>
  <conditionalFormatting sqref="AC166">
    <cfRule type="cellIs" dxfId="1219" priority="31" stopIfTrue="1" operator="lessThan">
      <formula>#REF!</formula>
    </cfRule>
  </conditionalFormatting>
  <conditionalFormatting sqref="AC167">
    <cfRule type="cellIs" dxfId="1218" priority="30" stopIfTrue="1" operator="lessThan">
      <formula>#REF!</formula>
    </cfRule>
  </conditionalFormatting>
  <conditionalFormatting sqref="AC170">
    <cfRule type="cellIs" dxfId="1217" priority="29" stopIfTrue="1" operator="lessThan">
      <formula>#REF!</formula>
    </cfRule>
  </conditionalFormatting>
  <conditionalFormatting sqref="AC171">
    <cfRule type="cellIs" dxfId="1216" priority="28" stopIfTrue="1" operator="lessThan">
      <formula>#REF!</formula>
    </cfRule>
  </conditionalFormatting>
  <conditionalFormatting sqref="AC172">
    <cfRule type="cellIs" dxfId="1215" priority="27" stopIfTrue="1" operator="lessThan">
      <formula>#REF!</formula>
    </cfRule>
  </conditionalFormatting>
  <conditionalFormatting sqref="AC173">
    <cfRule type="cellIs" dxfId="1214" priority="26" stopIfTrue="1" operator="lessThan">
      <formula>#REF!</formula>
    </cfRule>
  </conditionalFormatting>
  <conditionalFormatting sqref="AC174">
    <cfRule type="cellIs" dxfId="1213" priority="25" stopIfTrue="1" operator="lessThan">
      <formula>#REF!</formula>
    </cfRule>
  </conditionalFormatting>
  <conditionalFormatting sqref="AC175">
    <cfRule type="cellIs" dxfId="1212" priority="24" stopIfTrue="1" operator="lessThan">
      <formula>#REF!</formula>
    </cfRule>
  </conditionalFormatting>
  <conditionalFormatting sqref="AC176">
    <cfRule type="cellIs" dxfId="1211" priority="23" stopIfTrue="1" operator="lessThan">
      <formula>#REF!</formula>
    </cfRule>
  </conditionalFormatting>
  <conditionalFormatting sqref="AC177">
    <cfRule type="cellIs" dxfId="1210" priority="22" stopIfTrue="1" operator="lessThan">
      <formula>#REF!</formula>
    </cfRule>
  </conditionalFormatting>
  <conditionalFormatting sqref="AC178">
    <cfRule type="cellIs" dxfId="1209" priority="21" stopIfTrue="1" operator="lessThan">
      <formula>#REF!</formula>
    </cfRule>
  </conditionalFormatting>
  <conditionalFormatting sqref="AC179">
    <cfRule type="cellIs" dxfId="1208" priority="20" stopIfTrue="1" operator="lessThan">
      <formula>#REF!</formula>
    </cfRule>
  </conditionalFormatting>
  <conditionalFormatting sqref="AC180">
    <cfRule type="cellIs" dxfId="1207" priority="19" stopIfTrue="1" operator="lessThan">
      <formula>#REF!</formula>
    </cfRule>
  </conditionalFormatting>
  <conditionalFormatting sqref="AC181">
    <cfRule type="cellIs" dxfId="1206" priority="18" stopIfTrue="1" operator="lessThan">
      <formula>#REF!</formula>
    </cfRule>
  </conditionalFormatting>
  <conditionalFormatting sqref="AC182">
    <cfRule type="cellIs" dxfId="1205" priority="17" stopIfTrue="1" operator="lessThan">
      <formula>#REF!</formula>
    </cfRule>
  </conditionalFormatting>
  <conditionalFormatting sqref="AC184:AC185">
    <cfRule type="cellIs" dxfId="1204" priority="15" stopIfTrue="1" operator="lessThan">
      <formula>#REF!</formula>
    </cfRule>
  </conditionalFormatting>
  <conditionalFormatting sqref="V185">
    <cfRule type="cellIs" dxfId="1203" priority="14" stopIfTrue="1" operator="lessThan">
      <formula>#REF!</formula>
    </cfRule>
  </conditionalFormatting>
  <conditionalFormatting sqref="AB185">
    <cfRule type="cellIs" dxfId="1202" priority="13" stopIfTrue="1" operator="lessThan">
      <formula>#REF!</formula>
    </cfRule>
  </conditionalFormatting>
  <conditionalFormatting sqref="N37">
    <cfRule type="cellIs" dxfId="1201" priority="12" stopIfTrue="1" operator="lessThan">
      <formula>#REF!</formula>
    </cfRule>
  </conditionalFormatting>
  <conditionalFormatting sqref="T37">
    <cfRule type="cellIs" dxfId="1200" priority="11" stopIfTrue="1" operator="lessThan">
      <formula>#REF!</formula>
    </cfRule>
  </conditionalFormatting>
  <conditionalFormatting sqref="Z37">
    <cfRule type="cellIs" dxfId="1199" priority="10" stopIfTrue="1" operator="lessThan">
      <formula>#REF!</formula>
    </cfRule>
  </conditionalFormatting>
  <conditionalFormatting sqref="AF37">
    <cfRule type="cellIs" dxfId="1198" priority="9" stopIfTrue="1" operator="lessThan">
      <formula>#REF!</formula>
    </cfRule>
  </conditionalFormatting>
  <conditionalFormatting sqref="AG55">
    <cfRule type="cellIs" dxfId="1197" priority="8" stopIfTrue="1" operator="lessThan">
      <formula>#REF!</formula>
    </cfRule>
  </conditionalFormatting>
  <conditionalFormatting sqref="AG71">
    <cfRule type="cellIs" dxfId="1196" priority="7" stopIfTrue="1" operator="lessThan">
      <formula>#REF!</formula>
    </cfRule>
  </conditionalFormatting>
  <conditionalFormatting sqref="AG87">
    <cfRule type="cellIs" dxfId="1195" priority="6" stopIfTrue="1" operator="lessThan">
      <formula>#REF!</formula>
    </cfRule>
  </conditionalFormatting>
  <conditionalFormatting sqref="AG104">
    <cfRule type="cellIs" dxfId="1194" priority="5" stopIfTrue="1" operator="lessThan">
      <formula>#REF!</formula>
    </cfRule>
  </conditionalFormatting>
  <conditionalFormatting sqref="AG119">
    <cfRule type="cellIs" dxfId="1193" priority="4" stopIfTrue="1" operator="lessThan">
      <formula>#REF!</formula>
    </cfRule>
  </conditionalFormatting>
  <conditionalFormatting sqref="AG135">
    <cfRule type="cellIs" dxfId="1192" priority="3" stopIfTrue="1" operator="lessThan">
      <formula>#REF!</formula>
    </cfRule>
  </conditionalFormatting>
  <conditionalFormatting sqref="AG152">
    <cfRule type="cellIs" dxfId="1191" priority="2" stopIfTrue="1" operator="lessThan">
      <formula>#REF!</formula>
    </cfRule>
  </conditionalFormatting>
  <conditionalFormatting sqref="AG169">
    <cfRule type="cellIs" dxfId="1190" priority="1" stopIfTrue="1" operator="lessThan">
      <formula>#REF!</formula>
    </cfRule>
  </conditionalFormatting>
  <dataValidations count="8">
    <dataValidation type="list" allowBlank="1" showInputMessage="1" showErrorMessage="1" sqref="I12:J12 C12:D12" xr:uid="{00000000-0002-0000-2500-000000000000}">
      <formula1>$B$10:$B$28</formula1>
    </dataValidation>
    <dataValidation type="list" allowBlank="1" showInputMessage="1" showErrorMessage="1" sqref="F185 L185 R185 X185 AD185" xr:uid="{00000000-0002-0000-25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500-000002000000}">
      <formula1>$F$9:$F$12</formula1>
    </dataValidation>
    <dataValidation type="list" allowBlank="1" showInputMessage="1" showErrorMessage="1" sqref="C15:D15" xr:uid="{00000000-0002-0000-2500-000003000000}">
      <formula1>$F$13:$F$15</formula1>
    </dataValidation>
    <dataValidation type="list" allowBlank="1" showInputMessage="1" showErrorMessage="1" sqref="I11:J11 C11:D11" xr:uid="{00000000-0002-0000-2500-000004000000}">
      <formula1>$D$12:$D$41</formula1>
    </dataValidation>
    <dataValidation type="list" allowBlank="1" showInputMessage="1" showErrorMessage="1" sqref="C13:D14 I13:J13" xr:uid="{00000000-0002-0000-2500-000005000000}">
      <formula1>$K$11:$K$15</formula1>
    </dataValidation>
    <dataValidation type="list" allowBlank="1" showInputMessage="1" showErrorMessage="1" sqref="Y187 AE187 M187 S187" xr:uid="{00000000-0002-0000-2500-000006000000}">
      <formula1>$Q$8:$Q$9</formula1>
    </dataValidation>
    <dataValidation type="list" allowBlank="1" showInputMessage="1" showErrorMessage="1" sqref="T9:T13" xr:uid="{00000000-0002-0000-25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B000000}">
          <x14:formula1>
            <xm:f>Données!$B$14:$B$43</xm:f>
          </x14:formula1>
          <xm:sqref>AE17:AF17 M17:N17 S17:T17 Y17:Z17 G17:H17</xm:sqref>
        </x14:dataValidation>
        <x14:dataValidation type="list" allowBlank="1" showInputMessage="1" showErrorMessage="1" xr:uid="{00000000-0002-0000-2500-00000C000000}">
          <x14:formula1>
            <xm:f>Données!$Q$19:$Q$20</xm:f>
          </x14:formula1>
          <xm:sqref>R9:R13</xm:sqref>
        </x14:dataValidation>
        <x14:dataValidation type="list" allowBlank="1" showInputMessage="1" showErrorMessage="1" xr:uid="{00000000-0002-0000-2500-00000D000000}">
          <x14:formula1>
            <xm:f>Données!$E$14:$E$53</xm:f>
          </x14:formula1>
          <xm:sqref>B11</xm:sqref>
        </x14:dataValidation>
        <x14:dataValidation type="list" allowBlank="1" showInputMessage="1" showErrorMessage="1" xr:uid="{00000000-0002-0000-2500-00000E000000}">
          <x14:formula1>
            <xm:f>Données!$K$14:$K$43</xm:f>
          </x14:formula1>
          <xm:sqref>L9:L13</xm:sqref>
        </x14:dataValidation>
        <x14:dataValidation type="list" allowBlank="1" showInputMessage="1" showErrorMessage="1" xr:uid="{00000000-0002-0000-2500-00000F000000}">
          <x14:formula1>
            <xm:f>Données!$Q$8:$Q$9</xm:f>
          </x14:formula1>
          <xm:sqref>G187</xm:sqref>
        </x14:dataValidation>
        <x14:dataValidation type="list" allowBlank="1" showInputMessage="1" showErrorMessage="1" xr:uid="{00000000-0002-0000-2500-000010000000}">
          <x14:formula1>
            <xm:f>Données!$I$14:$I$17</xm:f>
          </x14:formula1>
          <xm:sqref>K17</xm:sqref>
        </x14:dataValidation>
        <x14:dataValidation type="list" allowBlank="1" showInputMessage="1" showErrorMessage="1" xr:uid="{00000000-0002-0000-2500-000011000000}">
          <x14:formula1>
            <xm:f>Données!$G$14:$G$17</xm:f>
          </x14:formula1>
          <xm:sqref>Z9:Z13</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189" priority="170" stopIfTrue="1" operator="lessThan">
      <formula>#REF!</formula>
    </cfRule>
  </conditionalFormatting>
  <conditionalFormatting sqref="L37:M37">
    <cfRule type="cellIs" dxfId="1188" priority="169" stopIfTrue="1" operator="lessThan">
      <formula>#REF!</formula>
    </cfRule>
  </conditionalFormatting>
  <conditionalFormatting sqref="R37:S37 AG21:AG53 AG88:AG102 AG136:AG150 AG153:AG167 AG170:AG185 AG120:AG133 AG105:AG117 AG72:AG85 AG56:AG69">
    <cfRule type="cellIs" dxfId="118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186" priority="167" stopIfTrue="1" operator="lessThan">
      <formula>#REF!</formula>
    </cfRule>
  </conditionalFormatting>
  <conditionalFormatting sqref="E88:E102">
    <cfRule type="cellIs" dxfId="1185" priority="166" stopIfTrue="1" operator="lessThan">
      <formula>#REF!</formula>
    </cfRule>
  </conditionalFormatting>
  <conditionalFormatting sqref="E147">
    <cfRule type="cellIs" dxfId="1184" priority="165" stopIfTrue="1" operator="lessThan">
      <formula>#REF!</formula>
    </cfRule>
  </conditionalFormatting>
  <conditionalFormatting sqref="E148">
    <cfRule type="cellIs" dxfId="1183" priority="164" stopIfTrue="1" operator="lessThan">
      <formula>#REF!</formula>
    </cfRule>
  </conditionalFormatting>
  <conditionalFormatting sqref="E149">
    <cfRule type="cellIs" dxfId="1182" priority="163" stopIfTrue="1" operator="lessThan">
      <formula>#REF!</formula>
    </cfRule>
  </conditionalFormatting>
  <conditionalFormatting sqref="E150">
    <cfRule type="cellIs" dxfId="1181" priority="162" stopIfTrue="1" operator="lessThan">
      <formula>#REF!</formula>
    </cfRule>
  </conditionalFormatting>
  <conditionalFormatting sqref="E153">
    <cfRule type="cellIs" dxfId="1180" priority="161" stopIfTrue="1" operator="lessThan">
      <formula>#REF!</formula>
    </cfRule>
  </conditionalFormatting>
  <conditionalFormatting sqref="E154">
    <cfRule type="cellIs" dxfId="1179" priority="160" stopIfTrue="1" operator="lessThan">
      <formula>#REF!</formula>
    </cfRule>
  </conditionalFormatting>
  <conditionalFormatting sqref="E155">
    <cfRule type="cellIs" dxfId="1178" priority="159" stopIfTrue="1" operator="lessThan">
      <formula>#REF!</formula>
    </cfRule>
  </conditionalFormatting>
  <conditionalFormatting sqref="E156">
    <cfRule type="cellIs" dxfId="1177" priority="158" stopIfTrue="1" operator="lessThan">
      <formula>#REF!</formula>
    </cfRule>
  </conditionalFormatting>
  <conditionalFormatting sqref="E157">
    <cfRule type="cellIs" dxfId="1176" priority="157" stopIfTrue="1" operator="lessThan">
      <formula>#REF!</formula>
    </cfRule>
  </conditionalFormatting>
  <conditionalFormatting sqref="E158">
    <cfRule type="cellIs" dxfId="1175" priority="156" stopIfTrue="1" operator="lessThan">
      <formula>#REF!</formula>
    </cfRule>
  </conditionalFormatting>
  <conditionalFormatting sqref="E159">
    <cfRule type="cellIs" dxfId="1174" priority="155" stopIfTrue="1" operator="lessThan">
      <formula>#REF!</formula>
    </cfRule>
  </conditionalFormatting>
  <conditionalFormatting sqref="E160">
    <cfRule type="cellIs" dxfId="1173" priority="154" stopIfTrue="1" operator="lessThan">
      <formula>#REF!</formula>
    </cfRule>
  </conditionalFormatting>
  <conditionalFormatting sqref="E161">
    <cfRule type="cellIs" dxfId="1172" priority="153" stopIfTrue="1" operator="lessThan">
      <formula>#REF!</formula>
    </cfRule>
  </conditionalFormatting>
  <conditionalFormatting sqref="E162">
    <cfRule type="cellIs" dxfId="1171" priority="152" stopIfTrue="1" operator="lessThan">
      <formula>#REF!</formula>
    </cfRule>
  </conditionalFormatting>
  <conditionalFormatting sqref="E163">
    <cfRule type="cellIs" dxfId="1170" priority="151" stopIfTrue="1" operator="lessThan">
      <formula>#REF!</formula>
    </cfRule>
  </conditionalFormatting>
  <conditionalFormatting sqref="E164">
    <cfRule type="cellIs" dxfId="1169" priority="150" stopIfTrue="1" operator="lessThan">
      <formula>#REF!</formula>
    </cfRule>
  </conditionalFormatting>
  <conditionalFormatting sqref="E165">
    <cfRule type="cellIs" dxfId="1168" priority="149" stopIfTrue="1" operator="lessThan">
      <formula>#REF!</formula>
    </cfRule>
  </conditionalFormatting>
  <conditionalFormatting sqref="E166">
    <cfRule type="cellIs" dxfId="1167" priority="148" stopIfTrue="1" operator="lessThan">
      <formula>#REF!</formula>
    </cfRule>
  </conditionalFormatting>
  <conditionalFormatting sqref="E167">
    <cfRule type="cellIs" dxfId="1166" priority="147" stopIfTrue="1" operator="lessThan">
      <formula>#REF!</formula>
    </cfRule>
  </conditionalFormatting>
  <conditionalFormatting sqref="E170">
    <cfRule type="cellIs" dxfId="1165" priority="146" stopIfTrue="1" operator="lessThan">
      <formula>#REF!</formula>
    </cfRule>
  </conditionalFormatting>
  <conditionalFormatting sqref="E171">
    <cfRule type="cellIs" dxfId="1164" priority="145" stopIfTrue="1" operator="lessThan">
      <formula>#REF!</formula>
    </cfRule>
  </conditionalFormatting>
  <conditionalFormatting sqref="E172">
    <cfRule type="cellIs" dxfId="1163" priority="144" stopIfTrue="1" operator="lessThan">
      <formula>#REF!</formula>
    </cfRule>
  </conditionalFormatting>
  <conditionalFormatting sqref="E173">
    <cfRule type="cellIs" dxfId="1162" priority="143" stopIfTrue="1" operator="lessThan">
      <formula>#REF!</formula>
    </cfRule>
  </conditionalFormatting>
  <conditionalFormatting sqref="E174">
    <cfRule type="cellIs" dxfId="1161" priority="142" stopIfTrue="1" operator="lessThan">
      <formula>#REF!</formula>
    </cfRule>
  </conditionalFormatting>
  <conditionalFormatting sqref="E175">
    <cfRule type="cellIs" dxfId="1160" priority="141" stopIfTrue="1" operator="lessThan">
      <formula>#REF!</formula>
    </cfRule>
  </conditionalFormatting>
  <conditionalFormatting sqref="E176">
    <cfRule type="cellIs" dxfId="1159" priority="140" stopIfTrue="1" operator="lessThan">
      <formula>#REF!</formula>
    </cfRule>
  </conditionalFormatting>
  <conditionalFormatting sqref="E177">
    <cfRule type="cellIs" dxfId="1158" priority="139" stopIfTrue="1" operator="lessThan">
      <formula>#REF!</formula>
    </cfRule>
  </conditionalFormatting>
  <conditionalFormatting sqref="E178">
    <cfRule type="cellIs" dxfId="1157" priority="138" stopIfTrue="1" operator="lessThan">
      <formula>#REF!</formula>
    </cfRule>
  </conditionalFormatting>
  <conditionalFormatting sqref="E179">
    <cfRule type="cellIs" dxfId="1156" priority="137" stopIfTrue="1" operator="lessThan">
      <formula>#REF!</formula>
    </cfRule>
  </conditionalFormatting>
  <conditionalFormatting sqref="E180">
    <cfRule type="cellIs" dxfId="1155" priority="136" stopIfTrue="1" operator="lessThan">
      <formula>#REF!</formula>
    </cfRule>
  </conditionalFormatting>
  <conditionalFormatting sqref="E181">
    <cfRule type="cellIs" dxfId="1154" priority="135" stopIfTrue="1" operator="lessThan">
      <formula>#REF!</formula>
    </cfRule>
  </conditionalFormatting>
  <conditionalFormatting sqref="E182">
    <cfRule type="cellIs" dxfId="1153" priority="134" stopIfTrue="1" operator="lessThan">
      <formula>#REF!</formula>
    </cfRule>
  </conditionalFormatting>
  <conditionalFormatting sqref="E183">
    <cfRule type="cellIs" dxfId="1152" priority="133" stopIfTrue="1" operator="lessThan">
      <formula>#REF!</formula>
    </cfRule>
  </conditionalFormatting>
  <conditionalFormatting sqref="E184:E185">
    <cfRule type="cellIs" dxfId="1151" priority="132" stopIfTrue="1" operator="lessThan">
      <formula>#REF!</formula>
    </cfRule>
  </conditionalFormatting>
  <conditionalFormatting sqref="K22:K37">
    <cfRule type="cellIs" dxfId="1150" priority="131" stopIfTrue="1" operator="lessThan">
      <formula>#REF!</formula>
    </cfRule>
  </conditionalFormatting>
  <conditionalFormatting sqref="K39:K53">
    <cfRule type="cellIs" dxfId="1149" priority="130" stopIfTrue="1" operator="lessThan">
      <formula>#REF!</formula>
    </cfRule>
  </conditionalFormatting>
  <conditionalFormatting sqref="K88:K102">
    <cfRule type="cellIs" dxfId="1148" priority="129" stopIfTrue="1" operator="lessThan">
      <formula>#REF!</formula>
    </cfRule>
  </conditionalFormatting>
  <conditionalFormatting sqref="K147">
    <cfRule type="cellIs" dxfId="1147" priority="128" stopIfTrue="1" operator="lessThan">
      <formula>#REF!</formula>
    </cfRule>
  </conditionalFormatting>
  <conditionalFormatting sqref="K148">
    <cfRule type="cellIs" dxfId="1146" priority="127" stopIfTrue="1" operator="lessThan">
      <formula>#REF!</formula>
    </cfRule>
  </conditionalFormatting>
  <conditionalFormatting sqref="K149">
    <cfRule type="cellIs" dxfId="1145" priority="126" stopIfTrue="1" operator="lessThan">
      <formula>#REF!</formula>
    </cfRule>
  </conditionalFormatting>
  <conditionalFormatting sqref="K150">
    <cfRule type="cellIs" dxfId="1144" priority="125" stopIfTrue="1" operator="lessThan">
      <formula>#REF!</formula>
    </cfRule>
  </conditionalFormatting>
  <conditionalFormatting sqref="K153">
    <cfRule type="cellIs" dxfId="1143" priority="124" stopIfTrue="1" operator="lessThan">
      <formula>#REF!</formula>
    </cfRule>
  </conditionalFormatting>
  <conditionalFormatting sqref="K154">
    <cfRule type="cellIs" dxfId="1142" priority="123" stopIfTrue="1" operator="lessThan">
      <formula>#REF!</formula>
    </cfRule>
  </conditionalFormatting>
  <conditionalFormatting sqref="K155">
    <cfRule type="cellIs" dxfId="1141" priority="122" stopIfTrue="1" operator="lessThan">
      <formula>#REF!</formula>
    </cfRule>
  </conditionalFormatting>
  <conditionalFormatting sqref="K156">
    <cfRule type="cellIs" dxfId="1140" priority="121" stopIfTrue="1" operator="lessThan">
      <formula>#REF!</formula>
    </cfRule>
  </conditionalFormatting>
  <conditionalFormatting sqref="K157">
    <cfRule type="cellIs" dxfId="1139" priority="120" stopIfTrue="1" operator="lessThan">
      <formula>#REF!</formula>
    </cfRule>
  </conditionalFormatting>
  <conditionalFormatting sqref="K158">
    <cfRule type="cellIs" dxfId="1138" priority="119" stopIfTrue="1" operator="lessThan">
      <formula>#REF!</formula>
    </cfRule>
  </conditionalFormatting>
  <conditionalFormatting sqref="K159">
    <cfRule type="cellIs" dxfId="1137" priority="118" stopIfTrue="1" operator="lessThan">
      <formula>#REF!</formula>
    </cfRule>
  </conditionalFormatting>
  <conditionalFormatting sqref="K160">
    <cfRule type="cellIs" dxfId="1136" priority="117" stopIfTrue="1" operator="lessThan">
      <formula>#REF!</formula>
    </cfRule>
  </conditionalFormatting>
  <conditionalFormatting sqref="K161">
    <cfRule type="cellIs" dxfId="1135" priority="116" stopIfTrue="1" operator="lessThan">
      <formula>#REF!</formula>
    </cfRule>
  </conditionalFormatting>
  <conditionalFormatting sqref="K162">
    <cfRule type="cellIs" dxfId="1134" priority="115" stopIfTrue="1" operator="lessThan">
      <formula>#REF!</formula>
    </cfRule>
  </conditionalFormatting>
  <conditionalFormatting sqref="K163">
    <cfRule type="cellIs" dxfId="1133" priority="114" stopIfTrue="1" operator="lessThan">
      <formula>#REF!</formula>
    </cfRule>
  </conditionalFormatting>
  <conditionalFormatting sqref="K164">
    <cfRule type="cellIs" dxfId="1132" priority="113" stopIfTrue="1" operator="lessThan">
      <formula>#REF!</formula>
    </cfRule>
  </conditionalFormatting>
  <conditionalFormatting sqref="K165">
    <cfRule type="cellIs" dxfId="1131" priority="112" stopIfTrue="1" operator="lessThan">
      <formula>#REF!</formula>
    </cfRule>
  </conditionalFormatting>
  <conditionalFormatting sqref="K166">
    <cfRule type="cellIs" dxfId="1130" priority="111" stopIfTrue="1" operator="lessThan">
      <formula>#REF!</formula>
    </cfRule>
  </conditionalFormatting>
  <conditionalFormatting sqref="K167">
    <cfRule type="cellIs" dxfId="1129" priority="110" stopIfTrue="1" operator="lessThan">
      <formula>#REF!</formula>
    </cfRule>
  </conditionalFormatting>
  <conditionalFormatting sqref="K170">
    <cfRule type="cellIs" dxfId="1128" priority="109" stopIfTrue="1" operator="lessThan">
      <formula>#REF!</formula>
    </cfRule>
  </conditionalFormatting>
  <conditionalFormatting sqref="K171">
    <cfRule type="cellIs" dxfId="1127" priority="108" stopIfTrue="1" operator="lessThan">
      <formula>#REF!</formula>
    </cfRule>
  </conditionalFormatting>
  <conditionalFormatting sqref="K172">
    <cfRule type="cellIs" dxfId="1126" priority="107" stopIfTrue="1" operator="lessThan">
      <formula>#REF!</formula>
    </cfRule>
  </conditionalFormatting>
  <conditionalFormatting sqref="K173">
    <cfRule type="cellIs" dxfId="1125" priority="106" stopIfTrue="1" operator="lessThan">
      <formula>#REF!</formula>
    </cfRule>
  </conditionalFormatting>
  <conditionalFormatting sqref="K174">
    <cfRule type="cellIs" dxfId="1124" priority="105" stopIfTrue="1" operator="lessThan">
      <formula>#REF!</formula>
    </cfRule>
  </conditionalFormatting>
  <conditionalFormatting sqref="K175">
    <cfRule type="cellIs" dxfId="1123" priority="104" stopIfTrue="1" operator="lessThan">
      <formula>#REF!</formula>
    </cfRule>
  </conditionalFormatting>
  <conditionalFormatting sqref="K176">
    <cfRule type="cellIs" dxfId="1122" priority="103" stopIfTrue="1" operator="lessThan">
      <formula>#REF!</formula>
    </cfRule>
  </conditionalFormatting>
  <conditionalFormatting sqref="K177">
    <cfRule type="cellIs" dxfId="1121" priority="102" stopIfTrue="1" operator="lessThan">
      <formula>#REF!</formula>
    </cfRule>
  </conditionalFormatting>
  <conditionalFormatting sqref="K178">
    <cfRule type="cellIs" dxfId="1120" priority="101" stopIfTrue="1" operator="lessThan">
      <formula>#REF!</formula>
    </cfRule>
  </conditionalFormatting>
  <conditionalFormatting sqref="K179">
    <cfRule type="cellIs" dxfId="1119" priority="100" stopIfTrue="1" operator="lessThan">
      <formula>#REF!</formula>
    </cfRule>
  </conditionalFormatting>
  <conditionalFormatting sqref="K180">
    <cfRule type="cellIs" dxfId="1118" priority="99" stopIfTrue="1" operator="lessThan">
      <formula>#REF!</formula>
    </cfRule>
  </conditionalFormatting>
  <conditionalFormatting sqref="K181">
    <cfRule type="cellIs" dxfId="1117" priority="98" stopIfTrue="1" operator="lessThan">
      <formula>#REF!</formula>
    </cfRule>
  </conditionalFormatting>
  <conditionalFormatting sqref="K182">
    <cfRule type="cellIs" dxfId="1116" priority="97" stopIfTrue="1" operator="lessThan">
      <formula>#REF!</formula>
    </cfRule>
  </conditionalFormatting>
  <conditionalFormatting sqref="K183">
    <cfRule type="cellIs" dxfId="1115" priority="96" stopIfTrue="1" operator="lessThan">
      <formula>#REF!</formula>
    </cfRule>
  </conditionalFormatting>
  <conditionalFormatting sqref="K184:K185">
    <cfRule type="cellIs" dxfId="1114" priority="95" stopIfTrue="1" operator="lessThan">
      <formula>#REF!</formula>
    </cfRule>
  </conditionalFormatting>
  <conditionalFormatting sqref="Q22:Q37">
    <cfRule type="cellIs" dxfId="1113" priority="94" stopIfTrue="1" operator="lessThan">
      <formula>#REF!</formula>
    </cfRule>
  </conditionalFormatting>
  <conditionalFormatting sqref="Q39:Q53">
    <cfRule type="cellIs" dxfId="1112" priority="93" stopIfTrue="1" operator="lessThan">
      <formula>#REF!</formula>
    </cfRule>
  </conditionalFormatting>
  <conditionalFormatting sqref="Q88:Q102">
    <cfRule type="cellIs" dxfId="1111" priority="92" stopIfTrue="1" operator="lessThan">
      <formula>#REF!</formula>
    </cfRule>
  </conditionalFormatting>
  <conditionalFormatting sqref="P185">
    <cfRule type="cellIs" dxfId="1110" priority="91" stopIfTrue="1" operator="lessThan">
      <formula>#REF!</formula>
    </cfRule>
  </conditionalFormatting>
  <conditionalFormatting sqref="X37:Y37">
    <cfRule type="cellIs" dxfId="1109" priority="90" stopIfTrue="1" operator="lessThan">
      <formula>#REF!</formula>
    </cfRule>
  </conditionalFormatting>
  <conditionalFormatting sqref="AD37:AE37">
    <cfRule type="cellIs" dxfId="1108" priority="89" stopIfTrue="1" operator="lessThan">
      <formula>#REF!</formula>
    </cfRule>
  </conditionalFormatting>
  <conditionalFormatting sqref="W183">
    <cfRule type="cellIs" dxfId="1107" priority="53" stopIfTrue="1" operator="lessThan">
      <formula>#REF!</formula>
    </cfRule>
  </conditionalFormatting>
  <conditionalFormatting sqref="W22:W37">
    <cfRule type="cellIs" dxfId="1106" priority="88" stopIfTrue="1" operator="lessThan">
      <formula>#REF!</formula>
    </cfRule>
  </conditionalFormatting>
  <conditionalFormatting sqref="W39:W53 W136:W146">
    <cfRule type="cellIs" dxfId="1105" priority="87" stopIfTrue="1" operator="lessThan">
      <formula>#REF!</formula>
    </cfRule>
  </conditionalFormatting>
  <conditionalFormatting sqref="W88:W102">
    <cfRule type="cellIs" dxfId="1104" priority="86" stopIfTrue="1" operator="lessThan">
      <formula>#REF!</formula>
    </cfRule>
  </conditionalFormatting>
  <conditionalFormatting sqref="W147">
    <cfRule type="cellIs" dxfId="1103" priority="85" stopIfTrue="1" operator="lessThan">
      <formula>#REF!</formula>
    </cfRule>
  </conditionalFormatting>
  <conditionalFormatting sqref="W148">
    <cfRule type="cellIs" dxfId="1102" priority="84" stopIfTrue="1" operator="lessThan">
      <formula>#REF!</formula>
    </cfRule>
  </conditionalFormatting>
  <conditionalFormatting sqref="W149">
    <cfRule type="cellIs" dxfId="1101" priority="83" stopIfTrue="1" operator="lessThan">
      <formula>#REF!</formula>
    </cfRule>
  </conditionalFormatting>
  <conditionalFormatting sqref="W150">
    <cfRule type="cellIs" dxfId="1100" priority="82" stopIfTrue="1" operator="lessThan">
      <formula>#REF!</formula>
    </cfRule>
  </conditionalFormatting>
  <conditionalFormatting sqref="W153">
    <cfRule type="cellIs" dxfId="1099" priority="81" stopIfTrue="1" operator="lessThan">
      <formula>#REF!</formula>
    </cfRule>
  </conditionalFormatting>
  <conditionalFormatting sqref="W154">
    <cfRule type="cellIs" dxfId="1098" priority="80" stopIfTrue="1" operator="lessThan">
      <formula>#REF!</formula>
    </cfRule>
  </conditionalFormatting>
  <conditionalFormatting sqref="W155">
    <cfRule type="cellIs" dxfId="1097" priority="79" stopIfTrue="1" operator="lessThan">
      <formula>#REF!</formula>
    </cfRule>
  </conditionalFormatting>
  <conditionalFormatting sqref="W156">
    <cfRule type="cellIs" dxfId="1096" priority="78" stopIfTrue="1" operator="lessThan">
      <formula>#REF!</formula>
    </cfRule>
  </conditionalFormatting>
  <conditionalFormatting sqref="W157">
    <cfRule type="cellIs" dxfId="1095" priority="77" stopIfTrue="1" operator="lessThan">
      <formula>#REF!</formula>
    </cfRule>
  </conditionalFormatting>
  <conditionalFormatting sqref="W158">
    <cfRule type="cellIs" dxfId="1094" priority="76" stopIfTrue="1" operator="lessThan">
      <formula>#REF!</formula>
    </cfRule>
  </conditionalFormatting>
  <conditionalFormatting sqref="W159">
    <cfRule type="cellIs" dxfId="1093" priority="75" stopIfTrue="1" operator="lessThan">
      <formula>#REF!</formula>
    </cfRule>
  </conditionalFormatting>
  <conditionalFormatting sqref="W160">
    <cfRule type="cellIs" dxfId="1092" priority="74" stopIfTrue="1" operator="lessThan">
      <formula>#REF!</formula>
    </cfRule>
  </conditionalFormatting>
  <conditionalFormatting sqref="W161">
    <cfRule type="cellIs" dxfId="1091" priority="73" stopIfTrue="1" operator="lessThan">
      <formula>#REF!</formula>
    </cfRule>
  </conditionalFormatting>
  <conditionalFormatting sqref="W162">
    <cfRule type="cellIs" dxfId="1090" priority="72" stopIfTrue="1" operator="lessThan">
      <formula>#REF!</formula>
    </cfRule>
  </conditionalFormatting>
  <conditionalFormatting sqref="W163">
    <cfRule type="cellIs" dxfId="1089" priority="71" stopIfTrue="1" operator="lessThan">
      <formula>#REF!</formula>
    </cfRule>
  </conditionalFormatting>
  <conditionalFormatting sqref="W164">
    <cfRule type="cellIs" dxfId="1088" priority="70" stopIfTrue="1" operator="lessThan">
      <formula>#REF!</formula>
    </cfRule>
  </conditionalFormatting>
  <conditionalFormatting sqref="W165">
    <cfRule type="cellIs" dxfId="1087" priority="69" stopIfTrue="1" operator="lessThan">
      <formula>#REF!</formula>
    </cfRule>
  </conditionalFormatting>
  <conditionalFormatting sqref="W166">
    <cfRule type="cellIs" dxfId="1086" priority="68" stopIfTrue="1" operator="lessThan">
      <formula>#REF!</formula>
    </cfRule>
  </conditionalFormatting>
  <conditionalFormatting sqref="W167">
    <cfRule type="cellIs" dxfId="1085" priority="67" stopIfTrue="1" operator="lessThan">
      <formula>#REF!</formula>
    </cfRule>
  </conditionalFormatting>
  <conditionalFormatting sqref="W170">
    <cfRule type="cellIs" dxfId="1084" priority="66" stopIfTrue="1" operator="lessThan">
      <formula>#REF!</formula>
    </cfRule>
  </conditionalFormatting>
  <conditionalFormatting sqref="W171">
    <cfRule type="cellIs" dxfId="1083" priority="65" stopIfTrue="1" operator="lessThan">
      <formula>#REF!</formula>
    </cfRule>
  </conditionalFormatting>
  <conditionalFormatting sqref="W172">
    <cfRule type="cellIs" dxfId="1082" priority="64" stopIfTrue="1" operator="lessThan">
      <formula>#REF!</formula>
    </cfRule>
  </conditionalFormatting>
  <conditionalFormatting sqref="W173">
    <cfRule type="cellIs" dxfId="1081" priority="63" stopIfTrue="1" operator="lessThan">
      <formula>#REF!</formula>
    </cfRule>
  </conditionalFormatting>
  <conditionalFormatting sqref="W174">
    <cfRule type="cellIs" dxfId="1080" priority="62" stopIfTrue="1" operator="lessThan">
      <formula>#REF!</formula>
    </cfRule>
  </conditionalFormatting>
  <conditionalFormatting sqref="W175">
    <cfRule type="cellIs" dxfId="1079" priority="61" stopIfTrue="1" operator="lessThan">
      <formula>#REF!</formula>
    </cfRule>
  </conditionalFormatting>
  <conditionalFormatting sqref="W176">
    <cfRule type="cellIs" dxfId="1078" priority="60" stopIfTrue="1" operator="lessThan">
      <formula>#REF!</formula>
    </cfRule>
  </conditionalFormatting>
  <conditionalFormatting sqref="W177">
    <cfRule type="cellIs" dxfId="1077" priority="59" stopIfTrue="1" operator="lessThan">
      <formula>#REF!</formula>
    </cfRule>
  </conditionalFormatting>
  <conditionalFormatting sqref="W178">
    <cfRule type="cellIs" dxfId="1076" priority="58" stopIfTrue="1" operator="lessThan">
      <formula>#REF!</formula>
    </cfRule>
  </conditionalFormatting>
  <conditionalFormatting sqref="W179">
    <cfRule type="cellIs" dxfId="1075" priority="57" stopIfTrue="1" operator="lessThan">
      <formula>#REF!</formula>
    </cfRule>
  </conditionalFormatting>
  <conditionalFormatting sqref="W180">
    <cfRule type="cellIs" dxfId="1074" priority="56" stopIfTrue="1" operator="lessThan">
      <formula>#REF!</formula>
    </cfRule>
  </conditionalFormatting>
  <conditionalFormatting sqref="W181">
    <cfRule type="cellIs" dxfId="1073" priority="55" stopIfTrue="1" operator="lessThan">
      <formula>#REF!</formula>
    </cfRule>
  </conditionalFormatting>
  <conditionalFormatting sqref="W182">
    <cfRule type="cellIs" dxfId="1072" priority="54" stopIfTrue="1" operator="lessThan">
      <formula>#REF!</formula>
    </cfRule>
  </conditionalFormatting>
  <conditionalFormatting sqref="W184:W185">
    <cfRule type="cellIs" dxfId="1071" priority="52" stopIfTrue="1" operator="lessThan">
      <formula>#REF!</formula>
    </cfRule>
  </conditionalFormatting>
  <conditionalFormatting sqref="AC183">
    <cfRule type="cellIs" dxfId="1070" priority="16" stopIfTrue="1" operator="lessThan">
      <formula>#REF!</formula>
    </cfRule>
  </conditionalFormatting>
  <conditionalFormatting sqref="AC22:AC37">
    <cfRule type="cellIs" dxfId="1069" priority="51" stopIfTrue="1" operator="lessThan">
      <formula>#REF!</formula>
    </cfRule>
  </conditionalFormatting>
  <conditionalFormatting sqref="AC39:AC53 AC136:AC146">
    <cfRule type="cellIs" dxfId="1068" priority="50" stopIfTrue="1" operator="lessThan">
      <formula>#REF!</formula>
    </cfRule>
  </conditionalFormatting>
  <conditionalFormatting sqref="AC88:AC102">
    <cfRule type="cellIs" dxfId="1067" priority="49" stopIfTrue="1" operator="lessThan">
      <formula>#REF!</formula>
    </cfRule>
  </conditionalFormatting>
  <conditionalFormatting sqref="AC147">
    <cfRule type="cellIs" dxfId="1066" priority="48" stopIfTrue="1" operator="lessThan">
      <formula>#REF!</formula>
    </cfRule>
  </conditionalFormatting>
  <conditionalFormatting sqref="AC148">
    <cfRule type="cellIs" dxfId="1065" priority="47" stopIfTrue="1" operator="lessThan">
      <formula>#REF!</formula>
    </cfRule>
  </conditionalFormatting>
  <conditionalFormatting sqref="AC149">
    <cfRule type="cellIs" dxfId="1064" priority="46" stopIfTrue="1" operator="lessThan">
      <formula>#REF!</formula>
    </cfRule>
  </conditionalFormatting>
  <conditionalFormatting sqref="AC150">
    <cfRule type="cellIs" dxfId="1063" priority="45" stopIfTrue="1" operator="lessThan">
      <formula>#REF!</formula>
    </cfRule>
  </conditionalFormatting>
  <conditionalFormatting sqref="AC153">
    <cfRule type="cellIs" dxfId="1062" priority="44" stopIfTrue="1" operator="lessThan">
      <formula>#REF!</formula>
    </cfRule>
  </conditionalFormatting>
  <conditionalFormatting sqref="AC154">
    <cfRule type="cellIs" dxfId="1061" priority="43" stopIfTrue="1" operator="lessThan">
      <formula>#REF!</formula>
    </cfRule>
  </conditionalFormatting>
  <conditionalFormatting sqref="AC155">
    <cfRule type="cellIs" dxfId="1060" priority="42" stopIfTrue="1" operator="lessThan">
      <formula>#REF!</formula>
    </cfRule>
  </conditionalFormatting>
  <conditionalFormatting sqref="AC156">
    <cfRule type="cellIs" dxfId="1059" priority="41" stopIfTrue="1" operator="lessThan">
      <formula>#REF!</formula>
    </cfRule>
  </conditionalFormatting>
  <conditionalFormatting sqref="AC157">
    <cfRule type="cellIs" dxfId="1058" priority="40" stopIfTrue="1" operator="lessThan">
      <formula>#REF!</formula>
    </cfRule>
  </conditionalFormatting>
  <conditionalFormatting sqref="AC158">
    <cfRule type="cellIs" dxfId="1057" priority="39" stopIfTrue="1" operator="lessThan">
      <formula>#REF!</formula>
    </cfRule>
  </conditionalFormatting>
  <conditionalFormatting sqref="AC159">
    <cfRule type="cellIs" dxfId="1056" priority="38" stopIfTrue="1" operator="lessThan">
      <formula>#REF!</formula>
    </cfRule>
  </conditionalFormatting>
  <conditionalFormatting sqref="AC160">
    <cfRule type="cellIs" dxfId="1055" priority="37" stopIfTrue="1" operator="lessThan">
      <formula>#REF!</formula>
    </cfRule>
  </conditionalFormatting>
  <conditionalFormatting sqref="AC161">
    <cfRule type="cellIs" dxfId="1054" priority="36" stopIfTrue="1" operator="lessThan">
      <formula>#REF!</formula>
    </cfRule>
  </conditionalFormatting>
  <conditionalFormatting sqref="AC162">
    <cfRule type="cellIs" dxfId="1053" priority="35" stopIfTrue="1" operator="lessThan">
      <formula>#REF!</formula>
    </cfRule>
  </conditionalFormatting>
  <conditionalFormatting sqref="AC163">
    <cfRule type="cellIs" dxfId="1052" priority="34" stopIfTrue="1" operator="lessThan">
      <formula>#REF!</formula>
    </cfRule>
  </conditionalFormatting>
  <conditionalFormatting sqref="AC164">
    <cfRule type="cellIs" dxfId="1051" priority="33" stopIfTrue="1" operator="lessThan">
      <formula>#REF!</formula>
    </cfRule>
  </conditionalFormatting>
  <conditionalFormatting sqref="AC165">
    <cfRule type="cellIs" dxfId="1050" priority="32" stopIfTrue="1" operator="lessThan">
      <formula>#REF!</formula>
    </cfRule>
  </conditionalFormatting>
  <conditionalFormatting sqref="AC166">
    <cfRule type="cellIs" dxfId="1049" priority="31" stopIfTrue="1" operator="lessThan">
      <formula>#REF!</formula>
    </cfRule>
  </conditionalFormatting>
  <conditionalFormatting sqref="AC167">
    <cfRule type="cellIs" dxfId="1048" priority="30" stopIfTrue="1" operator="lessThan">
      <formula>#REF!</formula>
    </cfRule>
  </conditionalFormatting>
  <conditionalFormatting sqref="AC170">
    <cfRule type="cellIs" dxfId="1047" priority="29" stopIfTrue="1" operator="lessThan">
      <formula>#REF!</formula>
    </cfRule>
  </conditionalFormatting>
  <conditionalFormatting sqref="AC171">
    <cfRule type="cellIs" dxfId="1046" priority="28" stopIfTrue="1" operator="lessThan">
      <formula>#REF!</formula>
    </cfRule>
  </conditionalFormatting>
  <conditionalFormatting sqref="AC172">
    <cfRule type="cellIs" dxfId="1045" priority="27" stopIfTrue="1" operator="lessThan">
      <formula>#REF!</formula>
    </cfRule>
  </conditionalFormatting>
  <conditionalFormatting sqref="AC173">
    <cfRule type="cellIs" dxfId="1044" priority="26" stopIfTrue="1" operator="lessThan">
      <formula>#REF!</formula>
    </cfRule>
  </conditionalFormatting>
  <conditionalFormatting sqref="AC174">
    <cfRule type="cellIs" dxfId="1043" priority="25" stopIfTrue="1" operator="lessThan">
      <formula>#REF!</formula>
    </cfRule>
  </conditionalFormatting>
  <conditionalFormatting sqref="AC175">
    <cfRule type="cellIs" dxfId="1042" priority="24" stopIfTrue="1" operator="lessThan">
      <formula>#REF!</formula>
    </cfRule>
  </conditionalFormatting>
  <conditionalFormatting sqref="AC176">
    <cfRule type="cellIs" dxfId="1041" priority="23" stopIfTrue="1" operator="lessThan">
      <formula>#REF!</formula>
    </cfRule>
  </conditionalFormatting>
  <conditionalFormatting sqref="AC177">
    <cfRule type="cellIs" dxfId="1040" priority="22" stopIfTrue="1" operator="lessThan">
      <formula>#REF!</formula>
    </cfRule>
  </conditionalFormatting>
  <conditionalFormatting sqref="AC178">
    <cfRule type="cellIs" dxfId="1039" priority="21" stopIfTrue="1" operator="lessThan">
      <formula>#REF!</formula>
    </cfRule>
  </conditionalFormatting>
  <conditionalFormatting sqref="AC179">
    <cfRule type="cellIs" dxfId="1038" priority="20" stopIfTrue="1" operator="lessThan">
      <formula>#REF!</formula>
    </cfRule>
  </conditionalFormatting>
  <conditionalFormatting sqref="AC180">
    <cfRule type="cellIs" dxfId="1037" priority="19" stopIfTrue="1" operator="lessThan">
      <formula>#REF!</formula>
    </cfRule>
  </conditionalFormatting>
  <conditionalFormatting sqref="AC181">
    <cfRule type="cellIs" dxfId="1036" priority="18" stopIfTrue="1" operator="lessThan">
      <formula>#REF!</formula>
    </cfRule>
  </conditionalFormatting>
  <conditionalFormatting sqref="AC182">
    <cfRule type="cellIs" dxfId="1035" priority="17" stopIfTrue="1" operator="lessThan">
      <formula>#REF!</formula>
    </cfRule>
  </conditionalFormatting>
  <conditionalFormatting sqref="AC184:AC185">
    <cfRule type="cellIs" dxfId="1034" priority="15" stopIfTrue="1" operator="lessThan">
      <formula>#REF!</formula>
    </cfRule>
  </conditionalFormatting>
  <conditionalFormatting sqref="V185">
    <cfRule type="cellIs" dxfId="1033" priority="14" stopIfTrue="1" operator="lessThan">
      <formula>#REF!</formula>
    </cfRule>
  </conditionalFormatting>
  <conditionalFormatting sqref="AB185">
    <cfRule type="cellIs" dxfId="1032" priority="13" stopIfTrue="1" operator="lessThan">
      <formula>#REF!</formula>
    </cfRule>
  </conditionalFormatting>
  <conditionalFormatting sqref="N37">
    <cfRule type="cellIs" dxfId="1031" priority="12" stopIfTrue="1" operator="lessThan">
      <formula>#REF!</formula>
    </cfRule>
  </conditionalFormatting>
  <conditionalFormatting sqref="T37">
    <cfRule type="cellIs" dxfId="1030" priority="11" stopIfTrue="1" operator="lessThan">
      <formula>#REF!</formula>
    </cfRule>
  </conditionalFormatting>
  <conditionalFormatting sqref="Z37">
    <cfRule type="cellIs" dxfId="1029" priority="10" stopIfTrue="1" operator="lessThan">
      <formula>#REF!</formula>
    </cfRule>
  </conditionalFormatting>
  <conditionalFormatting sqref="AF37">
    <cfRule type="cellIs" dxfId="1028" priority="9" stopIfTrue="1" operator="lessThan">
      <formula>#REF!</formula>
    </cfRule>
  </conditionalFormatting>
  <conditionalFormatting sqref="AG55">
    <cfRule type="cellIs" dxfId="1027" priority="8" stopIfTrue="1" operator="lessThan">
      <formula>#REF!</formula>
    </cfRule>
  </conditionalFormatting>
  <conditionalFormatting sqref="AG71">
    <cfRule type="cellIs" dxfId="1026" priority="7" stopIfTrue="1" operator="lessThan">
      <formula>#REF!</formula>
    </cfRule>
  </conditionalFormatting>
  <conditionalFormatting sqref="AG87">
    <cfRule type="cellIs" dxfId="1025" priority="6" stopIfTrue="1" operator="lessThan">
      <formula>#REF!</formula>
    </cfRule>
  </conditionalFormatting>
  <conditionalFormatting sqref="AG104">
    <cfRule type="cellIs" dxfId="1024" priority="5" stopIfTrue="1" operator="lessThan">
      <formula>#REF!</formula>
    </cfRule>
  </conditionalFormatting>
  <conditionalFormatting sqref="AG119">
    <cfRule type="cellIs" dxfId="1023" priority="4" stopIfTrue="1" operator="lessThan">
      <formula>#REF!</formula>
    </cfRule>
  </conditionalFormatting>
  <conditionalFormatting sqref="AG135">
    <cfRule type="cellIs" dxfId="1022" priority="3" stopIfTrue="1" operator="lessThan">
      <formula>#REF!</formula>
    </cfRule>
  </conditionalFormatting>
  <conditionalFormatting sqref="AG152">
    <cfRule type="cellIs" dxfId="1021" priority="2" stopIfTrue="1" operator="lessThan">
      <formula>#REF!</formula>
    </cfRule>
  </conditionalFormatting>
  <conditionalFormatting sqref="AG169">
    <cfRule type="cellIs" dxfId="1020" priority="1" stopIfTrue="1" operator="lessThan">
      <formula>#REF!</formula>
    </cfRule>
  </conditionalFormatting>
  <dataValidations count="8">
    <dataValidation type="list" allowBlank="1" showInputMessage="1" showErrorMessage="1" sqref="C13:D14 I13:J13" xr:uid="{00000000-0002-0000-2600-000000000000}">
      <formula1>$K$11:$K$15</formula1>
    </dataValidation>
    <dataValidation type="list" allowBlank="1" showInputMessage="1" showErrorMessage="1" sqref="I11:J11 C11:D11" xr:uid="{00000000-0002-0000-2600-000001000000}">
      <formula1>$D$12:$D$41</formula1>
    </dataValidation>
    <dataValidation type="list" allowBlank="1" showInputMessage="1" showErrorMessage="1" sqref="C15:D15" xr:uid="{00000000-0002-0000-26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600-000003000000}">
      <formula1>$F$9:$F$12</formula1>
    </dataValidation>
    <dataValidation type="list" allowBlank="1" showInputMessage="1" showErrorMessage="1" sqref="F185 L185 R185 X185 AD185" xr:uid="{00000000-0002-0000-2600-000004000000}">
      <formula1>$F$13:$F$14</formula1>
    </dataValidation>
    <dataValidation type="list" allowBlank="1" showInputMessage="1" showErrorMessage="1" sqref="I12:J12 C12:D12" xr:uid="{00000000-0002-0000-2600-000005000000}">
      <formula1>$B$10:$B$28</formula1>
    </dataValidation>
    <dataValidation type="list" allowBlank="1" showInputMessage="1" showErrorMessage="1" sqref="T9:T13" xr:uid="{00000000-0002-0000-2600-000006000000}">
      <formula1>$I$14:$I$17</formula1>
    </dataValidation>
    <dataValidation type="list" allowBlank="1" showInputMessage="1" showErrorMessage="1" sqref="Y187 AE187 M187 S187" xr:uid="{00000000-0002-0000-26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B000000}">
          <x14:formula1>
            <xm:f>Données!$G$14:$G$17</xm:f>
          </x14:formula1>
          <xm:sqref>Z9:Z13</xm:sqref>
        </x14:dataValidation>
        <x14:dataValidation type="list" allowBlank="1" showInputMessage="1" showErrorMessage="1" xr:uid="{00000000-0002-0000-2600-00000C000000}">
          <x14:formula1>
            <xm:f>Données!$I$14:$I$17</xm:f>
          </x14:formula1>
          <xm:sqref>K17</xm:sqref>
        </x14:dataValidation>
        <x14:dataValidation type="list" allowBlank="1" showInputMessage="1" showErrorMessage="1" xr:uid="{00000000-0002-0000-2600-00000D000000}">
          <x14:formula1>
            <xm:f>Données!$Q$8:$Q$9</xm:f>
          </x14:formula1>
          <xm:sqref>G187</xm:sqref>
        </x14:dataValidation>
        <x14:dataValidation type="list" allowBlank="1" showInputMessage="1" showErrorMessage="1" xr:uid="{00000000-0002-0000-2600-00000E000000}">
          <x14:formula1>
            <xm:f>Données!$K$14:$K$43</xm:f>
          </x14:formula1>
          <xm:sqref>L9:L13</xm:sqref>
        </x14:dataValidation>
        <x14:dataValidation type="list" allowBlank="1" showInputMessage="1" showErrorMessage="1" xr:uid="{00000000-0002-0000-2600-00000F000000}">
          <x14:formula1>
            <xm:f>Données!$E$14:$E$53</xm:f>
          </x14:formula1>
          <xm:sqref>B11</xm:sqref>
        </x14:dataValidation>
        <x14:dataValidation type="list" allowBlank="1" showInputMessage="1" showErrorMessage="1" xr:uid="{00000000-0002-0000-2600-000010000000}">
          <x14:formula1>
            <xm:f>Données!$Q$19:$Q$20</xm:f>
          </x14:formula1>
          <xm:sqref>R9:R13</xm:sqref>
        </x14:dataValidation>
        <x14:dataValidation type="list" allowBlank="1" showInputMessage="1" showErrorMessage="1" xr:uid="{00000000-0002-0000-2600-000011000000}">
          <x14:formula1>
            <xm:f>Données!$B$14:$B$43</xm:f>
          </x14:formula1>
          <xm:sqref>AE17:AF17 M17:N17 S17:T17 Y17:Z17 G17:H17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019" priority="170" stopIfTrue="1" operator="lessThan">
      <formula>#REF!</formula>
    </cfRule>
  </conditionalFormatting>
  <conditionalFormatting sqref="L37:M37">
    <cfRule type="cellIs" dxfId="1018" priority="169" stopIfTrue="1" operator="lessThan">
      <formula>#REF!</formula>
    </cfRule>
  </conditionalFormatting>
  <conditionalFormatting sqref="R37:S37 AG21:AG53 AG88:AG102 AG136:AG150 AG153:AG167 AG170:AG185 AG120:AG133 AG105:AG117 AG72:AG85 AG56:AG69">
    <cfRule type="cellIs" dxfId="101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016" priority="167" stopIfTrue="1" operator="lessThan">
      <formula>#REF!</formula>
    </cfRule>
  </conditionalFormatting>
  <conditionalFormatting sqref="E88:E102">
    <cfRule type="cellIs" dxfId="1015" priority="166" stopIfTrue="1" operator="lessThan">
      <formula>#REF!</formula>
    </cfRule>
  </conditionalFormatting>
  <conditionalFormatting sqref="E147">
    <cfRule type="cellIs" dxfId="1014" priority="165" stopIfTrue="1" operator="lessThan">
      <formula>#REF!</formula>
    </cfRule>
  </conditionalFormatting>
  <conditionalFormatting sqref="E148">
    <cfRule type="cellIs" dxfId="1013" priority="164" stopIfTrue="1" operator="lessThan">
      <formula>#REF!</formula>
    </cfRule>
  </conditionalFormatting>
  <conditionalFormatting sqref="E149">
    <cfRule type="cellIs" dxfId="1012" priority="163" stopIfTrue="1" operator="lessThan">
      <formula>#REF!</formula>
    </cfRule>
  </conditionalFormatting>
  <conditionalFormatting sqref="E150">
    <cfRule type="cellIs" dxfId="1011" priority="162" stopIfTrue="1" operator="lessThan">
      <formula>#REF!</formula>
    </cfRule>
  </conditionalFormatting>
  <conditionalFormatting sqref="E153">
    <cfRule type="cellIs" dxfId="1010" priority="161" stopIfTrue="1" operator="lessThan">
      <formula>#REF!</formula>
    </cfRule>
  </conditionalFormatting>
  <conditionalFormatting sqref="E154">
    <cfRule type="cellIs" dxfId="1009" priority="160" stopIfTrue="1" operator="lessThan">
      <formula>#REF!</formula>
    </cfRule>
  </conditionalFormatting>
  <conditionalFormatting sqref="E155">
    <cfRule type="cellIs" dxfId="1008" priority="159" stopIfTrue="1" operator="lessThan">
      <formula>#REF!</formula>
    </cfRule>
  </conditionalFormatting>
  <conditionalFormatting sqref="E156">
    <cfRule type="cellIs" dxfId="1007" priority="158" stopIfTrue="1" operator="lessThan">
      <formula>#REF!</formula>
    </cfRule>
  </conditionalFormatting>
  <conditionalFormatting sqref="E157">
    <cfRule type="cellIs" dxfId="1006" priority="157" stopIfTrue="1" operator="lessThan">
      <formula>#REF!</formula>
    </cfRule>
  </conditionalFormatting>
  <conditionalFormatting sqref="E158">
    <cfRule type="cellIs" dxfId="1005" priority="156" stopIfTrue="1" operator="lessThan">
      <formula>#REF!</formula>
    </cfRule>
  </conditionalFormatting>
  <conditionalFormatting sqref="E159">
    <cfRule type="cellIs" dxfId="1004" priority="155" stopIfTrue="1" operator="lessThan">
      <formula>#REF!</formula>
    </cfRule>
  </conditionalFormatting>
  <conditionalFormatting sqref="E160">
    <cfRule type="cellIs" dxfId="1003" priority="154" stopIfTrue="1" operator="lessThan">
      <formula>#REF!</formula>
    </cfRule>
  </conditionalFormatting>
  <conditionalFormatting sqref="E161">
    <cfRule type="cellIs" dxfId="1002" priority="153" stopIfTrue="1" operator="lessThan">
      <formula>#REF!</formula>
    </cfRule>
  </conditionalFormatting>
  <conditionalFormatting sqref="E162">
    <cfRule type="cellIs" dxfId="1001" priority="152" stopIfTrue="1" operator="lessThan">
      <formula>#REF!</formula>
    </cfRule>
  </conditionalFormatting>
  <conditionalFormatting sqref="E163">
    <cfRule type="cellIs" dxfId="1000" priority="151" stopIfTrue="1" operator="lessThan">
      <formula>#REF!</formula>
    </cfRule>
  </conditionalFormatting>
  <conditionalFormatting sqref="E164">
    <cfRule type="cellIs" dxfId="999" priority="150" stopIfTrue="1" operator="lessThan">
      <formula>#REF!</formula>
    </cfRule>
  </conditionalFormatting>
  <conditionalFormatting sqref="E165">
    <cfRule type="cellIs" dxfId="998" priority="149" stopIfTrue="1" operator="lessThan">
      <formula>#REF!</formula>
    </cfRule>
  </conditionalFormatting>
  <conditionalFormatting sqref="E166">
    <cfRule type="cellIs" dxfId="997" priority="148" stopIfTrue="1" operator="lessThan">
      <formula>#REF!</formula>
    </cfRule>
  </conditionalFormatting>
  <conditionalFormatting sqref="E167">
    <cfRule type="cellIs" dxfId="996" priority="147" stopIfTrue="1" operator="lessThan">
      <formula>#REF!</formula>
    </cfRule>
  </conditionalFormatting>
  <conditionalFormatting sqref="E170">
    <cfRule type="cellIs" dxfId="995" priority="146" stopIfTrue="1" operator="lessThan">
      <formula>#REF!</formula>
    </cfRule>
  </conditionalFormatting>
  <conditionalFormatting sqref="E171">
    <cfRule type="cellIs" dxfId="994" priority="145" stopIfTrue="1" operator="lessThan">
      <formula>#REF!</formula>
    </cfRule>
  </conditionalFormatting>
  <conditionalFormatting sqref="E172">
    <cfRule type="cellIs" dxfId="993" priority="144" stopIfTrue="1" operator="lessThan">
      <formula>#REF!</formula>
    </cfRule>
  </conditionalFormatting>
  <conditionalFormatting sqref="E173">
    <cfRule type="cellIs" dxfId="992" priority="143" stopIfTrue="1" operator="lessThan">
      <formula>#REF!</formula>
    </cfRule>
  </conditionalFormatting>
  <conditionalFormatting sqref="E174">
    <cfRule type="cellIs" dxfId="991" priority="142" stopIfTrue="1" operator="lessThan">
      <formula>#REF!</formula>
    </cfRule>
  </conditionalFormatting>
  <conditionalFormatting sqref="E175">
    <cfRule type="cellIs" dxfId="990" priority="141" stopIfTrue="1" operator="lessThan">
      <formula>#REF!</formula>
    </cfRule>
  </conditionalFormatting>
  <conditionalFormatting sqref="E176">
    <cfRule type="cellIs" dxfId="989" priority="140" stopIfTrue="1" operator="lessThan">
      <formula>#REF!</formula>
    </cfRule>
  </conditionalFormatting>
  <conditionalFormatting sqref="E177">
    <cfRule type="cellIs" dxfId="988" priority="139" stopIfTrue="1" operator="lessThan">
      <formula>#REF!</formula>
    </cfRule>
  </conditionalFormatting>
  <conditionalFormatting sqref="E178">
    <cfRule type="cellIs" dxfId="987" priority="138" stopIfTrue="1" operator="lessThan">
      <formula>#REF!</formula>
    </cfRule>
  </conditionalFormatting>
  <conditionalFormatting sqref="E179">
    <cfRule type="cellIs" dxfId="986" priority="137" stopIfTrue="1" operator="lessThan">
      <formula>#REF!</formula>
    </cfRule>
  </conditionalFormatting>
  <conditionalFormatting sqref="E180">
    <cfRule type="cellIs" dxfId="985" priority="136" stopIfTrue="1" operator="lessThan">
      <formula>#REF!</formula>
    </cfRule>
  </conditionalFormatting>
  <conditionalFormatting sqref="E181">
    <cfRule type="cellIs" dxfId="984" priority="135" stopIfTrue="1" operator="lessThan">
      <formula>#REF!</formula>
    </cfRule>
  </conditionalFormatting>
  <conditionalFormatting sqref="E182">
    <cfRule type="cellIs" dxfId="983" priority="134" stopIfTrue="1" operator="lessThan">
      <formula>#REF!</formula>
    </cfRule>
  </conditionalFormatting>
  <conditionalFormatting sqref="E183">
    <cfRule type="cellIs" dxfId="982" priority="133" stopIfTrue="1" operator="lessThan">
      <formula>#REF!</formula>
    </cfRule>
  </conditionalFormatting>
  <conditionalFormatting sqref="E184:E185">
    <cfRule type="cellIs" dxfId="981" priority="132" stopIfTrue="1" operator="lessThan">
      <formula>#REF!</formula>
    </cfRule>
  </conditionalFormatting>
  <conditionalFormatting sqref="K22:K37">
    <cfRule type="cellIs" dxfId="980" priority="131" stopIfTrue="1" operator="lessThan">
      <formula>#REF!</formula>
    </cfRule>
  </conditionalFormatting>
  <conditionalFormatting sqref="K39:K53">
    <cfRule type="cellIs" dxfId="979" priority="130" stopIfTrue="1" operator="lessThan">
      <formula>#REF!</formula>
    </cfRule>
  </conditionalFormatting>
  <conditionalFormatting sqref="K88:K102">
    <cfRule type="cellIs" dxfId="978" priority="129" stopIfTrue="1" operator="lessThan">
      <formula>#REF!</formula>
    </cfRule>
  </conditionalFormatting>
  <conditionalFormatting sqref="K147">
    <cfRule type="cellIs" dxfId="977" priority="128" stopIfTrue="1" operator="lessThan">
      <formula>#REF!</formula>
    </cfRule>
  </conditionalFormatting>
  <conditionalFormatting sqref="K148">
    <cfRule type="cellIs" dxfId="976" priority="127" stopIfTrue="1" operator="lessThan">
      <formula>#REF!</formula>
    </cfRule>
  </conditionalFormatting>
  <conditionalFormatting sqref="K149">
    <cfRule type="cellIs" dxfId="975" priority="126" stopIfTrue="1" operator="lessThan">
      <formula>#REF!</formula>
    </cfRule>
  </conditionalFormatting>
  <conditionalFormatting sqref="K150">
    <cfRule type="cellIs" dxfId="974" priority="125" stopIfTrue="1" operator="lessThan">
      <formula>#REF!</formula>
    </cfRule>
  </conditionalFormatting>
  <conditionalFormatting sqref="K153">
    <cfRule type="cellIs" dxfId="973" priority="124" stopIfTrue="1" operator="lessThan">
      <formula>#REF!</formula>
    </cfRule>
  </conditionalFormatting>
  <conditionalFormatting sqref="K154">
    <cfRule type="cellIs" dxfId="972" priority="123" stopIfTrue="1" operator="lessThan">
      <formula>#REF!</formula>
    </cfRule>
  </conditionalFormatting>
  <conditionalFormatting sqref="K155">
    <cfRule type="cellIs" dxfId="971" priority="122" stopIfTrue="1" operator="lessThan">
      <formula>#REF!</formula>
    </cfRule>
  </conditionalFormatting>
  <conditionalFormatting sqref="K156">
    <cfRule type="cellIs" dxfId="970" priority="121" stopIfTrue="1" operator="lessThan">
      <formula>#REF!</formula>
    </cfRule>
  </conditionalFormatting>
  <conditionalFormatting sqref="K157">
    <cfRule type="cellIs" dxfId="969" priority="120" stopIfTrue="1" operator="lessThan">
      <formula>#REF!</formula>
    </cfRule>
  </conditionalFormatting>
  <conditionalFormatting sqref="K158">
    <cfRule type="cellIs" dxfId="968" priority="119" stopIfTrue="1" operator="lessThan">
      <formula>#REF!</formula>
    </cfRule>
  </conditionalFormatting>
  <conditionalFormatting sqref="K159">
    <cfRule type="cellIs" dxfId="967" priority="118" stopIfTrue="1" operator="lessThan">
      <formula>#REF!</formula>
    </cfRule>
  </conditionalFormatting>
  <conditionalFormatting sqref="K160">
    <cfRule type="cellIs" dxfId="966" priority="117" stopIfTrue="1" operator="lessThan">
      <formula>#REF!</formula>
    </cfRule>
  </conditionalFormatting>
  <conditionalFormatting sqref="K161">
    <cfRule type="cellIs" dxfId="965" priority="116" stopIfTrue="1" operator="lessThan">
      <formula>#REF!</formula>
    </cfRule>
  </conditionalFormatting>
  <conditionalFormatting sqref="K162">
    <cfRule type="cellIs" dxfId="964" priority="115" stopIfTrue="1" operator="lessThan">
      <formula>#REF!</formula>
    </cfRule>
  </conditionalFormatting>
  <conditionalFormatting sqref="K163">
    <cfRule type="cellIs" dxfId="963" priority="114" stopIfTrue="1" operator="lessThan">
      <formula>#REF!</formula>
    </cfRule>
  </conditionalFormatting>
  <conditionalFormatting sqref="K164">
    <cfRule type="cellIs" dxfId="962" priority="113" stopIfTrue="1" operator="lessThan">
      <formula>#REF!</formula>
    </cfRule>
  </conditionalFormatting>
  <conditionalFormatting sqref="K165">
    <cfRule type="cellIs" dxfId="961" priority="112" stopIfTrue="1" operator="lessThan">
      <formula>#REF!</formula>
    </cfRule>
  </conditionalFormatting>
  <conditionalFormatting sqref="K166">
    <cfRule type="cellIs" dxfId="960" priority="111" stopIfTrue="1" operator="lessThan">
      <formula>#REF!</formula>
    </cfRule>
  </conditionalFormatting>
  <conditionalFormatting sqref="K167">
    <cfRule type="cellIs" dxfId="959" priority="110" stopIfTrue="1" operator="lessThan">
      <formula>#REF!</formula>
    </cfRule>
  </conditionalFormatting>
  <conditionalFormatting sqref="K170">
    <cfRule type="cellIs" dxfId="958" priority="109" stopIfTrue="1" operator="lessThan">
      <formula>#REF!</formula>
    </cfRule>
  </conditionalFormatting>
  <conditionalFormatting sqref="K171">
    <cfRule type="cellIs" dxfId="957" priority="108" stopIfTrue="1" operator="lessThan">
      <formula>#REF!</formula>
    </cfRule>
  </conditionalFormatting>
  <conditionalFormatting sqref="K172">
    <cfRule type="cellIs" dxfId="956" priority="107" stopIfTrue="1" operator="lessThan">
      <formula>#REF!</formula>
    </cfRule>
  </conditionalFormatting>
  <conditionalFormatting sqref="K173">
    <cfRule type="cellIs" dxfId="955" priority="106" stopIfTrue="1" operator="lessThan">
      <formula>#REF!</formula>
    </cfRule>
  </conditionalFormatting>
  <conditionalFormatting sqref="K174">
    <cfRule type="cellIs" dxfId="954" priority="105" stopIfTrue="1" operator="lessThan">
      <formula>#REF!</formula>
    </cfRule>
  </conditionalFormatting>
  <conditionalFormatting sqref="K175">
    <cfRule type="cellIs" dxfId="953" priority="104" stopIfTrue="1" operator="lessThan">
      <formula>#REF!</formula>
    </cfRule>
  </conditionalFormatting>
  <conditionalFormatting sqref="K176">
    <cfRule type="cellIs" dxfId="952" priority="103" stopIfTrue="1" operator="lessThan">
      <formula>#REF!</formula>
    </cfRule>
  </conditionalFormatting>
  <conditionalFormatting sqref="K177">
    <cfRule type="cellIs" dxfId="951" priority="102" stopIfTrue="1" operator="lessThan">
      <formula>#REF!</formula>
    </cfRule>
  </conditionalFormatting>
  <conditionalFormatting sqref="K178">
    <cfRule type="cellIs" dxfId="950" priority="101" stopIfTrue="1" operator="lessThan">
      <formula>#REF!</formula>
    </cfRule>
  </conditionalFormatting>
  <conditionalFormatting sqref="K179">
    <cfRule type="cellIs" dxfId="949" priority="100" stopIfTrue="1" operator="lessThan">
      <formula>#REF!</formula>
    </cfRule>
  </conditionalFormatting>
  <conditionalFormatting sqref="K180">
    <cfRule type="cellIs" dxfId="948" priority="99" stopIfTrue="1" operator="lessThan">
      <formula>#REF!</formula>
    </cfRule>
  </conditionalFormatting>
  <conditionalFormatting sqref="K181">
    <cfRule type="cellIs" dxfId="947" priority="98" stopIfTrue="1" operator="lessThan">
      <formula>#REF!</formula>
    </cfRule>
  </conditionalFormatting>
  <conditionalFormatting sqref="K182">
    <cfRule type="cellIs" dxfId="946" priority="97" stopIfTrue="1" operator="lessThan">
      <formula>#REF!</formula>
    </cfRule>
  </conditionalFormatting>
  <conditionalFormatting sqref="K183">
    <cfRule type="cellIs" dxfId="945" priority="96" stopIfTrue="1" operator="lessThan">
      <formula>#REF!</formula>
    </cfRule>
  </conditionalFormatting>
  <conditionalFormatting sqref="K184:K185">
    <cfRule type="cellIs" dxfId="944" priority="95" stopIfTrue="1" operator="lessThan">
      <formula>#REF!</formula>
    </cfRule>
  </conditionalFormatting>
  <conditionalFormatting sqref="Q22:Q37">
    <cfRule type="cellIs" dxfId="943" priority="94" stopIfTrue="1" operator="lessThan">
      <formula>#REF!</formula>
    </cfRule>
  </conditionalFormatting>
  <conditionalFormatting sqref="Q39:Q53">
    <cfRule type="cellIs" dxfId="942" priority="93" stopIfTrue="1" operator="lessThan">
      <formula>#REF!</formula>
    </cfRule>
  </conditionalFormatting>
  <conditionalFormatting sqref="Q88:Q102">
    <cfRule type="cellIs" dxfId="941" priority="92" stopIfTrue="1" operator="lessThan">
      <formula>#REF!</formula>
    </cfRule>
  </conditionalFormatting>
  <conditionalFormatting sqref="P185">
    <cfRule type="cellIs" dxfId="940" priority="91" stopIfTrue="1" operator="lessThan">
      <formula>#REF!</formula>
    </cfRule>
  </conditionalFormatting>
  <conditionalFormatting sqref="X37:Y37">
    <cfRule type="cellIs" dxfId="939" priority="90" stopIfTrue="1" operator="lessThan">
      <formula>#REF!</formula>
    </cfRule>
  </conditionalFormatting>
  <conditionalFormatting sqref="AD37:AE37">
    <cfRule type="cellIs" dxfId="938" priority="89" stopIfTrue="1" operator="lessThan">
      <formula>#REF!</formula>
    </cfRule>
  </conditionalFormatting>
  <conditionalFormatting sqref="W183">
    <cfRule type="cellIs" dxfId="937" priority="53" stopIfTrue="1" operator="lessThan">
      <formula>#REF!</formula>
    </cfRule>
  </conditionalFormatting>
  <conditionalFormatting sqref="W22:W37">
    <cfRule type="cellIs" dxfId="936" priority="88" stopIfTrue="1" operator="lessThan">
      <formula>#REF!</formula>
    </cfRule>
  </conditionalFormatting>
  <conditionalFormatting sqref="W39:W53 W136:W146">
    <cfRule type="cellIs" dxfId="935" priority="87" stopIfTrue="1" operator="lessThan">
      <formula>#REF!</formula>
    </cfRule>
  </conditionalFormatting>
  <conditionalFormatting sqref="W88:W102">
    <cfRule type="cellIs" dxfId="934" priority="86" stopIfTrue="1" operator="lessThan">
      <formula>#REF!</formula>
    </cfRule>
  </conditionalFormatting>
  <conditionalFormatting sqref="W147">
    <cfRule type="cellIs" dxfId="933" priority="85" stopIfTrue="1" operator="lessThan">
      <formula>#REF!</formula>
    </cfRule>
  </conditionalFormatting>
  <conditionalFormatting sqref="W148">
    <cfRule type="cellIs" dxfId="932" priority="84" stopIfTrue="1" operator="lessThan">
      <formula>#REF!</formula>
    </cfRule>
  </conditionalFormatting>
  <conditionalFormatting sqref="W149">
    <cfRule type="cellIs" dxfId="931" priority="83" stopIfTrue="1" operator="lessThan">
      <formula>#REF!</formula>
    </cfRule>
  </conditionalFormatting>
  <conditionalFormatting sqref="W150">
    <cfRule type="cellIs" dxfId="930" priority="82" stopIfTrue="1" operator="lessThan">
      <formula>#REF!</formula>
    </cfRule>
  </conditionalFormatting>
  <conditionalFormatting sqref="W153">
    <cfRule type="cellIs" dxfId="929" priority="81" stopIfTrue="1" operator="lessThan">
      <formula>#REF!</formula>
    </cfRule>
  </conditionalFormatting>
  <conditionalFormatting sqref="W154">
    <cfRule type="cellIs" dxfId="928" priority="80" stopIfTrue="1" operator="lessThan">
      <formula>#REF!</formula>
    </cfRule>
  </conditionalFormatting>
  <conditionalFormatting sqref="W155">
    <cfRule type="cellIs" dxfId="927" priority="79" stopIfTrue="1" operator="lessThan">
      <formula>#REF!</formula>
    </cfRule>
  </conditionalFormatting>
  <conditionalFormatting sqref="W156">
    <cfRule type="cellIs" dxfId="926" priority="78" stopIfTrue="1" operator="lessThan">
      <formula>#REF!</formula>
    </cfRule>
  </conditionalFormatting>
  <conditionalFormatting sqref="W157">
    <cfRule type="cellIs" dxfId="925" priority="77" stopIfTrue="1" operator="lessThan">
      <formula>#REF!</formula>
    </cfRule>
  </conditionalFormatting>
  <conditionalFormatting sqref="W158">
    <cfRule type="cellIs" dxfId="924" priority="76" stopIfTrue="1" operator="lessThan">
      <formula>#REF!</formula>
    </cfRule>
  </conditionalFormatting>
  <conditionalFormatting sqref="W159">
    <cfRule type="cellIs" dxfId="923" priority="75" stopIfTrue="1" operator="lessThan">
      <formula>#REF!</formula>
    </cfRule>
  </conditionalFormatting>
  <conditionalFormatting sqref="W160">
    <cfRule type="cellIs" dxfId="922" priority="74" stopIfTrue="1" operator="lessThan">
      <formula>#REF!</formula>
    </cfRule>
  </conditionalFormatting>
  <conditionalFormatting sqref="W161">
    <cfRule type="cellIs" dxfId="921" priority="73" stopIfTrue="1" operator="lessThan">
      <formula>#REF!</formula>
    </cfRule>
  </conditionalFormatting>
  <conditionalFormatting sqref="W162">
    <cfRule type="cellIs" dxfId="920" priority="72" stopIfTrue="1" operator="lessThan">
      <formula>#REF!</formula>
    </cfRule>
  </conditionalFormatting>
  <conditionalFormatting sqref="W163">
    <cfRule type="cellIs" dxfId="919" priority="71" stopIfTrue="1" operator="lessThan">
      <formula>#REF!</formula>
    </cfRule>
  </conditionalFormatting>
  <conditionalFormatting sqref="W164">
    <cfRule type="cellIs" dxfId="918" priority="70" stopIfTrue="1" operator="lessThan">
      <formula>#REF!</formula>
    </cfRule>
  </conditionalFormatting>
  <conditionalFormatting sqref="W165">
    <cfRule type="cellIs" dxfId="917" priority="69" stopIfTrue="1" operator="lessThan">
      <formula>#REF!</formula>
    </cfRule>
  </conditionalFormatting>
  <conditionalFormatting sqref="W166">
    <cfRule type="cellIs" dxfId="916" priority="68" stopIfTrue="1" operator="lessThan">
      <formula>#REF!</formula>
    </cfRule>
  </conditionalFormatting>
  <conditionalFormatting sqref="W167">
    <cfRule type="cellIs" dxfId="915" priority="67" stopIfTrue="1" operator="lessThan">
      <formula>#REF!</formula>
    </cfRule>
  </conditionalFormatting>
  <conditionalFormatting sqref="W170">
    <cfRule type="cellIs" dxfId="914" priority="66" stopIfTrue="1" operator="lessThan">
      <formula>#REF!</formula>
    </cfRule>
  </conditionalFormatting>
  <conditionalFormatting sqref="W171">
    <cfRule type="cellIs" dxfId="913" priority="65" stopIfTrue="1" operator="lessThan">
      <formula>#REF!</formula>
    </cfRule>
  </conditionalFormatting>
  <conditionalFormatting sqref="W172">
    <cfRule type="cellIs" dxfId="912" priority="64" stopIfTrue="1" operator="lessThan">
      <formula>#REF!</formula>
    </cfRule>
  </conditionalFormatting>
  <conditionalFormatting sqref="W173">
    <cfRule type="cellIs" dxfId="911" priority="63" stopIfTrue="1" operator="lessThan">
      <formula>#REF!</formula>
    </cfRule>
  </conditionalFormatting>
  <conditionalFormatting sqref="W174">
    <cfRule type="cellIs" dxfId="910" priority="62" stopIfTrue="1" operator="lessThan">
      <formula>#REF!</formula>
    </cfRule>
  </conditionalFormatting>
  <conditionalFormatting sqref="W175">
    <cfRule type="cellIs" dxfId="909" priority="61" stopIfTrue="1" operator="lessThan">
      <formula>#REF!</formula>
    </cfRule>
  </conditionalFormatting>
  <conditionalFormatting sqref="W176">
    <cfRule type="cellIs" dxfId="908" priority="60" stopIfTrue="1" operator="lessThan">
      <formula>#REF!</formula>
    </cfRule>
  </conditionalFormatting>
  <conditionalFormatting sqref="W177">
    <cfRule type="cellIs" dxfId="907" priority="59" stopIfTrue="1" operator="lessThan">
      <formula>#REF!</formula>
    </cfRule>
  </conditionalFormatting>
  <conditionalFormatting sqref="W178">
    <cfRule type="cellIs" dxfId="906" priority="58" stopIfTrue="1" operator="lessThan">
      <formula>#REF!</formula>
    </cfRule>
  </conditionalFormatting>
  <conditionalFormatting sqref="W179">
    <cfRule type="cellIs" dxfId="905" priority="57" stopIfTrue="1" operator="lessThan">
      <formula>#REF!</formula>
    </cfRule>
  </conditionalFormatting>
  <conditionalFormatting sqref="W180">
    <cfRule type="cellIs" dxfId="904" priority="56" stopIfTrue="1" operator="lessThan">
      <formula>#REF!</formula>
    </cfRule>
  </conditionalFormatting>
  <conditionalFormatting sqref="W181">
    <cfRule type="cellIs" dxfId="903" priority="55" stopIfTrue="1" operator="lessThan">
      <formula>#REF!</formula>
    </cfRule>
  </conditionalFormatting>
  <conditionalFormatting sqref="W182">
    <cfRule type="cellIs" dxfId="902" priority="54" stopIfTrue="1" operator="lessThan">
      <formula>#REF!</formula>
    </cfRule>
  </conditionalFormatting>
  <conditionalFormatting sqref="W184:W185">
    <cfRule type="cellIs" dxfId="901" priority="52" stopIfTrue="1" operator="lessThan">
      <formula>#REF!</formula>
    </cfRule>
  </conditionalFormatting>
  <conditionalFormatting sqref="AC183">
    <cfRule type="cellIs" dxfId="900" priority="16" stopIfTrue="1" operator="lessThan">
      <formula>#REF!</formula>
    </cfRule>
  </conditionalFormatting>
  <conditionalFormatting sqref="AC22:AC37">
    <cfRule type="cellIs" dxfId="899" priority="51" stopIfTrue="1" operator="lessThan">
      <formula>#REF!</formula>
    </cfRule>
  </conditionalFormatting>
  <conditionalFormatting sqref="AC39:AC53 AC136:AC146">
    <cfRule type="cellIs" dxfId="898" priority="50" stopIfTrue="1" operator="lessThan">
      <formula>#REF!</formula>
    </cfRule>
  </conditionalFormatting>
  <conditionalFormatting sqref="AC88:AC102">
    <cfRule type="cellIs" dxfId="897" priority="49" stopIfTrue="1" operator="lessThan">
      <formula>#REF!</formula>
    </cfRule>
  </conditionalFormatting>
  <conditionalFormatting sqref="AC147">
    <cfRule type="cellIs" dxfId="896" priority="48" stopIfTrue="1" operator="lessThan">
      <formula>#REF!</formula>
    </cfRule>
  </conditionalFormatting>
  <conditionalFormatting sqref="AC148">
    <cfRule type="cellIs" dxfId="895" priority="47" stopIfTrue="1" operator="lessThan">
      <formula>#REF!</formula>
    </cfRule>
  </conditionalFormatting>
  <conditionalFormatting sqref="AC149">
    <cfRule type="cellIs" dxfId="894" priority="46" stopIfTrue="1" operator="lessThan">
      <formula>#REF!</formula>
    </cfRule>
  </conditionalFormatting>
  <conditionalFormatting sqref="AC150">
    <cfRule type="cellIs" dxfId="893" priority="45" stopIfTrue="1" operator="lessThan">
      <formula>#REF!</formula>
    </cfRule>
  </conditionalFormatting>
  <conditionalFormatting sqref="AC153">
    <cfRule type="cellIs" dxfId="892" priority="44" stopIfTrue="1" operator="lessThan">
      <formula>#REF!</formula>
    </cfRule>
  </conditionalFormatting>
  <conditionalFormatting sqref="AC154">
    <cfRule type="cellIs" dxfId="891" priority="43" stopIfTrue="1" operator="lessThan">
      <formula>#REF!</formula>
    </cfRule>
  </conditionalFormatting>
  <conditionalFormatting sqref="AC155">
    <cfRule type="cellIs" dxfId="890" priority="42" stopIfTrue="1" operator="lessThan">
      <formula>#REF!</formula>
    </cfRule>
  </conditionalFormatting>
  <conditionalFormatting sqref="AC156">
    <cfRule type="cellIs" dxfId="889" priority="41" stopIfTrue="1" operator="lessThan">
      <formula>#REF!</formula>
    </cfRule>
  </conditionalFormatting>
  <conditionalFormatting sqref="AC157">
    <cfRule type="cellIs" dxfId="888" priority="40" stopIfTrue="1" operator="lessThan">
      <formula>#REF!</formula>
    </cfRule>
  </conditionalFormatting>
  <conditionalFormatting sqref="AC158">
    <cfRule type="cellIs" dxfId="887" priority="39" stopIfTrue="1" operator="lessThan">
      <formula>#REF!</formula>
    </cfRule>
  </conditionalFormatting>
  <conditionalFormatting sqref="AC159">
    <cfRule type="cellIs" dxfId="886" priority="38" stopIfTrue="1" operator="lessThan">
      <formula>#REF!</formula>
    </cfRule>
  </conditionalFormatting>
  <conditionalFormatting sqref="AC160">
    <cfRule type="cellIs" dxfId="885" priority="37" stopIfTrue="1" operator="lessThan">
      <formula>#REF!</formula>
    </cfRule>
  </conditionalFormatting>
  <conditionalFormatting sqref="AC161">
    <cfRule type="cellIs" dxfId="884" priority="36" stopIfTrue="1" operator="lessThan">
      <formula>#REF!</formula>
    </cfRule>
  </conditionalFormatting>
  <conditionalFormatting sqref="AC162">
    <cfRule type="cellIs" dxfId="883" priority="35" stopIfTrue="1" operator="lessThan">
      <formula>#REF!</formula>
    </cfRule>
  </conditionalFormatting>
  <conditionalFormatting sqref="AC163">
    <cfRule type="cellIs" dxfId="882" priority="34" stopIfTrue="1" operator="lessThan">
      <formula>#REF!</formula>
    </cfRule>
  </conditionalFormatting>
  <conditionalFormatting sqref="AC164">
    <cfRule type="cellIs" dxfId="881" priority="33" stopIfTrue="1" operator="lessThan">
      <formula>#REF!</formula>
    </cfRule>
  </conditionalFormatting>
  <conditionalFormatting sqref="AC165">
    <cfRule type="cellIs" dxfId="880" priority="32" stopIfTrue="1" operator="lessThan">
      <formula>#REF!</formula>
    </cfRule>
  </conditionalFormatting>
  <conditionalFormatting sqref="AC166">
    <cfRule type="cellIs" dxfId="879" priority="31" stopIfTrue="1" operator="lessThan">
      <formula>#REF!</formula>
    </cfRule>
  </conditionalFormatting>
  <conditionalFormatting sqref="AC167">
    <cfRule type="cellIs" dxfId="878" priority="30" stopIfTrue="1" operator="lessThan">
      <formula>#REF!</formula>
    </cfRule>
  </conditionalFormatting>
  <conditionalFormatting sqref="AC170">
    <cfRule type="cellIs" dxfId="877" priority="29" stopIfTrue="1" operator="lessThan">
      <formula>#REF!</formula>
    </cfRule>
  </conditionalFormatting>
  <conditionalFormatting sqref="AC171">
    <cfRule type="cellIs" dxfId="876" priority="28" stopIfTrue="1" operator="lessThan">
      <formula>#REF!</formula>
    </cfRule>
  </conditionalFormatting>
  <conditionalFormatting sqref="AC172">
    <cfRule type="cellIs" dxfId="875" priority="27" stopIfTrue="1" operator="lessThan">
      <formula>#REF!</formula>
    </cfRule>
  </conditionalFormatting>
  <conditionalFormatting sqref="AC173">
    <cfRule type="cellIs" dxfId="874" priority="26" stopIfTrue="1" operator="lessThan">
      <formula>#REF!</formula>
    </cfRule>
  </conditionalFormatting>
  <conditionalFormatting sqref="AC174">
    <cfRule type="cellIs" dxfId="873" priority="25" stopIfTrue="1" operator="lessThan">
      <formula>#REF!</formula>
    </cfRule>
  </conditionalFormatting>
  <conditionalFormatting sqref="AC175">
    <cfRule type="cellIs" dxfId="872" priority="24" stopIfTrue="1" operator="lessThan">
      <formula>#REF!</formula>
    </cfRule>
  </conditionalFormatting>
  <conditionalFormatting sqref="AC176">
    <cfRule type="cellIs" dxfId="871" priority="23" stopIfTrue="1" operator="lessThan">
      <formula>#REF!</formula>
    </cfRule>
  </conditionalFormatting>
  <conditionalFormatting sqref="AC177">
    <cfRule type="cellIs" dxfId="870" priority="22" stopIfTrue="1" operator="lessThan">
      <formula>#REF!</formula>
    </cfRule>
  </conditionalFormatting>
  <conditionalFormatting sqref="AC178">
    <cfRule type="cellIs" dxfId="869" priority="21" stopIfTrue="1" operator="lessThan">
      <formula>#REF!</formula>
    </cfRule>
  </conditionalFormatting>
  <conditionalFormatting sqref="AC179">
    <cfRule type="cellIs" dxfId="868" priority="20" stopIfTrue="1" operator="lessThan">
      <formula>#REF!</formula>
    </cfRule>
  </conditionalFormatting>
  <conditionalFormatting sqref="AC180">
    <cfRule type="cellIs" dxfId="867" priority="19" stopIfTrue="1" operator="lessThan">
      <formula>#REF!</formula>
    </cfRule>
  </conditionalFormatting>
  <conditionalFormatting sqref="AC181">
    <cfRule type="cellIs" dxfId="866" priority="18" stopIfTrue="1" operator="lessThan">
      <formula>#REF!</formula>
    </cfRule>
  </conditionalFormatting>
  <conditionalFormatting sqref="AC182">
    <cfRule type="cellIs" dxfId="865" priority="17" stopIfTrue="1" operator="lessThan">
      <formula>#REF!</formula>
    </cfRule>
  </conditionalFormatting>
  <conditionalFormatting sqref="AC184:AC185">
    <cfRule type="cellIs" dxfId="864" priority="15" stopIfTrue="1" operator="lessThan">
      <formula>#REF!</formula>
    </cfRule>
  </conditionalFormatting>
  <conditionalFormatting sqref="V185">
    <cfRule type="cellIs" dxfId="863" priority="14" stopIfTrue="1" operator="lessThan">
      <formula>#REF!</formula>
    </cfRule>
  </conditionalFormatting>
  <conditionalFormatting sqref="AB185">
    <cfRule type="cellIs" dxfId="862" priority="13" stopIfTrue="1" operator="lessThan">
      <formula>#REF!</formula>
    </cfRule>
  </conditionalFormatting>
  <conditionalFormatting sqref="N37">
    <cfRule type="cellIs" dxfId="861" priority="12" stopIfTrue="1" operator="lessThan">
      <formula>#REF!</formula>
    </cfRule>
  </conditionalFormatting>
  <conditionalFormatting sqref="T37">
    <cfRule type="cellIs" dxfId="860" priority="11" stopIfTrue="1" operator="lessThan">
      <formula>#REF!</formula>
    </cfRule>
  </conditionalFormatting>
  <conditionalFormatting sqref="Z37">
    <cfRule type="cellIs" dxfId="859" priority="10" stopIfTrue="1" operator="lessThan">
      <formula>#REF!</formula>
    </cfRule>
  </conditionalFormatting>
  <conditionalFormatting sqref="AF37">
    <cfRule type="cellIs" dxfId="858" priority="9" stopIfTrue="1" operator="lessThan">
      <formula>#REF!</formula>
    </cfRule>
  </conditionalFormatting>
  <conditionalFormatting sqref="AG55">
    <cfRule type="cellIs" dxfId="857" priority="8" stopIfTrue="1" operator="lessThan">
      <formula>#REF!</formula>
    </cfRule>
  </conditionalFormatting>
  <conditionalFormatting sqref="AG71">
    <cfRule type="cellIs" dxfId="856" priority="7" stopIfTrue="1" operator="lessThan">
      <formula>#REF!</formula>
    </cfRule>
  </conditionalFormatting>
  <conditionalFormatting sqref="AG87">
    <cfRule type="cellIs" dxfId="855" priority="6" stopIfTrue="1" operator="lessThan">
      <formula>#REF!</formula>
    </cfRule>
  </conditionalFormatting>
  <conditionalFormatting sqref="AG104">
    <cfRule type="cellIs" dxfId="854" priority="5" stopIfTrue="1" operator="lessThan">
      <formula>#REF!</formula>
    </cfRule>
  </conditionalFormatting>
  <conditionalFormatting sqref="AG119">
    <cfRule type="cellIs" dxfId="853" priority="4" stopIfTrue="1" operator="lessThan">
      <formula>#REF!</formula>
    </cfRule>
  </conditionalFormatting>
  <conditionalFormatting sqref="AG135">
    <cfRule type="cellIs" dxfId="852" priority="3" stopIfTrue="1" operator="lessThan">
      <formula>#REF!</formula>
    </cfRule>
  </conditionalFormatting>
  <conditionalFormatting sqref="AG152">
    <cfRule type="cellIs" dxfId="851" priority="2" stopIfTrue="1" operator="lessThan">
      <formula>#REF!</formula>
    </cfRule>
  </conditionalFormatting>
  <conditionalFormatting sqref="AG169">
    <cfRule type="cellIs" dxfId="850" priority="1" stopIfTrue="1" operator="lessThan">
      <formula>#REF!</formula>
    </cfRule>
  </conditionalFormatting>
  <dataValidations count="8">
    <dataValidation type="list" allowBlank="1" showInputMessage="1" showErrorMessage="1" sqref="I12:J12 C12:D12" xr:uid="{00000000-0002-0000-2700-000000000000}">
      <formula1>$B$10:$B$28</formula1>
    </dataValidation>
    <dataValidation type="list" allowBlank="1" showInputMessage="1" showErrorMessage="1" sqref="F185 L185 R185 X185 AD185" xr:uid="{00000000-0002-0000-27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700-000002000000}">
      <formula1>$F$9:$F$12</formula1>
    </dataValidation>
    <dataValidation type="list" allowBlank="1" showInputMessage="1" showErrorMessage="1" sqref="C15:D15" xr:uid="{00000000-0002-0000-2700-000003000000}">
      <formula1>$F$13:$F$15</formula1>
    </dataValidation>
    <dataValidation type="list" allowBlank="1" showInputMessage="1" showErrorMessage="1" sqref="I11:J11 C11:D11" xr:uid="{00000000-0002-0000-2700-000004000000}">
      <formula1>$D$12:$D$41</formula1>
    </dataValidation>
    <dataValidation type="list" allowBlank="1" showInputMessage="1" showErrorMessage="1" sqref="C13:D14 I13:J13" xr:uid="{00000000-0002-0000-2700-000005000000}">
      <formula1>$K$11:$K$15</formula1>
    </dataValidation>
    <dataValidation type="list" allowBlank="1" showInputMessage="1" showErrorMessage="1" sqref="Y187 AE187 M187 S187" xr:uid="{00000000-0002-0000-2700-000006000000}">
      <formula1>$Q$8:$Q$9</formula1>
    </dataValidation>
    <dataValidation type="list" allowBlank="1" showInputMessage="1" showErrorMessage="1" sqref="T9:T13" xr:uid="{00000000-0002-0000-27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B000000}">
          <x14:formula1>
            <xm:f>Données!$B$14:$B$43</xm:f>
          </x14:formula1>
          <xm:sqref>AE17:AF17 M17:N17 S17:T17 Y17:Z17 G17:H17</xm:sqref>
        </x14:dataValidation>
        <x14:dataValidation type="list" allowBlank="1" showInputMessage="1" showErrorMessage="1" xr:uid="{00000000-0002-0000-2700-00000C000000}">
          <x14:formula1>
            <xm:f>Données!$Q$19:$Q$20</xm:f>
          </x14:formula1>
          <xm:sqref>R9:R13</xm:sqref>
        </x14:dataValidation>
        <x14:dataValidation type="list" allowBlank="1" showInputMessage="1" showErrorMessage="1" xr:uid="{00000000-0002-0000-2700-00000D000000}">
          <x14:formula1>
            <xm:f>Données!$E$14:$E$53</xm:f>
          </x14:formula1>
          <xm:sqref>B11</xm:sqref>
        </x14:dataValidation>
        <x14:dataValidation type="list" allowBlank="1" showInputMessage="1" showErrorMessage="1" xr:uid="{00000000-0002-0000-2700-00000E000000}">
          <x14:formula1>
            <xm:f>Données!$K$14:$K$43</xm:f>
          </x14:formula1>
          <xm:sqref>L9:L13</xm:sqref>
        </x14:dataValidation>
        <x14:dataValidation type="list" allowBlank="1" showInputMessage="1" showErrorMessage="1" xr:uid="{00000000-0002-0000-2700-00000F000000}">
          <x14:formula1>
            <xm:f>Données!$Q$8:$Q$9</xm:f>
          </x14:formula1>
          <xm:sqref>G187</xm:sqref>
        </x14:dataValidation>
        <x14:dataValidation type="list" allowBlank="1" showInputMessage="1" showErrorMessage="1" xr:uid="{00000000-0002-0000-2700-000010000000}">
          <x14:formula1>
            <xm:f>Données!$I$14:$I$17</xm:f>
          </x14:formula1>
          <xm:sqref>K17</xm:sqref>
        </x14:dataValidation>
        <x14:dataValidation type="list" allowBlank="1" showInputMessage="1" showErrorMessage="1" xr:uid="{00000000-0002-0000-2700-000011000000}">
          <x14:formula1>
            <xm:f>Données!$G$14:$G$17</xm:f>
          </x14:formula1>
          <xm:sqref>Z9:Z13</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849" priority="170" stopIfTrue="1" operator="lessThan">
      <formula>#REF!</formula>
    </cfRule>
  </conditionalFormatting>
  <conditionalFormatting sqref="L37:M37">
    <cfRule type="cellIs" dxfId="848" priority="169" stopIfTrue="1" operator="lessThan">
      <formula>#REF!</formula>
    </cfRule>
  </conditionalFormatting>
  <conditionalFormatting sqref="R37:S37 AG21:AG53 AG88:AG102 AG136:AG150 AG153:AG167 AG170:AG185 AG120:AG133 AG105:AG117 AG72:AG85 AG56:AG69">
    <cfRule type="cellIs" dxfId="84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846" priority="167" stopIfTrue="1" operator="lessThan">
      <formula>#REF!</formula>
    </cfRule>
  </conditionalFormatting>
  <conditionalFormatting sqref="E88:E102">
    <cfRule type="cellIs" dxfId="845" priority="166" stopIfTrue="1" operator="lessThan">
      <formula>#REF!</formula>
    </cfRule>
  </conditionalFormatting>
  <conditionalFormatting sqref="E147">
    <cfRule type="cellIs" dxfId="844" priority="165" stopIfTrue="1" operator="lessThan">
      <formula>#REF!</formula>
    </cfRule>
  </conditionalFormatting>
  <conditionalFormatting sqref="E148">
    <cfRule type="cellIs" dxfId="843" priority="164" stopIfTrue="1" operator="lessThan">
      <formula>#REF!</formula>
    </cfRule>
  </conditionalFormatting>
  <conditionalFormatting sqref="E149">
    <cfRule type="cellIs" dxfId="842" priority="163" stopIfTrue="1" operator="lessThan">
      <formula>#REF!</formula>
    </cfRule>
  </conditionalFormatting>
  <conditionalFormatting sqref="E150">
    <cfRule type="cellIs" dxfId="841" priority="162" stopIfTrue="1" operator="lessThan">
      <formula>#REF!</formula>
    </cfRule>
  </conditionalFormatting>
  <conditionalFormatting sqref="E153">
    <cfRule type="cellIs" dxfId="840" priority="161" stopIfTrue="1" operator="lessThan">
      <formula>#REF!</formula>
    </cfRule>
  </conditionalFormatting>
  <conditionalFormatting sqref="E154">
    <cfRule type="cellIs" dxfId="839" priority="160" stopIfTrue="1" operator="lessThan">
      <formula>#REF!</formula>
    </cfRule>
  </conditionalFormatting>
  <conditionalFormatting sqref="E155">
    <cfRule type="cellIs" dxfId="838" priority="159" stopIfTrue="1" operator="lessThan">
      <formula>#REF!</formula>
    </cfRule>
  </conditionalFormatting>
  <conditionalFormatting sqref="E156">
    <cfRule type="cellIs" dxfId="837" priority="158" stopIfTrue="1" operator="lessThan">
      <formula>#REF!</formula>
    </cfRule>
  </conditionalFormatting>
  <conditionalFormatting sqref="E157">
    <cfRule type="cellIs" dxfId="836" priority="157" stopIfTrue="1" operator="lessThan">
      <formula>#REF!</formula>
    </cfRule>
  </conditionalFormatting>
  <conditionalFormatting sqref="E158">
    <cfRule type="cellIs" dxfId="835" priority="156" stopIfTrue="1" operator="lessThan">
      <formula>#REF!</formula>
    </cfRule>
  </conditionalFormatting>
  <conditionalFormatting sqref="E159">
    <cfRule type="cellIs" dxfId="834" priority="155" stopIfTrue="1" operator="lessThan">
      <formula>#REF!</formula>
    </cfRule>
  </conditionalFormatting>
  <conditionalFormatting sqref="E160">
    <cfRule type="cellIs" dxfId="833" priority="154" stopIfTrue="1" operator="lessThan">
      <formula>#REF!</formula>
    </cfRule>
  </conditionalFormatting>
  <conditionalFormatting sqref="E161">
    <cfRule type="cellIs" dxfId="832" priority="153" stopIfTrue="1" operator="lessThan">
      <formula>#REF!</formula>
    </cfRule>
  </conditionalFormatting>
  <conditionalFormatting sqref="E162">
    <cfRule type="cellIs" dxfId="831" priority="152" stopIfTrue="1" operator="lessThan">
      <formula>#REF!</formula>
    </cfRule>
  </conditionalFormatting>
  <conditionalFormatting sqref="E163">
    <cfRule type="cellIs" dxfId="830" priority="151" stopIfTrue="1" operator="lessThan">
      <formula>#REF!</formula>
    </cfRule>
  </conditionalFormatting>
  <conditionalFormatting sqref="E164">
    <cfRule type="cellIs" dxfId="829" priority="150" stopIfTrue="1" operator="lessThan">
      <formula>#REF!</formula>
    </cfRule>
  </conditionalFormatting>
  <conditionalFormatting sqref="E165">
    <cfRule type="cellIs" dxfId="828" priority="149" stopIfTrue="1" operator="lessThan">
      <formula>#REF!</formula>
    </cfRule>
  </conditionalFormatting>
  <conditionalFormatting sqref="E166">
    <cfRule type="cellIs" dxfId="827" priority="148" stopIfTrue="1" operator="lessThan">
      <formula>#REF!</formula>
    </cfRule>
  </conditionalFormatting>
  <conditionalFormatting sqref="E167">
    <cfRule type="cellIs" dxfId="826" priority="147" stopIfTrue="1" operator="lessThan">
      <formula>#REF!</formula>
    </cfRule>
  </conditionalFormatting>
  <conditionalFormatting sqref="E170">
    <cfRule type="cellIs" dxfId="825" priority="146" stopIfTrue="1" operator="lessThan">
      <formula>#REF!</formula>
    </cfRule>
  </conditionalFormatting>
  <conditionalFormatting sqref="E171">
    <cfRule type="cellIs" dxfId="824" priority="145" stopIfTrue="1" operator="lessThan">
      <formula>#REF!</formula>
    </cfRule>
  </conditionalFormatting>
  <conditionalFormatting sqref="E172">
    <cfRule type="cellIs" dxfId="823" priority="144" stopIfTrue="1" operator="lessThan">
      <formula>#REF!</formula>
    </cfRule>
  </conditionalFormatting>
  <conditionalFormatting sqref="E173">
    <cfRule type="cellIs" dxfId="822" priority="143" stopIfTrue="1" operator="lessThan">
      <formula>#REF!</formula>
    </cfRule>
  </conditionalFormatting>
  <conditionalFormatting sqref="E174">
    <cfRule type="cellIs" dxfId="821" priority="142" stopIfTrue="1" operator="lessThan">
      <formula>#REF!</formula>
    </cfRule>
  </conditionalFormatting>
  <conditionalFormatting sqref="E175">
    <cfRule type="cellIs" dxfId="820" priority="141" stopIfTrue="1" operator="lessThan">
      <formula>#REF!</formula>
    </cfRule>
  </conditionalFormatting>
  <conditionalFormatting sqref="E176">
    <cfRule type="cellIs" dxfId="819" priority="140" stopIfTrue="1" operator="lessThan">
      <formula>#REF!</formula>
    </cfRule>
  </conditionalFormatting>
  <conditionalFormatting sqref="E177">
    <cfRule type="cellIs" dxfId="818" priority="139" stopIfTrue="1" operator="lessThan">
      <formula>#REF!</formula>
    </cfRule>
  </conditionalFormatting>
  <conditionalFormatting sqref="E178">
    <cfRule type="cellIs" dxfId="817" priority="138" stopIfTrue="1" operator="lessThan">
      <formula>#REF!</formula>
    </cfRule>
  </conditionalFormatting>
  <conditionalFormatting sqref="E179">
    <cfRule type="cellIs" dxfId="816" priority="137" stopIfTrue="1" operator="lessThan">
      <formula>#REF!</formula>
    </cfRule>
  </conditionalFormatting>
  <conditionalFormatting sqref="E180">
    <cfRule type="cellIs" dxfId="815" priority="136" stopIfTrue="1" operator="lessThan">
      <formula>#REF!</formula>
    </cfRule>
  </conditionalFormatting>
  <conditionalFormatting sqref="E181">
    <cfRule type="cellIs" dxfId="814" priority="135" stopIfTrue="1" operator="lessThan">
      <formula>#REF!</formula>
    </cfRule>
  </conditionalFormatting>
  <conditionalFormatting sqref="E182">
    <cfRule type="cellIs" dxfId="813" priority="134" stopIfTrue="1" operator="lessThan">
      <formula>#REF!</formula>
    </cfRule>
  </conditionalFormatting>
  <conditionalFormatting sqref="E183">
    <cfRule type="cellIs" dxfId="812" priority="133" stopIfTrue="1" operator="lessThan">
      <formula>#REF!</formula>
    </cfRule>
  </conditionalFormatting>
  <conditionalFormatting sqref="E184:E185">
    <cfRule type="cellIs" dxfId="811" priority="132" stopIfTrue="1" operator="lessThan">
      <formula>#REF!</formula>
    </cfRule>
  </conditionalFormatting>
  <conditionalFormatting sqref="K22:K37">
    <cfRule type="cellIs" dxfId="810" priority="131" stopIfTrue="1" operator="lessThan">
      <formula>#REF!</formula>
    </cfRule>
  </conditionalFormatting>
  <conditionalFormatting sqref="K39:K53">
    <cfRule type="cellIs" dxfId="809" priority="130" stopIfTrue="1" operator="lessThan">
      <formula>#REF!</formula>
    </cfRule>
  </conditionalFormatting>
  <conditionalFormatting sqref="K88:K102">
    <cfRule type="cellIs" dxfId="808" priority="129" stopIfTrue="1" operator="lessThan">
      <formula>#REF!</formula>
    </cfRule>
  </conditionalFormatting>
  <conditionalFormatting sqref="K147">
    <cfRule type="cellIs" dxfId="807" priority="128" stopIfTrue="1" operator="lessThan">
      <formula>#REF!</formula>
    </cfRule>
  </conditionalFormatting>
  <conditionalFormatting sqref="K148">
    <cfRule type="cellIs" dxfId="806" priority="127" stopIfTrue="1" operator="lessThan">
      <formula>#REF!</formula>
    </cfRule>
  </conditionalFormatting>
  <conditionalFormatting sqref="K149">
    <cfRule type="cellIs" dxfId="805" priority="126" stopIfTrue="1" operator="lessThan">
      <formula>#REF!</formula>
    </cfRule>
  </conditionalFormatting>
  <conditionalFormatting sqref="K150">
    <cfRule type="cellIs" dxfId="804" priority="125" stopIfTrue="1" operator="lessThan">
      <formula>#REF!</formula>
    </cfRule>
  </conditionalFormatting>
  <conditionalFormatting sqref="K153">
    <cfRule type="cellIs" dxfId="803" priority="124" stopIfTrue="1" operator="lessThan">
      <formula>#REF!</formula>
    </cfRule>
  </conditionalFormatting>
  <conditionalFormatting sqref="K154">
    <cfRule type="cellIs" dxfId="802" priority="123" stopIfTrue="1" operator="lessThan">
      <formula>#REF!</formula>
    </cfRule>
  </conditionalFormatting>
  <conditionalFormatting sqref="K155">
    <cfRule type="cellIs" dxfId="801" priority="122" stopIfTrue="1" operator="lessThan">
      <formula>#REF!</formula>
    </cfRule>
  </conditionalFormatting>
  <conditionalFormatting sqref="K156">
    <cfRule type="cellIs" dxfId="800" priority="121" stopIfTrue="1" operator="lessThan">
      <formula>#REF!</formula>
    </cfRule>
  </conditionalFormatting>
  <conditionalFormatting sqref="K157">
    <cfRule type="cellIs" dxfId="799" priority="120" stopIfTrue="1" operator="lessThan">
      <formula>#REF!</formula>
    </cfRule>
  </conditionalFormatting>
  <conditionalFormatting sqref="K158">
    <cfRule type="cellIs" dxfId="798" priority="119" stopIfTrue="1" operator="lessThan">
      <formula>#REF!</formula>
    </cfRule>
  </conditionalFormatting>
  <conditionalFormatting sqref="K159">
    <cfRule type="cellIs" dxfId="797" priority="118" stopIfTrue="1" operator="lessThan">
      <formula>#REF!</formula>
    </cfRule>
  </conditionalFormatting>
  <conditionalFormatting sqref="K160">
    <cfRule type="cellIs" dxfId="796" priority="117" stopIfTrue="1" operator="lessThan">
      <formula>#REF!</formula>
    </cfRule>
  </conditionalFormatting>
  <conditionalFormatting sqref="K161">
    <cfRule type="cellIs" dxfId="795" priority="116" stopIfTrue="1" operator="lessThan">
      <formula>#REF!</formula>
    </cfRule>
  </conditionalFormatting>
  <conditionalFormatting sqref="K162">
    <cfRule type="cellIs" dxfId="794" priority="115" stopIfTrue="1" operator="lessThan">
      <formula>#REF!</formula>
    </cfRule>
  </conditionalFormatting>
  <conditionalFormatting sqref="K163">
    <cfRule type="cellIs" dxfId="793" priority="114" stopIfTrue="1" operator="lessThan">
      <formula>#REF!</formula>
    </cfRule>
  </conditionalFormatting>
  <conditionalFormatting sqref="K164">
    <cfRule type="cellIs" dxfId="792" priority="113" stopIfTrue="1" operator="lessThan">
      <formula>#REF!</formula>
    </cfRule>
  </conditionalFormatting>
  <conditionalFormatting sqref="K165">
    <cfRule type="cellIs" dxfId="791" priority="112" stopIfTrue="1" operator="lessThan">
      <formula>#REF!</formula>
    </cfRule>
  </conditionalFormatting>
  <conditionalFormatting sqref="K166">
    <cfRule type="cellIs" dxfId="790" priority="111" stopIfTrue="1" operator="lessThan">
      <formula>#REF!</formula>
    </cfRule>
  </conditionalFormatting>
  <conditionalFormatting sqref="K167">
    <cfRule type="cellIs" dxfId="789" priority="110" stopIfTrue="1" operator="lessThan">
      <formula>#REF!</formula>
    </cfRule>
  </conditionalFormatting>
  <conditionalFormatting sqref="K170">
    <cfRule type="cellIs" dxfId="788" priority="109" stopIfTrue="1" operator="lessThan">
      <formula>#REF!</formula>
    </cfRule>
  </conditionalFormatting>
  <conditionalFormatting sqref="K171">
    <cfRule type="cellIs" dxfId="787" priority="108" stopIfTrue="1" operator="lessThan">
      <formula>#REF!</formula>
    </cfRule>
  </conditionalFormatting>
  <conditionalFormatting sqref="K172">
    <cfRule type="cellIs" dxfId="786" priority="107" stopIfTrue="1" operator="lessThan">
      <formula>#REF!</formula>
    </cfRule>
  </conditionalFormatting>
  <conditionalFormatting sqref="K173">
    <cfRule type="cellIs" dxfId="785" priority="106" stopIfTrue="1" operator="lessThan">
      <formula>#REF!</formula>
    </cfRule>
  </conditionalFormatting>
  <conditionalFormatting sqref="K174">
    <cfRule type="cellIs" dxfId="784" priority="105" stopIfTrue="1" operator="lessThan">
      <formula>#REF!</formula>
    </cfRule>
  </conditionalFormatting>
  <conditionalFormatting sqref="K175">
    <cfRule type="cellIs" dxfId="783" priority="104" stopIfTrue="1" operator="lessThan">
      <formula>#REF!</formula>
    </cfRule>
  </conditionalFormatting>
  <conditionalFormatting sqref="K176">
    <cfRule type="cellIs" dxfId="782" priority="103" stopIfTrue="1" operator="lessThan">
      <formula>#REF!</formula>
    </cfRule>
  </conditionalFormatting>
  <conditionalFormatting sqref="K177">
    <cfRule type="cellIs" dxfId="781" priority="102" stopIfTrue="1" operator="lessThan">
      <formula>#REF!</formula>
    </cfRule>
  </conditionalFormatting>
  <conditionalFormatting sqref="K178">
    <cfRule type="cellIs" dxfId="780" priority="101" stopIfTrue="1" operator="lessThan">
      <formula>#REF!</formula>
    </cfRule>
  </conditionalFormatting>
  <conditionalFormatting sqref="K179">
    <cfRule type="cellIs" dxfId="779" priority="100" stopIfTrue="1" operator="lessThan">
      <formula>#REF!</formula>
    </cfRule>
  </conditionalFormatting>
  <conditionalFormatting sqref="K180">
    <cfRule type="cellIs" dxfId="778" priority="99" stopIfTrue="1" operator="lessThan">
      <formula>#REF!</formula>
    </cfRule>
  </conditionalFormatting>
  <conditionalFormatting sqref="K181">
    <cfRule type="cellIs" dxfId="777" priority="98" stopIfTrue="1" operator="lessThan">
      <formula>#REF!</formula>
    </cfRule>
  </conditionalFormatting>
  <conditionalFormatting sqref="K182">
    <cfRule type="cellIs" dxfId="776" priority="97" stopIfTrue="1" operator="lessThan">
      <formula>#REF!</formula>
    </cfRule>
  </conditionalFormatting>
  <conditionalFormatting sqref="K183">
    <cfRule type="cellIs" dxfId="775" priority="96" stopIfTrue="1" operator="lessThan">
      <formula>#REF!</formula>
    </cfRule>
  </conditionalFormatting>
  <conditionalFormatting sqref="K184:K185">
    <cfRule type="cellIs" dxfId="774" priority="95" stopIfTrue="1" operator="lessThan">
      <formula>#REF!</formula>
    </cfRule>
  </conditionalFormatting>
  <conditionalFormatting sqref="Q22:Q37">
    <cfRule type="cellIs" dxfId="773" priority="94" stopIfTrue="1" operator="lessThan">
      <formula>#REF!</formula>
    </cfRule>
  </conditionalFormatting>
  <conditionalFormatting sqref="Q39:Q53">
    <cfRule type="cellIs" dxfId="772" priority="93" stopIfTrue="1" operator="lessThan">
      <formula>#REF!</formula>
    </cfRule>
  </conditionalFormatting>
  <conditionalFormatting sqref="Q88:Q102">
    <cfRule type="cellIs" dxfId="771" priority="92" stopIfTrue="1" operator="lessThan">
      <formula>#REF!</formula>
    </cfRule>
  </conditionalFormatting>
  <conditionalFormatting sqref="P185">
    <cfRule type="cellIs" dxfId="770" priority="91" stopIfTrue="1" operator="lessThan">
      <formula>#REF!</formula>
    </cfRule>
  </conditionalFormatting>
  <conditionalFormatting sqref="X37:Y37">
    <cfRule type="cellIs" dxfId="769" priority="90" stopIfTrue="1" operator="lessThan">
      <formula>#REF!</formula>
    </cfRule>
  </conditionalFormatting>
  <conditionalFormatting sqref="AD37:AE37">
    <cfRule type="cellIs" dxfId="768" priority="89" stopIfTrue="1" operator="lessThan">
      <formula>#REF!</formula>
    </cfRule>
  </conditionalFormatting>
  <conditionalFormatting sqref="W183">
    <cfRule type="cellIs" dxfId="767" priority="53" stopIfTrue="1" operator="lessThan">
      <formula>#REF!</formula>
    </cfRule>
  </conditionalFormatting>
  <conditionalFormatting sqref="W22:W37">
    <cfRule type="cellIs" dxfId="766" priority="88" stopIfTrue="1" operator="lessThan">
      <formula>#REF!</formula>
    </cfRule>
  </conditionalFormatting>
  <conditionalFormatting sqref="W39:W53 W136:W146">
    <cfRule type="cellIs" dxfId="765" priority="87" stopIfTrue="1" operator="lessThan">
      <formula>#REF!</formula>
    </cfRule>
  </conditionalFormatting>
  <conditionalFormatting sqref="W88:W102">
    <cfRule type="cellIs" dxfId="764" priority="86" stopIfTrue="1" operator="lessThan">
      <formula>#REF!</formula>
    </cfRule>
  </conditionalFormatting>
  <conditionalFormatting sqref="W147">
    <cfRule type="cellIs" dxfId="763" priority="85" stopIfTrue="1" operator="lessThan">
      <formula>#REF!</formula>
    </cfRule>
  </conditionalFormatting>
  <conditionalFormatting sqref="W148">
    <cfRule type="cellIs" dxfId="762" priority="84" stopIfTrue="1" operator="lessThan">
      <formula>#REF!</formula>
    </cfRule>
  </conditionalFormatting>
  <conditionalFormatting sqref="W149">
    <cfRule type="cellIs" dxfId="761" priority="83" stopIfTrue="1" operator="lessThan">
      <formula>#REF!</formula>
    </cfRule>
  </conditionalFormatting>
  <conditionalFormatting sqref="W150">
    <cfRule type="cellIs" dxfId="760" priority="82" stopIfTrue="1" operator="lessThan">
      <formula>#REF!</formula>
    </cfRule>
  </conditionalFormatting>
  <conditionalFormatting sqref="W153">
    <cfRule type="cellIs" dxfId="759" priority="81" stopIfTrue="1" operator="lessThan">
      <formula>#REF!</formula>
    </cfRule>
  </conditionalFormatting>
  <conditionalFormatting sqref="W154">
    <cfRule type="cellIs" dxfId="758" priority="80" stopIfTrue="1" operator="lessThan">
      <formula>#REF!</formula>
    </cfRule>
  </conditionalFormatting>
  <conditionalFormatting sqref="W155">
    <cfRule type="cellIs" dxfId="757" priority="79" stopIfTrue="1" operator="lessThan">
      <formula>#REF!</formula>
    </cfRule>
  </conditionalFormatting>
  <conditionalFormatting sqref="W156">
    <cfRule type="cellIs" dxfId="756" priority="78" stopIfTrue="1" operator="lessThan">
      <formula>#REF!</formula>
    </cfRule>
  </conditionalFormatting>
  <conditionalFormatting sqref="W157">
    <cfRule type="cellIs" dxfId="755" priority="77" stopIfTrue="1" operator="lessThan">
      <formula>#REF!</formula>
    </cfRule>
  </conditionalFormatting>
  <conditionalFormatting sqref="W158">
    <cfRule type="cellIs" dxfId="754" priority="76" stopIfTrue="1" operator="lessThan">
      <formula>#REF!</formula>
    </cfRule>
  </conditionalFormatting>
  <conditionalFormatting sqref="W159">
    <cfRule type="cellIs" dxfId="753" priority="75" stopIfTrue="1" operator="lessThan">
      <formula>#REF!</formula>
    </cfRule>
  </conditionalFormatting>
  <conditionalFormatting sqref="W160">
    <cfRule type="cellIs" dxfId="752" priority="74" stopIfTrue="1" operator="lessThan">
      <formula>#REF!</formula>
    </cfRule>
  </conditionalFormatting>
  <conditionalFormatting sqref="W161">
    <cfRule type="cellIs" dxfId="751" priority="73" stopIfTrue="1" operator="lessThan">
      <formula>#REF!</formula>
    </cfRule>
  </conditionalFormatting>
  <conditionalFormatting sqref="W162">
    <cfRule type="cellIs" dxfId="750" priority="72" stopIfTrue="1" operator="lessThan">
      <formula>#REF!</formula>
    </cfRule>
  </conditionalFormatting>
  <conditionalFormatting sqref="W163">
    <cfRule type="cellIs" dxfId="749" priority="71" stopIfTrue="1" operator="lessThan">
      <formula>#REF!</formula>
    </cfRule>
  </conditionalFormatting>
  <conditionalFormatting sqref="W164">
    <cfRule type="cellIs" dxfId="748" priority="70" stopIfTrue="1" operator="lessThan">
      <formula>#REF!</formula>
    </cfRule>
  </conditionalFormatting>
  <conditionalFormatting sqref="W165">
    <cfRule type="cellIs" dxfId="747" priority="69" stopIfTrue="1" operator="lessThan">
      <formula>#REF!</formula>
    </cfRule>
  </conditionalFormatting>
  <conditionalFormatting sqref="W166">
    <cfRule type="cellIs" dxfId="746" priority="68" stopIfTrue="1" operator="lessThan">
      <formula>#REF!</formula>
    </cfRule>
  </conditionalFormatting>
  <conditionalFormatting sqref="W167">
    <cfRule type="cellIs" dxfId="745" priority="67" stopIfTrue="1" operator="lessThan">
      <formula>#REF!</formula>
    </cfRule>
  </conditionalFormatting>
  <conditionalFormatting sqref="W170">
    <cfRule type="cellIs" dxfId="744" priority="66" stopIfTrue="1" operator="lessThan">
      <formula>#REF!</formula>
    </cfRule>
  </conditionalFormatting>
  <conditionalFormatting sqref="W171">
    <cfRule type="cellIs" dxfId="743" priority="65" stopIfTrue="1" operator="lessThan">
      <formula>#REF!</formula>
    </cfRule>
  </conditionalFormatting>
  <conditionalFormatting sqref="W172">
    <cfRule type="cellIs" dxfId="742" priority="64" stopIfTrue="1" operator="lessThan">
      <formula>#REF!</formula>
    </cfRule>
  </conditionalFormatting>
  <conditionalFormatting sqref="W173">
    <cfRule type="cellIs" dxfId="741" priority="63" stopIfTrue="1" operator="lessThan">
      <formula>#REF!</formula>
    </cfRule>
  </conditionalFormatting>
  <conditionalFormatting sqref="W174">
    <cfRule type="cellIs" dxfId="740" priority="62" stopIfTrue="1" operator="lessThan">
      <formula>#REF!</formula>
    </cfRule>
  </conditionalFormatting>
  <conditionalFormatting sqref="W175">
    <cfRule type="cellIs" dxfId="739" priority="61" stopIfTrue="1" operator="lessThan">
      <formula>#REF!</formula>
    </cfRule>
  </conditionalFormatting>
  <conditionalFormatting sqref="W176">
    <cfRule type="cellIs" dxfId="738" priority="60" stopIfTrue="1" operator="lessThan">
      <formula>#REF!</formula>
    </cfRule>
  </conditionalFormatting>
  <conditionalFormatting sqref="W177">
    <cfRule type="cellIs" dxfId="737" priority="59" stopIfTrue="1" operator="lessThan">
      <formula>#REF!</formula>
    </cfRule>
  </conditionalFormatting>
  <conditionalFormatting sqref="W178">
    <cfRule type="cellIs" dxfId="736" priority="58" stopIfTrue="1" operator="lessThan">
      <formula>#REF!</formula>
    </cfRule>
  </conditionalFormatting>
  <conditionalFormatting sqref="W179">
    <cfRule type="cellIs" dxfId="735" priority="57" stopIfTrue="1" operator="lessThan">
      <formula>#REF!</formula>
    </cfRule>
  </conditionalFormatting>
  <conditionalFormatting sqref="W180">
    <cfRule type="cellIs" dxfId="734" priority="56" stopIfTrue="1" operator="lessThan">
      <formula>#REF!</formula>
    </cfRule>
  </conditionalFormatting>
  <conditionalFormatting sqref="W181">
    <cfRule type="cellIs" dxfId="733" priority="55" stopIfTrue="1" operator="lessThan">
      <formula>#REF!</formula>
    </cfRule>
  </conditionalFormatting>
  <conditionalFormatting sqref="W182">
    <cfRule type="cellIs" dxfId="732" priority="54" stopIfTrue="1" operator="lessThan">
      <formula>#REF!</formula>
    </cfRule>
  </conditionalFormatting>
  <conditionalFormatting sqref="W184:W185">
    <cfRule type="cellIs" dxfId="731" priority="52" stopIfTrue="1" operator="lessThan">
      <formula>#REF!</formula>
    </cfRule>
  </conditionalFormatting>
  <conditionalFormatting sqref="AC183">
    <cfRule type="cellIs" dxfId="730" priority="16" stopIfTrue="1" operator="lessThan">
      <formula>#REF!</formula>
    </cfRule>
  </conditionalFormatting>
  <conditionalFormatting sqref="AC22:AC37">
    <cfRule type="cellIs" dxfId="729" priority="51" stopIfTrue="1" operator="lessThan">
      <formula>#REF!</formula>
    </cfRule>
  </conditionalFormatting>
  <conditionalFormatting sqref="AC39:AC53 AC136:AC146">
    <cfRule type="cellIs" dxfId="728" priority="50" stopIfTrue="1" operator="lessThan">
      <formula>#REF!</formula>
    </cfRule>
  </conditionalFormatting>
  <conditionalFormatting sqref="AC88:AC102">
    <cfRule type="cellIs" dxfId="727" priority="49" stopIfTrue="1" operator="lessThan">
      <formula>#REF!</formula>
    </cfRule>
  </conditionalFormatting>
  <conditionalFormatting sqref="AC147">
    <cfRule type="cellIs" dxfId="726" priority="48" stopIfTrue="1" operator="lessThan">
      <formula>#REF!</formula>
    </cfRule>
  </conditionalFormatting>
  <conditionalFormatting sqref="AC148">
    <cfRule type="cellIs" dxfId="725" priority="47" stopIfTrue="1" operator="lessThan">
      <formula>#REF!</formula>
    </cfRule>
  </conditionalFormatting>
  <conditionalFormatting sqref="AC149">
    <cfRule type="cellIs" dxfId="724" priority="46" stopIfTrue="1" operator="lessThan">
      <formula>#REF!</formula>
    </cfRule>
  </conditionalFormatting>
  <conditionalFormatting sqref="AC150">
    <cfRule type="cellIs" dxfId="723" priority="45" stopIfTrue="1" operator="lessThan">
      <formula>#REF!</formula>
    </cfRule>
  </conditionalFormatting>
  <conditionalFormatting sqref="AC153">
    <cfRule type="cellIs" dxfId="722" priority="44" stopIfTrue="1" operator="lessThan">
      <formula>#REF!</formula>
    </cfRule>
  </conditionalFormatting>
  <conditionalFormatting sqref="AC154">
    <cfRule type="cellIs" dxfId="721" priority="43" stopIfTrue="1" operator="lessThan">
      <formula>#REF!</formula>
    </cfRule>
  </conditionalFormatting>
  <conditionalFormatting sqref="AC155">
    <cfRule type="cellIs" dxfId="720" priority="42" stopIfTrue="1" operator="lessThan">
      <formula>#REF!</formula>
    </cfRule>
  </conditionalFormatting>
  <conditionalFormatting sqref="AC156">
    <cfRule type="cellIs" dxfId="719" priority="41" stopIfTrue="1" operator="lessThan">
      <formula>#REF!</formula>
    </cfRule>
  </conditionalFormatting>
  <conditionalFormatting sqref="AC157">
    <cfRule type="cellIs" dxfId="718" priority="40" stopIfTrue="1" operator="lessThan">
      <formula>#REF!</formula>
    </cfRule>
  </conditionalFormatting>
  <conditionalFormatting sqref="AC158">
    <cfRule type="cellIs" dxfId="717" priority="39" stopIfTrue="1" operator="lessThan">
      <formula>#REF!</formula>
    </cfRule>
  </conditionalFormatting>
  <conditionalFormatting sqref="AC159">
    <cfRule type="cellIs" dxfId="716" priority="38" stopIfTrue="1" operator="lessThan">
      <formula>#REF!</formula>
    </cfRule>
  </conditionalFormatting>
  <conditionalFormatting sqref="AC160">
    <cfRule type="cellIs" dxfId="715" priority="37" stopIfTrue="1" operator="lessThan">
      <formula>#REF!</formula>
    </cfRule>
  </conditionalFormatting>
  <conditionalFormatting sqref="AC161">
    <cfRule type="cellIs" dxfId="714" priority="36" stopIfTrue="1" operator="lessThan">
      <formula>#REF!</formula>
    </cfRule>
  </conditionalFormatting>
  <conditionalFormatting sqref="AC162">
    <cfRule type="cellIs" dxfId="713" priority="35" stopIfTrue="1" operator="lessThan">
      <formula>#REF!</formula>
    </cfRule>
  </conditionalFormatting>
  <conditionalFormatting sqref="AC163">
    <cfRule type="cellIs" dxfId="712" priority="34" stopIfTrue="1" operator="lessThan">
      <formula>#REF!</formula>
    </cfRule>
  </conditionalFormatting>
  <conditionalFormatting sqref="AC164">
    <cfRule type="cellIs" dxfId="711" priority="33" stopIfTrue="1" operator="lessThan">
      <formula>#REF!</formula>
    </cfRule>
  </conditionalFormatting>
  <conditionalFormatting sqref="AC165">
    <cfRule type="cellIs" dxfId="710" priority="32" stopIfTrue="1" operator="lessThan">
      <formula>#REF!</formula>
    </cfRule>
  </conditionalFormatting>
  <conditionalFormatting sqref="AC166">
    <cfRule type="cellIs" dxfId="709" priority="31" stopIfTrue="1" operator="lessThan">
      <formula>#REF!</formula>
    </cfRule>
  </conditionalFormatting>
  <conditionalFormatting sqref="AC167">
    <cfRule type="cellIs" dxfId="708" priority="30" stopIfTrue="1" operator="lessThan">
      <formula>#REF!</formula>
    </cfRule>
  </conditionalFormatting>
  <conditionalFormatting sqref="AC170">
    <cfRule type="cellIs" dxfId="707" priority="29" stopIfTrue="1" operator="lessThan">
      <formula>#REF!</formula>
    </cfRule>
  </conditionalFormatting>
  <conditionalFormatting sqref="AC171">
    <cfRule type="cellIs" dxfId="706" priority="28" stopIfTrue="1" operator="lessThan">
      <formula>#REF!</formula>
    </cfRule>
  </conditionalFormatting>
  <conditionalFormatting sqref="AC172">
    <cfRule type="cellIs" dxfId="705" priority="27" stopIfTrue="1" operator="lessThan">
      <formula>#REF!</formula>
    </cfRule>
  </conditionalFormatting>
  <conditionalFormatting sqref="AC173">
    <cfRule type="cellIs" dxfId="704" priority="26" stopIfTrue="1" operator="lessThan">
      <formula>#REF!</formula>
    </cfRule>
  </conditionalFormatting>
  <conditionalFormatting sqref="AC174">
    <cfRule type="cellIs" dxfId="703" priority="25" stopIfTrue="1" operator="lessThan">
      <formula>#REF!</formula>
    </cfRule>
  </conditionalFormatting>
  <conditionalFormatting sqref="AC175">
    <cfRule type="cellIs" dxfId="702" priority="24" stopIfTrue="1" operator="lessThan">
      <formula>#REF!</formula>
    </cfRule>
  </conditionalFormatting>
  <conditionalFormatting sqref="AC176">
    <cfRule type="cellIs" dxfId="701" priority="23" stopIfTrue="1" operator="lessThan">
      <formula>#REF!</formula>
    </cfRule>
  </conditionalFormatting>
  <conditionalFormatting sqref="AC177">
    <cfRule type="cellIs" dxfId="700" priority="22" stopIfTrue="1" operator="lessThan">
      <formula>#REF!</formula>
    </cfRule>
  </conditionalFormatting>
  <conditionalFormatting sqref="AC178">
    <cfRule type="cellIs" dxfId="699" priority="21" stopIfTrue="1" operator="lessThan">
      <formula>#REF!</formula>
    </cfRule>
  </conditionalFormatting>
  <conditionalFormatting sqref="AC179">
    <cfRule type="cellIs" dxfId="698" priority="20" stopIfTrue="1" operator="lessThan">
      <formula>#REF!</formula>
    </cfRule>
  </conditionalFormatting>
  <conditionalFormatting sqref="AC180">
    <cfRule type="cellIs" dxfId="697" priority="19" stopIfTrue="1" operator="lessThan">
      <formula>#REF!</formula>
    </cfRule>
  </conditionalFormatting>
  <conditionalFormatting sqref="AC181">
    <cfRule type="cellIs" dxfId="696" priority="18" stopIfTrue="1" operator="lessThan">
      <formula>#REF!</formula>
    </cfRule>
  </conditionalFormatting>
  <conditionalFormatting sqref="AC182">
    <cfRule type="cellIs" dxfId="695" priority="17" stopIfTrue="1" operator="lessThan">
      <formula>#REF!</formula>
    </cfRule>
  </conditionalFormatting>
  <conditionalFormatting sqref="AC184:AC185">
    <cfRule type="cellIs" dxfId="694" priority="15" stopIfTrue="1" operator="lessThan">
      <formula>#REF!</formula>
    </cfRule>
  </conditionalFormatting>
  <conditionalFormatting sqref="V185">
    <cfRule type="cellIs" dxfId="693" priority="14" stopIfTrue="1" operator="lessThan">
      <formula>#REF!</formula>
    </cfRule>
  </conditionalFormatting>
  <conditionalFormatting sqref="AB185">
    <cfRule type="cellIs" dxfId="692" priority="13" stopIfTrue="1" operator="lessThan">
      <formula>#REF!</formula>
    </cfRule>
  </conditionalFormatting>
  <conditionalFormatting sqref="N37">
    <cfRule type="cellIs" dxfId="691" priority="12" stopIfTrue="1" operator="lessThan">
      <formula>#REF!</formula>
    </cfRule>
  </conditionalFormatting>
  <conditionalFormatting sqref="T37">
    <cfRule type="cellIs" dxfId="690" priority="11" stopIfTrue="1" operator="lessThan">
      <formula>#REF!</formula>
    </cfRule>
  </conditionalFormatting>
  <conditionalFormatting sqref="Z37">
    <cfRule type="cellIs" dxfId="689" priority="10" stopIfTrue="1" operator="lessThan">
      <formula>#REF!</formula>
    </cfRule>
  </conditionalFormatting>
  <conditionalFormatting sqref="AF37">
    <cfRule type="cellIs" dxfId="688" priority="9" stopIfTrue="1" operator="lessThan">
      <formula>#REF!</formula>
    </cfRule>
  </conditionalFormatting>
  <conditionalFormatting sqref="AG55">
    <cfRule type="cellIs" dxfId="687" priority="8" stopIfTrue="1" operator="lessThan">
      <formula>#REF!</formula>
    </cfRule>
  </conditionalFormatting>
  <conditionalFormatting sqref="AG71">
    <cfRule type="cellIs" dxfId="686" priority="7" stopIfTrue="1" operator="lessThan">
      <formula>#REF!</formula>
    </cfRule>
  </conditionalFormatting>
  <conditionalFormatting sqref="AG87">
    <cfRule type="cellIs" dxfId="685" priority="6" stopIfTrue="1" operator="lessThan">
      <formula>#REF!</formula>
    </cfRule>
  </conditionalFormatting>
  <conditionalFormatting sqref="AG104">
    <cfRule type="cellIs" dxfId="684" priority="5" stopIfTrue="1" operator="lessThan">
      <formula>#REF!</formula>
    </cfRule>
  </conditionalFormatting>
  <conditionalFormatting sqref="AG119">
    <cfRule type="cellIs" dxfId="683" priority="4" stopIfTrue="1" operator="lessThan">
      <formula>#REF!</formula>
    </cfRule>
  </conditionalFormatting>
  <conditionalFormatting sqref="AG135">
    <cfRule type="cellIs" dxfId="682" priority="3" stopIfTrue="1" operator="lessThan">
      <formula>#REF!</formula>
    </cfRule>
  </conditionalFormatting>
  <conditionalFormatting sqref="AG152">
    <cfRule type="cellIs" dxfId="681" priority="2" stopIfTrue="1" operator="lessThan">
      <formula>#REF!</formula>
    </cfRule>
  </conditionalFormatting>
  <conditionalFormatting sqref="AG169">
    <cfRule type="cellIs" dxfId="680" priority="1" stopIfTrue="1" operator="lessThan">
      <formula>#REF!</formula>
    </cfRule>
  </conditionalFormatting>
  <dataValidations count="8">
    <dataValidation type="list" allowBlank="1" showInputMessage="1" showErrorMessage="1" sqref="C13:D14 I13:J13" xr:uid="{00000000-0002-0000-2800-000000000000}">
      <formula1>$K$11:$K$15</formula1>
    </dataValidation>
    <dataValidation type="list" allowBlank="1" showInputMessage="1" showErrorMessage="1" sqref="I11:J11 C11:D11" xr:uid="{00000000-0002-0000-2800-000001000000}">
      <formula1>$D$12:$D$41</formula1>
    </dataValidation>
    <dataValidation type="list" allowBlank="1" showInputMessage="1" showErrorMessage="1" sqref="C15:D15" xr:uid="{00000000-0002-0000-28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800-000003000000}">
      <formula1>$F$9:$F$12</formula1>
    </dataValidation>
    <dataValidation type="list" allowBlank="1" showInputMessage="1" showErrorMessage="1" sqref="F185 L185 R185 X185 AD185" xr:uid="{00000000-0002-0000-2800-000004000000}">
      <formula1>$F$13:$F$14</formula1>
    </dataValidation>
    <dataValidation type="list" allowBlank="1" showInputMessage="1" showErrorMessage="1" sqref="I12:J12 C12:D12" xr:uid="{00000000-0002-0000-2800-000005000000}">
      <formula1>$B$10:$B$28</formula1>
    </dataValidation>
    <dataValidation type="list" allowBlank="1" showInputMessage="1" showErrorMessage="1" sqref="T9:T13" xr:uid="{00000000-0002-0000-2800-000006000000}">
      <formula1>$I$14:$I$17</formula1>
    </dataValidation>
    <dataValidation type="list" allowBlank="1" showInputMessage="1" showErrorMessage="1" sqref="Y187 AE187 M187 S187" xr:uid="{00000000-0002-0000-28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B000000}">
          <x14:formula1>
            <xm:f>Données!$G$14:$G$17</xm:f>
          </x14:formula1>
          <xm:sqref>Z9:Z13</xm:sqref>
        </x14:dataValidation>
        <x14:dataValidation type="list" allowBlank="1" showInputMessage="1" showErrorMessage="1" xr:uid="{00000000-0002-0000-2800-00000C000000}">
          <x14:formula1>
            <xm:f>Données!$I$14:$I$17</xm:f>
          </x14:formula1>
          <xm:sqref>K17</xm:sqref>
        </x14:dataValidation>
        <x14:dataValidation type="list" allowBlank="1" showInputMessage="1" showErrorMessage="1" xr:uid="{00000000-0002-0000-2800-00000D000000}">
          <x14:formula1>
            <xm:f>Données!$Q$8:$Q$9</xm:f>
          </x14:formula1>
          <xm:sqref>G187</xm:sqref>
        </x14:dataValidation>
        <x14:dataValidation type="list" allowBlank="1" showInputMessage="1" showErrorMessage="1" xr:uid="{00000000-0002-0000-2800-00000E000000}">
          <x14:formula1>
            <xm:f>Données!$K$14:$K$43</xm:f>
          </x14:formula1>
          <xm:sqref>L9:L13</xm:sqref>
        </x14:dataValidation>
        <x14:dataValidation type="list" allowBlank="1" showInputMessage="1" showErrorMessage="1" xr:uid="{00000000-0002-0000-2800-00000F000000}">
          <x14:formula1>
            <xm:f>Données!$E$14:$E$53</xm:f>
          </x14:formula1>
          <xm:sqref>B11</xm:sqref>
        </x14:dataValidation>
        <x14:dataValidation type="list" allowBlank="1" showInputMessage="1" showErrorMessage="1" xr:uid="{00000000-0002-0000-2800-000010000000}">
          <x14:formula1>
            <xm:f>Données!$Q$19:$Q$20</xm:f>
          </x14:formula1>
          <xm:sqref>R9:R13</xm:sqref>
        </x14:dataValidation>
        <x14:dataValidation type="list" allowBlank="1" showInputMessage="1" showErrorMessage="1" xr:uid="{00000000-0002-0000-2800-000011000000}">
          <x14:formula1>
            <xm:f>Données!$B$14:$B$43</xm:f>
          </x14:formula1>
          <xm:sqref>AE17:AF17 M17:N17 S17:T17 Y17:Z17 G17:H17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679" priority="170" stopIfTrue="1" operator="lessThan">
      <formula>#REF!</formula>
    </cfRule>
  </conditionalFormatting>
  <conditionalFormatting sqref="L37:M37">
    <cfRule type="cellIs" dxfId="678" priority="169" stopIfTrue="1" operator="lessThan">
      <formula>#REF!</formula>
    </cfRule>
  </conditionalFormatting>
  <conditionalFormatting sqref="R37:S37 AG21:AG53 AG88:AG102 AG136:AG150 AG153:AG167 AG170:AG185 AG120:AG133 AG105:AG117 AG72:AG85 AG56:AG69">
    <cfRule type="cellIs" dxfId="67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676" priority="167" stopIfTrue="1" operator="lessThan">
      <formula>#REF!</formula>
    </cfRule>
  </conditionalFormatting>
  <conditionalFormatting sqref="E88:E102">
    <cfRule type="cellIs" dxfId="675" priority="166" stopIfTrue="1" operator="lessThan">
      <formula>#REF!</formula>
    </cfRule>
  </conditionalFormatting>
  <conditionalFormatting sqref="E147">
    <cfRule type="cellIs" dxfId="674" priority="165" stopIfTrue="1" operator="lessThan">
      <formula>#REF!</formula>
    </cfRule>
  </conditionalFormatting>
  <conditionalFormatting sqref="E148">
    <cfRule type="cellIs" dxfId="673" priority="164" stopIfTrue="1" operator="lessThan">
      <formula>#REF!</formula>
    </cfRule>
  </conditionalFormatting>
  <conditionalFormatting sqref="E149">
    <cfRule type="cellIs" dxfId="672" priority="163" stopIfTrue="1" operator="lessThan">
      <formula>#REF!</formula>
    </cfRule>
  </conditionalFormatting>
  <conditionalFormatting sqref="E150">
    <cfRule type="cellIs" dxfId="671" priority="162" stopIfTrue="1" operator="lessThan">
      <formula>#REF!</formula>
    </cfRule>
  </conditionalFormatting>
  <conditionalFormatting sqref="E153">
    <cfRule type="cellIs" dxfId="670" priority="161" stopIfTrue="1" operator="lessThan">
      <formula>#REF!</formula>
    </cfRule>
  </conditionalFormatting>
  <conditionalFormatting sqref="E154">
    <cfRule type="cellIs" dxfId="669" priority="160" stopIfTrue="1" operator="lessThan">
      <formula>#REF!</formula>
    </cfRule>
  </conditionalFormatting>
  <conditionalFormatting sqref="E155">
    <cfRule type="cellIs" dxfId="668" priority="159" stopIfTrue="1" operator="lessThan">
      <formula>#REF!</formula>
    </cfRule>
  </conditionalFormatting>
  <conditionalFormatting sqref="E156">
    <cfRule type="cellIs" dxfId="667" priority="158" stopIfTrue="1" operator="lessThan">
      <formula>#REF!</formula>
    </cfRule>
  </conditionalFormatting>
  <conditionalFormatting sqref="E157">
    <cfRule type="cellIs" dxfId="666" priority="157" stopIfTrue="1" operator="lessThan">
      <formula>#REF!</formula>
    </cfRule>
  </conditionalFormatting>
  <conditionalFormatting sqref="E158">
    <cfRule type="cellIs" dxfId="665" priority="156" stopIfTrue="1" operator="lessThan">
      <formula>#REF!</formula>
    </cfRule>
  </conditionalFormatting>
  <conditionalFormatting sqref="E159">
    <cfRule type="cellIs" dxfId="664" priority="155" stopIfTrue="1" operator="lessThan">
      <formula>#REF!</formula>
    </cfRule>
  </conditionalFormatting>
  <conditionalFormatting sqref="E160">
    <cfRule type="cellIs" dxfId="663" priority="154" stopIfTrue="1" operator="lessThan">
      <formula>#REF!</formula>
    </cfRule>
  </conditionalFormatting>
  <conditionalFormatting sqref="E161">
    <cfRule type="cellIs" dxfId="662" priority="153" stopIfTrue="1" operator="lessThan">
      <formula>#REF!</formula>
    </cfRule>
  </conditionalFormatting>
  <conditionalFormatting sqref="E162">
    <cfRule type="cellIs" dxfId="661" priority="152" stopIfTrue="1" operator="lessThan">
      <formula>#REF!</formula>
    </cfRule>
  </conditionalFormatting>
  <conditionalFormatting sqref="E163">
    <cfRule type="cellIs" dxfId="660" priority="151" stopIfTrue="1" operator="lessThan">
      <formula>#REF!</formula>
    </cfRule>
  </conditionalFormatting>
  <conditionalFormatting sqref="E164">
    <cfRule type="cellIs" dxfId="659" priority="150" stopIfTrue="1" operator="lessThan">
      <formula>#REF!</formula>
    </cfRule>
  </conditionalFormatting>
  <conditionalFormatting sqref="E165">
    <cfRule type="cellIs" dxfId="658" priority="149" stopIfTrue="1" operator="lessThan">
      <formula>#REF!</formula>
    </cfRule>
  </conditionalFormatting>
  <conditionalFormatting sqref="E166">
    <cfRule type="cellIs" dxfId="657" priority="148" stopIfTrue="1" operator="lessThan">
      <formula>#REF!</formula>
    </cfRule>
  </conditionalFormatting>
  <conditionalFormatting sqref="E167">
    <cfRule type="cellIs" dxfId="656" priority="147" stopIfTrue="1" operator="lessThan">
      <formula>#REF!</formula>
    </cfRule>
  </conditionalFormatting>
  <conditionalFormatting sqref="E170">
    <cfRule type="cellIs" dxfId="655" priority="146" stopIfTrue="1" operator="lessThan">
      <formula>#REF!</formula>
    </cfRule>
  </conditionalFormatting>
  <conditionalFormatting sqref="E171">
    <cfRule type="cellIs" dxfId="654" priority="145" stopIfTrue="1" operator="lessThan">
      <formula>#REF!</formula>
    </cfRule>
  </conditionalFormatting>
  <conditionalFormatting sqref="E172">
    <cfRule type="cellIs" dxfId="653" priority="144" stopIfTrue="1" operator="lessThan">
      <formula>#REF!</formula>
    </cfRule>
  </conditionalFormatting>
  <conditionalFormatting sqref="E173">
    <cfRule type="cellIs" dxfId="652" priority="143" stopIfTrue="1" operator="lessThan">
      <formula>#REF!</formula>
    </cfRule>
  </conditionalFormatting>
  <conditionalFormatting sqref="E174">
    <cfRule type="cellIs" dxfId="651" priority="142" stopIfTrue="1" operator="lessThan">
      <formula>#REF!</formula>
    </cfRule>
  </conditionalFormatting>
  <conditionalFormatting sqref="E175">
    <cfRule type="cellIs" dxfId="650" priority="141" stopIfTrue="1" operator="lessThan">
      <formula>#REF!</formula>
    </cfRule>
  </conditionalFormatting>
  <conditionalFormatting sqref="E176">
    <cfRule type="cellIs" dxfId="649" priority="140" stopIfTrue="1" operator="lessThan">
      <formula>#REF!</formula>
    </cfRule>
  </conditionalFormatting>
  <conditionalFormatting sqref="E177">
    <cfRule type="cellIs" dxfId="648" priority="139" stopIfTrue="1" operator="lessThan">
      <formula>#REF!</formula>
    </cfRule>
  </conditionalFormatting>
  <conditionalFormatting sqref="E178">
    <cfRule type="cellIs" dxfId="647" priority="138" stopIfTrue="1" operator="lessThan">
      <formula>#REF!</formula>
    </cfRule>
  </conditionalFormatting>
  <conditionalFormatting sqref="E179">
    <cfRule type="cellIs" dxfId="646" priority="137" stopIfTrue="1" operator="lessThan">
      <formula>#REF!</formula>
    </cfRule>
  </conditionalFormatting>
  <conditionalFormatting sqref="E180">
    <cfRule type="cellIs" dxfId="645" priority="136" stopIfTrue="1" operator="lessThan">
      <formula>#REF!</formula>
    </cfRule>
  </conditionalFormatting>
  <conditionalFormatting sqref="E181">
    <cfRule type="cellIs" dxfId="644" priority="135" stopIfTrue="1" operator="lessThan">
      <formula>#REF!</formula>
    </cfRule>
  </conditionalFormatting>
  <conditionalFormatting sqref="E182">
    <cfRule type="cellIs" dxfId="643" priority="134" stopIfTrue="1" operator="lessThan">
      <formula>#REF!</formula>
    </cfRule>
  </conditionalFormatting>
  <conditionalFormatting sqref="E183">
    <cfRule type="cellIs" dxfId="642" priority="133" stopIfTrue="1" operator="lessThan">
      <formula>#REF!</formula>
    </cfRule>
  </conditionalFormatting>
  <conditionalFormatting sqref="E184:E185">
    <cfRule type="cellIs" dxfId="641" priority="132" stopIfTrue="1" operator="lessThan">
      <formula>#REF!</formula>
    </cfRule>
  </conditionalFormatting>
  <conditionalFormatting sqref="K22:K37">
    <cfRule type="cellIs" dxfId="640" priority="131" stopIfTrue="1" operator="lessThan">
      <formula>#REF!</formula>
    </cfRule>
  </conditionalFormatting>
  <conditionalFormatting sqref="K39:K53">
    <cfRule type="cellIs" dxfId="639" priority="130" stopIfTrue="1" operator="lessThan">
      <formula>#REF!</formula>
    </cfRule>
  </conditionalFormatting>
  <conditionalFormatting sqref="K88:K102">
    <cfRule type="cellIs" dxfId="638" priority="129" stopIfTrue="1" operator="lessThan">
      <formula>#REF!</formula>
    </cfRule>
  </conditionalFormatting>
  <conditionalFormatting sqref="K147">
    <cfRule type="cellIs" dxfId="637" priority="128" stopIfTrue="1" operator="lessThan">
      <formula>#REF!</formula>
    </cfRule>
  </conditionalFormatting>
  <conditionalFormatting sqref="K148">
    <cfRule type="cellIs" dxfId="636" priority="127" stopIfTrue="1" operator="lessThan">
      <formula>#REF!</formula>
    </cfRule>
  </conditionalFormatting>
  <conditionalFormatting sqref="K149">
    <cfRule type="cellIs" dxfId="635" priority="126" stopIfTrue="1" operator="lessThan">
      <formula>#REF!</formula>
    </cfRule>
  </conditionalFormatting>
  <conditionalFormatting sqref="K150">
    <cfRule type="cellIs" dxfId="634" priority="125" stopIfTrue="1" operator="lessThan">
      <formula>#REF!</formula>
    </cfRule>
  </conditionalFormatting>
  <conditionalFormatting sqref="K153">
    <cfRule type="cellIs" dxfId="633" priority="124" stopIfTrue="1" operator="lessThan">
      <formula>#REF!</formula>
    </cfRule>
  </conditionalFormatting>
  <conditionalFormatting sqref="K154">
    <cfRule type="cellIs" dxfId="632" priority="123" stopIfTrue="1" operator="lessThan">
      <formula>#REF!</formula>
    </cfRule>
  </conditionalFormatting>
  <conditionalFormatting sqref="K155">
    <cfRule type="cellIs" dxfId="631" priority="122" stopIfTrue="1" operator="lessThan">
      <formula>#REF!</formula>
    </cfRule>
  </conditionalFormatting>
  <conditionalFormatting sqref="K156">
    <cfRule type="cellIs" dxfId="630" priority="121" stopIfTrue="1" operator="lessThan">
      <formula>#REF!</formula>
    </cfRule>
  </conditionalFormatting>
  <conditionalFormatting sqref="K157">
    <cfRule type="cellIs" dxfId="629" priority="120" stopIfTrue="1" operator="lessThan">
      <formula>#REF!</formula>
    </cfRule>
  </conditionalFormatting>
  <conditionalFormatting sqref="K158">
    <cfRule type="cellIs" dxfId="628" priority="119" stopIfTrue="1" operator="lessThan">
      <formula>#REF!</formula>
    </cfRule>
  </conditionalFormatting>
  <conditionalFormatting sqref="K159">
    <cfRule type="cellIs" dxfId="627" priority="118" stopIfTrue="1" operator="lessThan">
      <formula>#REF!</formula>
    </cfRule>
  </conditionalFormatting>
  <conditionalFormatting sqref="K160">
    <cfRule type="cellIs" dxfId="626" priority="117" stopIfTrue="1" operator="lessThan">
      <formula>#REF!</formula>
    </cfRule>
  </conditionalFormatting>
  <conditionalFormatting sqref="K161">
    <cfRule type="cellIs" dxfId="625" priority="116" stopIfTrue="1" operator="lessThan">
      <formula>#REF!</formula>
    </cfRule>
  </conditionalFormatting>
  <conditionalFormatting sqref="K162">
    <cfRule type="cellIs" dxfId="624" priority="115" stopIfTrue="1" operator="lessThan">
      <formula>#REF!</formula>
    </cfRule>
  </conditionalFormatting>
  <conditionalFormatting sqref="K163">
    <cfRule type="cellIs" dxfId="623" priority="114" stopIfTrue="1" operator="lessThan">
      <formula>#REF!</formula>
    </cfRule>
  </conditionalFormatting>
  <conditionalFormatting sqref="K164">
    <cfRule type="cellIs" dxfId="622" priority="113" stopIfTrue="1" operator="lessThan">
      <formula>#REF!</formula>
    </cfRule>
  </conditionalFormatting>
  <conditionalFormatting sqref="K165">
    <cfRule type="cellIs" dxfId="621" priority="112" stopIfTrue="1" operator="lessThan">
      <formula>#REF!</formula>
    </cfRule>
  </conditionalFormatting>
  <conditionalFormatting sqref="K166">
    <cfRule type="cellIs" dxfId="620" priority="111" stopIfTrue="1" operator="lessThan">
      <formula>#REF!</formula>
    </cfRule>
  </conditionalFormatting>
  <conditionalFormatting sqref="K167">
    <cfRule type="cellIs" dxfId="619" priority="110" stopIfTrue="1" operator="lessThan">
      <formula>#REF!</formula>
    </cfRule>
  </conditionalFormatting>
  <conditionalFormatting sqref="K170">
    <cfRule type="cellIs" dxfId="618" priority="109" stopIfTrue="1" operator="lessThan">
      <formula>#REF!</formula>
    </cfRule>
  </conditionalFormatting>
  <conditionalFormatting sqref="K171">
    <cfRule type="cellIs" dxfId="617" priority="108" stopIfTrue="1" operator="lessThan">
      <formula>#REF!</formula>
    </cfRule>
  </conditionalFormatting>
  <conditionalFormatting sqref="K172">
    <cfRule type="cellIs" dxfId="616" priority="107" stopIfTrue="1" operator="lessThan">
      <formula>#REF!</formula>
    </cfRule>
  </conditionalFormatting>
  <conditionalFormatting sqref="K173">
    <cfRule type="cellIs" dxfId="615" priority="106" stopIfTrue="1" operator="lessThan">
      <formula>#REF!</formula>
    </cfRule>
  </conditionalFormatting>
  <conditionalFormatting sqref="K174">
    <cfRule type="cellIs" dxfId="614" priority="105" stopIfTrue="1" operator="lessThan">
      <formula>#REF!</formula>
    </cfRule>
  </conditionalFormatting>
  <conditionalFormatting sqref="K175">
    <cfRule type="cellIs" dxfId="613" priority="104" stopIfTrue="1" operator="lessThan">
      <formula>#REF!</formula>
    </cfRule>
  </conditionalFormatting>
  <conditionalFormatting sqref="K176">
    <cfRule type="cellIs" dxfId="612" priority="103" stopIfTrue="1" operator="lessThan">
      <formula>#REF!</formula>
    </cfRule>
  </conditionalFormatting>
  <conditionalFormatting sqref="K177">
    <cfRule type="cellIs" dxfId="611" priority="102" stopIfTrue="1" operator="lessThan">
      <formula>#REF!</formula>
    </cfRule>
  </conditionalFormatting>
  <conditionalFormatting sqref="K178">
    <cfRule type="cellIs" dxfId="610" priority="101" stopIfTrue="1" operator="lessThan">
      <formula>#REF!</formula>
    </cfRule>
  </conditionalFormatting>
  <conditionalFormatting sqref="K179">
    <cfRule type="cellIs" dxfId="609" priority="100" stopIfTrue="1" operator="lessThan">
      <formula>#REF!</formula>
    </cfRule>
  </conditionalFormatting>
  <conditionalFormatting sqref="K180">
    <cfRule type="cellIs" dxfId="608" priority="99" stopIfTrue="1" operator="lessThan">
      <formula>#REF!</formula>
    </cfRule>
  </conditionalFormatting>
  <conditionalFormatting sqref="K181">
    <cfRule type="cellIs" dxfId="607" priority="98" stopIfTrue="1" operator="lessThan">
      <formula>#REF!</formula>
    </cfRule>
  </conditionalFormatting>
  <conditionalFormatting sqref="K182">
    <cfRule type="cellIs" dxfId="606" priority="97" stopIfTrue="1" operator="lessThan">
      <formula>#REF!</formula>
    </cfRule>
  </conditionalFormatting>
  <conditionalFormatting sqref="K183">
    <cfRule type="cellIs" dxfId="605" priority="96" stopIfTrue="1" operator="lessThan">
      <formula>#REF!</formula>
    </cfRule>
  </conditionalFormatting>
  <conditionalFormatting sqref="K184:K185">
    <cfRule type="cellIs" dxfId="604" priority="95" stopIfTrue="1" operator="lessThan">
      <formula>#REF!</formula>
    </cfRule>
  </conditionalFormatting>
  <conditionalFormatting sqref="Q22:Q37">
    <cfRule type="cellIs" dxfId="603" priority="94" stopIfTrue="1" operator="lessThan">
      <formula>#REF!</formula>
    </cfRule>
  </conditionalFormatting>
  <conditionalFormatting sqref="Q39:Q53">
    <cfRule type="cellIs" dxfId="602" priority="93" stopIfTrue="1" operator="lessThan">
      <formula>#REF!</formula>
    </cfRule>
  </conditionalFormatting>
  <conditionalFormatting sqref="Q88:Q102">
    <cfRule type="cellIs" dxfId="601" priority="92" stopIfTrue="1" operator="lessThan">
      <formula>#REF!</formula>
    </cfRule>
  </conditionalFormatting>
  <conditionalFormatting sqref="P185">
    <cfRule type="cellIs" dxfId="600" priority="91" stopIfTrue="1" operator="lessThan">
      <formula>#REF!</formula>
    </cfRule>
  </conditionalFormatting>
  <conditionalFormatting sqref="X37:Y37">
    <cfRule type="cellIs" dxfId="599" priority="90" stopIfTrue="1" operator="lessThan">
      <formula>#REF!</formula>
    </cfRule>
  </conditionalFormatting>
  <conditionalFormatting sqref="AD37:AE37">
    <cfRule type="cellIs" dxfId="598" priority="89" stopIfTrue="1" operator="lessThan">
      <formula>#REF!</formula>
    </cfRule>
  </conditionalFormatting>
  <conditionalFormatting sqref="W183">
    <cfRule type="cellIs" dxfId="597" priority="53" stopIfTrue="1" operator="lessThan">
      <formula>#REF!</formula>
    </cfRule>
  </conditionalFormatting>
  <conditionalFormatting sqref="W22:W37">
    <cfRule type="cellIs" dxfId="596" priority="88" stopIfTrue="1" operator="lessThan">
      <formula>#REF!</formula>
    </cfRule>
  </conditionalFormatting>
  <conditionalFormatting sqref="W39:W53 W136:W146">
    <cfRule type="cellIs" dxfId="595" priority="87" stopIfTrue="1" operator="lessThan">
      <formula>#REF!</formula>
    </cfRule>
  </conditionalFormatting>
  <conditionalFormatting sqref="W88:W102">
    <cfRule type="cellIs" dxfId="594" priority="86" stopIfTrue="1" operator="lessThan">
      <formula>#REF!</formula>
    </cfRule>
  </conditionalFormatting>
  <conditionalFormatting sqref="W147">
    <cfRule type="cellIs" dxfId="593" priority="85" stopIfTrue="1" operator="lessThan">
      <formula>#REF!</formula>
    </cfRule>
  </conditionalFormatting>
  <conditionalFormatting sqref="W148">
    <cfRule type="cellIs" dxfId="592" priority="84" stopIfTrue="1" operator="lessThan">
      <formula>#REF!</formula>
    </cfRule>
  </conditionalFormatting>
  <conditionalFormatting sqref="W149">
    <cfRule type="cellIs" dxfId="591" priority="83" stopIfTrue="1" operator="lessThan">
      <formula>#REF!</formula>
    </cfRule>
  </conditionalFormatting>
  <conditionalFormatting sqref="W150">
    <cfRule type="cellIs" dxfId="590" priority="82" stopIfTrue="1" operator="lessThan">
      <formula>#REF!</formula>
    </cfRule>
  </conditionalFormatting>
  <conditionalFormatting sqref="W153">
    <cfRule type="cellIs" dxfId="589" priority="81" stopIfTrue="1" operator="lessThan">
      <formula>#REF!</formula>
    </cfRule>
  </conditionalFormatting>
  <conditionalFormatting sqref="W154">
    <cfRule type="cellIs" dxfId="588" priority="80" stopIfTrue="1" operator="lessThan">
      <formula>#REF!</formula>
    </cfRule>
  </conditionalFormatting>
  <conditionalFormatting sqref="W155">
    <cfRule type="cellIs" dxfId="587" priority="79" stopIfTrue="1" operator="lessThan">
      <formula>#REF!</formula>
    </cfRule>
  </conditionalFormatting>
  <conditionalFormatting sqref="W156">
    <cfRule type="cellIs" dxfId="586" priority="78" stopIfTrue="1" operator="lessThan">
      <formula>#REF!</formula>
    </cfRule>
  </conditionalFormatting>
  <conditionalFormatting sqref="W157">
    <cfRule type="cellIs" dxfId="585" priority="77" stopIfTrue="1" operator="lessThan">
      <formula>#REF!</formula>
    </cfRule>
  </conditionalFormatting>
  <conditionalFormatting sqref="W158">
    <cfRule type="cellIs" dxfId="584" priority="76" stopIfTrue="1" operator="lessThan">
      <formula>#REF!</formula>
    </cfRule>
  </conditionalFormatting>
  <conditionalFormatting sqref="W159">
    <cfRule type="cellIs" dxfId="583" priority="75" stopIfTrue="1" operator="lessThan">
      <formula>#REF!</formula>
    </cfRule>
  </conditionalFormatting>
  <conditionalFormatting sqref="W160">
    <cfRule type="cellIs" dxfId="582" priority="74" stopIfTrue="1" operator="lessThan">
      <formula>#REF!</formula>
    </cfRule>
  </conditionalFormatting>
  <conditionalFormatting sqref="W161">
    <cfRule type="cellIs" dxfId="581" priority="73" stopIfTrue="1" operator="lessThan">
      <formula>#REF!</formula>
    </cfRule>
  </conditionalFormatting>
  <conditionalFormatting sqref="W162">
    <cfRule type="cellIs" dxfId="580" priority="72" stopIfTrue="1" operator="lessThan">
      <formula>#REF!</formula>
    </cfRule>
  </conditionalFormatting>
  <conditionalFormatting sqref="W163">
    <cfRule type="cellIs" dxfId="579" priority="71" stopIfTrue="1" operator="lessThan">
      <formula>#REF!</formula>
    </cfRule>
  </conditionalFormatting>
  <conditionalFormatting sqref="W164">
    <cfRule type="cellIs" dxfId="578" priority="70" stopIfTrue="1" operator="lessThan">
      <formula>#REF!</formula>
    </cfRule>
  </conditionalFormatting>
  <conditionalFormatting sqref="W165">
    <cfRule type="cellIs" dxfId="577" priority="69" stopIfTrue="1" operator="lessThan">
      <formula>#REF!</formula>
    </cfRule>
  </conditionalFormatting>
  <conditionalFormatting sqref="W166">
    <cfRule type="cellIs" dxfId="576" priority="68" stopIfTrue="1" operator="lessThan">
      <formula>#REF!</formula>
    </cfRule>
  </conditionalFormatting>
  <conditionalFormatting sqref="W167">
    <cfRule type="cellIs" dxfId="575" priority="67" stopIfTrue="1" operator="lessThan">
      <formula>#REF!</formula>
    </cfRule>
  </conditionalFormatting>
  <conditionalFormatting sqref="W170">
    <cfRule type="cellIs" dxfId="574" priority="66" stopIfTrue="1" operator="lessThan">
      <formula>#REF!</formula>
    </cfRule>
  </conditionalFormatting>
  <conditionalFormatting sqref="W171">
    <cfRule type="cellIs" dxfId="573" priority="65" stopIfTrue="1" operator="lessThan">
      <formula>#REF!</formula>
    </cfRule>
  </conditionalFormatting>
  <conditionalFormatting sqref="W172">
    <cfRule type="cellIs" dxfId="572" priority="64" stopIfTrue="1" operator="lessThan">
      <formula>#REF!</formula>
    </cfRule>
  </conditionalFormatting>
  <conditionalFormatting sqref="W173">
    <cfRule type="cellIs" dxfId="571" priority="63" stopIfTrue="1" operator="lessThan">
      <formula>#REF!</formula>
    </cfRule>
  </conditionalFormatting>
  <conditionalFormatting sqref="W174">
    <cfRule type="cellIs" dxfId="570" priority="62" stopIfTrue="1" operator="lessThan">
      <formula>#REF!</formula>
    </cfRule>
  </conditionalFormatting>
  <conditionalFormatting sqref="W175">
    <cfRule type="cellIs" dxfId="569" priority="61" stopIfTrue="1" operator="lessThan">
      <formula>#REF!</formula>
    </cfRule>
  </conditionalFormatting>
  <conditionalFormatting sqref="W176">
    <cfRule type="cellIs" dxfId="568" priority="60" stopIfTrue="1" operator="lessThan">
      <formula>#REF!</formula>
    </cfRule>
  </conditionalFormatting>
  <conditionalFormatting sqref="W177">
    <cfRule type="cellIs" dxfId="567" priority="59" stopIfTrue="1" operator="lessThan">
      <formula>#REF!</formula>
    </cfRule>
  </conditionalFormatting>
  <conditionalFormatting sqref="W178">
    <cfRule type="cellIs" dxfId="566" priority="58" stopIfTrue="1" operator="lessThan">
      <formula>#REF!</formula>
    </cfRule>
  </conditionalFormatting>
  <conditionalFormatting sqref="W179">
    <cfRule type="cellIs" dxfId="565" priority="57" stopIfTrue="1" operator="lessThan">
      <formula>#REF!</formula>
    </cfRule>
  </conditionalFormatting>
  <conditionalFormatting sqref="W180">
    <cfRule type="cellIs" dxfId="564" priority="56" stopIfTrue="1" operator="lessThan">
      <formula>#REF!</formula>
    </cfRule>
  </conditionalFormatting>
  <conditionalFormatting sqref="W181">
    <cfRule type="cellIs" dxfId="563" priority="55" stopIfTrue="1" operator="lessThan">
      <formula>#REF!</formula>
    </cfRule>
  </conditionalFormatting>
  <conditionalFormatting sqref="W182">
    <cfRule type="cellIs" dxfId="562" priority="54" stopIfTrue="1" operator="lessThan">
      <formula>#REF!</formula>
    </cfRule>
  </conditionalFormatting>
  <conditionalFormatting sqref="W184:W185">
    <cfRule type="cellIs" dxfId="561" priority="52" stopIfTrue="1" operator="lessThan">
      <formula>#REF!</formula>
    </cfRule>
  </conditionalFormatting>
  <conditionalFormatting sqref="AC183">
    <cfRule type="cellIs" dxfId="560" priority="16" stopIfTrue="1" operator="lessThan">
      <formula>#REF!</formula>
    </cfRule>
  </conditionalFormatting>
  <conditionalFormatting sqref="AC22:AC37">
    <cfRule type="cellIs" dxfId="559" priority="51" stopIfTrue="1" operator="lessThan">
      <formula>#REF!</formula>
    </cfRule>
  </conditionalFormatting>
  <conditionalFormatting sqref="AC39:AC53 AC136:AC146">
    <cfRule type="cellIs" dxfId="558" priority="50" stopIfTrue="1" operator="lessThan">
      <formula>#REF!</formula>
    </cfRule>
  </conditionalFormatting>
  <conditionalFormatting sqref="AC88:AC102">
    <cfRule type="cellIs" dxfId="557" priority="49" stopIfTrue="1" operator="lessThan">
      <formula>#REF!</formula>
    </cfRule>
  </conditionalFormatting>
  <conditionalFormatting sqref="AC147">
    <cfRule type="cellIs" dxfId="556" priority="48" stopIfTrue="1" operator="lessThan">
      <formula>#REF!</formula>
    </cfRule>
  </conditionalFormatting>
  <conditionalFormatting sqref="AC148">
    <cfRule type="cellIs" dxfId="555" priority="47" stopIfTrue="1" operator="lessThan">
      <formula>#REF!</formula>
    </cfRule>
  </conditionalFormatting>
  <conditionalFormatting sqref="AC149">
    <cfRule type="cellIs" dxfId="554" priority="46" stopIfTrue="1" operator="lessThan">
      <formula>#REF!</formula>
    </cfRule>
  </conditionalFormatting>
  <conditionalFormatting sqref="AC150">
    <cfRule type="cellIs" dxfId="553" priority="45" stopIfTrue="1" operator="lessThan">
      <formula>#REF!</formula>
    </cfRule>
  </conditionalFormatting>
  <conditionalFormatting sqref="AC153">
    <cfRule type="cellIs" dxfId="552" priority="44" stopIfTrue="1" operator="lessThan">
      <formula>#REF!</formula>
    </cfRule>
  </conditionalFormatting>
  <conditionalFormatting sqref="AC154">
    <cfRule type="cellIs" dxfId="551" priority="43" stopIfTrue="1" operator="lessThan">
      <formula>#REF!</formula>
    </cfRule>
  </conditionalFormatting>
  <conditionalFormatting sqref="AC155">
    <cfRule type="cellIs" dxfId="550" priority="42" stopIfTrue="1" operator="lessThan">
      <formula>#REF!</formula>
    </cfRule>
  </conditionalFormatting>
  <conditionalFormatting sqref="AC156">
    <cfRule type="cellIs" dxfId="549" priority="41" stopIfTrue="1" operator="lessThan">
      <formula>#REF!</formula>
    </cfRule>
  </conditionalFormatting>
  <conditionalFormatting sqref="AC157">
    <cfRule type="cellIs" dxfId="548" priority="40" stopIfTrue="1" operator="lessThan">
      <formula>#REF!</formula>
    </cfRule>
  </conditionalFormatting>
  <conditionalFormatting sqref="AC158">
    <cfRule type="cellIs" dxfId="547" priority="39" stopIfTrue="1" operator="lessThan">
      <formula>#REF!</formula>
    </cfRule>
  </conditionalFormatting>
  <conditionalFormatting sqref="AC159">
    <cfRule type="cellIs" dxfId="546" priority="38" stopIfTrue="1" operator="lessThan">
      <formula>#REF!</formula>
    </cfRule>
  </conditionalFormatting>
  <conditionalFormatting sqref="AC160">
    <cfRule type="cellIs" dxfId="545" priority="37" stopIfTrue="1" operator="lessThan">
      <formula>#REF!</formula>
    </cfRule>
  </conditionalFormatting>
  <conditionalFormatting sqref="AC161">
    <cfRule type="cellIs" dxfId="544" priority="36" stopIfTrue="1" operator="lessThan">
      <formula>#REF!</formula>
    </cfRule>
  </conditionalFormatting>
  <conditionalFormatting sqref="AC162">
    <cfRule type="cellIs" dxfId="543" priority="35" stopIfTrue="1" operator="lessThan">
      <formula>#REF!</formula>
    </cfRule>
  </conditionalFormatting>
  <conditionalFormatting sqref="AC163">
    <cfRule type="cellIs" dxfId="542" priority="34" stopIfTrue="1" operator="lessThan">
      <formula>#REF!</formula>
    </cfRule>
  </conditionalFormatting>
  <conditionalFormatting sqref="AC164">
    <cfRule type="cellIs" dxfId="541" priority="33" stopIfTrue="1" operator="lessThan">
      <formula>#REF!</formula>
    </cfRule>
  </conditionalFormatting>
  <conditionalFormatting sqref="AC165">
    <cfRule type="cellIs" dxfId="540" priority="32" stopIfTrue="1" operator="lessThan">
      <formula>#REF!</formula>
    </cfRule>
  </conditionalFormatting>
  <conditionalFormatting sqref="AC166">
    <cfRule type="cellIs" dxfId="539" priority="31" stopIfTrue="1" operator="lessThan">
      <formula>#REF!</formula>
    </cfRule>
  </conditionalFormatting>
  <conditionalFormatting sqref="AC167">
    <cfRule type="cellIs" dxfId="538" priority="30" stopIfTrue="1" operator="lessThan">
      <formula>#REF!</formula>
    </cfRule>
  </conditionalFormatting>
  <conditionalFormatting sqref="AC170">
    <cfRule type="cellIs" dxfId="537" priority="29" stopIfTrue="1" operator="lessThan">
      <formula>#REF!</formula>
    </cfRule>
  </conditionalFormatting>
  <conditionalFormatting sqref="AC171">
    <cfRule type="cellIs" dxfId="536" priority="28" stopIfTrue="1" operator="lessThan">
      <formula>#REF!</formula>
    </cfRule>
  </conditionalFormatting>
  <conditionalFormatting sqref="AC172">
    <cfRule type="cellIs" dxfId="535" priority="27" stopIfTrue="1" operator="lessThan">
      <formula>#REF!</formula>
    </cfRule>
  </conditionalFormatting>
  <conditionalFormatting sqref="AC173">
    <cfRule type="cellIs" dxfId="534" priority="26" stopIfTrue="1" operator="lessThan">
      <formula>#REF!</formula>
    </cfRule>
  </conditionalFormatting>
  <conditionalFormatting sqref="AC174">
    <cfRule type="cellIs" dxfId="533" priority="25" stopIfTrue="1" operator="lessThan">
      <formula>#REF!</formula>
    </cfRule>
  </conditionalFormatting>
  <conditionalFormatting sqref="AC175">
    <cfRule type="cellIs" dxfId="532" priority="24" stopIfTrue="1" operator="lessThan">
      <formula>#REF!</formula>
    </cfRule>
  </conditionalFormatting>
  <conditionalFormatting sqref="AC176">
    <cfRule type="cellIs" dxfId="531" priority="23" stopIfTrue="1" operator="lessThan">
      <formula>#REF!</formula>
    </cfRule>
  </conditionalFormatting>
  <conditionalFormatting sqref="AC177">
    <cfRule type="cellIs" dxfId="530" priority="22" stopIfTrue="1" operator="lessThan">
      <formula>#REF!</formula>
    </cfRule>
  </conditionalFormatting>
  <conditionalFormatting sqref="AC178">
    <cfRule type="cellIs" dxfId="529" priority="21" stopIfTrue="1" operator="lessThan">
      <formula>#REF!</formula>
    </cfRule>
  </conditionalFormatting>
  <conditionalFormatting sqref="AC179">
    <cfRule type="cellIs" dxfId="528" priority="20" stopIfTrue="1" operator="lessThan">
      <formula>#REF!</formula>
    </cfRule>
  </conditionalFormatting>
  <conditionalFormatting sqref="AC180">
    <cfRule type="cellIs" dxfId="527" priority="19" stopIfTrue="1" operator="lessThan">
      <formula>#REF!</formula>
    </cfRule>
  </conditionalFormatting>
  <conditionalFormatting sqref="AC181">
    <cfRule type="cellIs" dxfId="526" priority="18" stopIfTrue="1" operator="lessThan">
      <formula>#REF!</formula>
    </cfRule>
  </conditionalFormatting>
  <conditionalFormatting sqref="AC182">
    <cfRule type="cellIs" dxfId="525" priority="17" stopIfTrue="1" operator="lessThan">
      <formula>#REF!</formula>
    </cfRule>
  </conditionalFormatting>
  <conditionalFormatting sqref="AC184:AC185">
    <cfRule type="cellIs" dxfId="524" priority="15" stopIfTrue="1" operator="lessThan">
      <formula>#REF!</formula>
    </cfRule>
  </conditionalFormatting>
  <conditionalFormatting sqref="V185">
    <cfRule type="cellIs" dxfId="523" priority="14" stopIfTrue="1" operator="lessThan">
      <formula>#REF!</formula>
    </cfRule>
  </conditionalFormatting>
  <conditionalFormatting sqref="AB185">
    <cfRule type="cellIs" dxfId="522" priority="13" stopIfTrue="1" operator="lessThan">
      <formula>#REF!</formula>
    </cfRule>
  </conditionalFormatting>
  <conditionalFormatting sqref="N37">
    <cfRule type="cellIs" dxfId="521" priority="12" stopIfTrue="1" operator="lessThan">
      <formula>#REF!</formula>
    </cfRule>
  </conditionalFormatting>
  <conditionalFormatting sqref="T37">
    <cfRule type="cellIs" dxfId="520" priority="11" stopIfTrue="1" operator="lessThan">
      <formula>#REF!</formula>
    </cfRule>
  </conditionalFormatting>
  <conditionalFormatting sqref="Z37">
    <cfRule type="cellIs" dxfId="519" priority="10" stopIfTrue="1" operator="lessThan">
      <formula>#REF!</formula>
    </cfRule>
  </conditionalFormatting>
  <conditionalFormatting sqref="AF37">
    <cfRule type="cellIs" dxfId="518" priority="9" stopIfTrue="1" operator="lessThan">
      <formula>#REF!</formula>
    </cfRule>
  </conditionalFormatting>
  <conditionalFormatting sqref="AG55">
    <cfRule type="cellIs" dxfId="517" priority="8" stopIfTrue="1" operator="lessThan">
      <formula>#REF!</formula>
    </cfRule>
  </conditionalFormatting>
  <conditionalFormatting sqref="AG71">
    <cfRule type="cellIs" dxfId="516" priority="7" stopIfTrue="1" operator="lessThan">
      <formula>#REF!</formula>
    </cfRule>
  </conditionalFormatting>
  <conditionalFormatting sqref="AG87">
    <cfRule type="cellIs" dxfId="515" priority="6" stopIfTrue="1" operator="lessThan">
      <formula>#REF!</formula>
    </cfRule>
  </conditionalFormatting>
  <conditionalFormatting sqref="AG104">
    <cfRule type="cellIs" dxfId="514" priority="5" stopIfTrue="1" operator="lessThan">
      <formula>#REF!</formula>
    </cfRule>
  </conditionalFormatting>
  <conditionalFormatting sqref="AG119">
    <cfRule type="cellIs" dxfId="513" priority="4" stopIfTrue="1" operator="lessThan">
      <formula>#REF!</formula>
    </cfRule>
  </conditionalFormatting>
  <conditionalFormatting sqref="AG135">
    <cfRule type="cellIs" dxfId="512" priority="3" stopIfTrue="1" operator="lessThan">
      <formula>#REF!</formula>
    </cfRule>
  </conditionalFormatting>
  <conditionalFormatting sqref="AG152">
    <cfRule type="cellIs" dxfId="511" priority="2" stopIfTrue="1" operator="lessThan">
      <formula>#REF!</formula>
    </cfRule>
  </conditionalFormatting>
  <conditionalFormatting sqref="AG169">
    <cfRule type="cellIs" dxfId="510" priority="1" stopIfTrue="1" operator="lessThan">
      <formula>#REF!</formula>
    </cfRule>
  </conditionalFormatting>
  <dataValidations count="8">
    <dataValidation type="list" allowBlank="1" showInputMessage="1" showErrorMessage="1" sqref="I12:J12 C12:D12" xr:uid="{00000000-0002-0000-2900-000000000000}">
      <formula1>$B$10:$B$28</formula1>
    </dataValidation>
    <dataValidation type="list" allowBlank="1" showInputMessage="1" showErrorMessage="1" sqref="F185 L185 R185 X185 AD185" xr:uid="{00000000-0002-0000-29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900-000002000000}">
      <formula1>$F$9:$F$12</formula1>
    </dataValidation>
    <dataValidation type="list" allowBlank="1" showInputMessage="1" showErrorMessage="1" sqref="C15:D15" xr:uid="{00000000-0002-0000-2900-000003000000}">
      <formula1>$F$13:$F$15</formula1>
    </dataValidation>
    <dataValidation type="list" allowBlank="1" showInputMessage="1" showErrorMessage="1" sqref="I11:J11 C11:D11" xr:uid="{00000000-0002-0000-2900-000004000000}">
      <formula1>$D$12:$D$41</formula1>
    </dataValidation>
    <dataValidation type="list" allowBlank="1" showInputMessage="1" showErrorMessage="1" sqref="C13:D14 I13:J13" xr:uid="{00000000-0002-0000-2900-000005000000}">
      <formula1>$K$11:$K$15</formula1>
    </dataValidation>
    <dataValidation type="list" allowBlank="1" showInputMessage="1" showErrorMessage="1" sqref="Y187 AE187 M187 S187" xr:uid="{00000000-0002-0000-2900-000006000000}">
      <formula1>$Q$8:$Q$9</formula1>
    </dataValidation>
    <dataValidation type="list" allowBlank="1" showInputMessage="1" showErrorMessage="1" sqref="T9:T13" xr:uid="{00000000-0002-0000-29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B000000}">
          <x14:formula1>
            <xm:f>Données!$B$14:$B$43</xm:f>
          </x14:formula1>
          <xm:sqref>AE17:AF17 M17:N17 S17:T17 Y17:Z17 G17:H17</xm:sqref>
        </x14:dataValidation>
        <x14:dataValidation type="list" allowBlank="1" showInputMessage="1" showErrorMessage="1" xr:uid="{00000000-0002-0000-2900-00000C000000}">
          <x14:formula1>
            <xm:f>Données!$Q$19:$Q$20</xm:f>
          </x14:formula1>
          <xm:sqref>R9:R13</xm:sqref>
        </x14:dataValidation>
        <x14:dataValidation type="list" allowBlank="1" showInputMessage="1" showErrorMessage="1" xr:uid="{00000000-0002-0000-2900-00000D000000}">
          <x14:formula1>
            <xm:f>Données!$E$14:$E$53</xm:f>
          </x14:formula1>
          <xm:sqref>B11</xm:sqref>
        </x14:dataValidation>
        <x14:dataValidation type="list" allowBlank="1" showInputMessage="1" showErrorMessage="1" xr:uid="{00000000-0002-0000-2900-00000E000000}">
          <x14:formula1>
            <xm:f>Données!$K$14:$K$43</xm:f>
          </x14:formula1>
          <xm:sqref>L9:L13</xm:sqref>
        </x14:dataValidation>
        <x14:dataValidation type="list" allowBlank="1" showInputMessage="1" showErrorMessage="1" xr:uid="{00000000-0002-0000-2900-00000F000000}">
          <x14:formula1>
            <xm:f>Données!$Q$8:$Q$9</xm:f>
          </x14:formula1>
          <xm:sqref>G187</xm:sqref>
        </x14:dataValidation>
        <x14:dataValidation type="list" allowBlank="1" showInputMessage="1" showErrorMessage="1" xr:uid="{00000000-0002-0000-2900-000010000000}">
          <x14:formula1>
            <xm:f>Données!$I$14:$I$17</xm:f>
          </x14:formula1>
          <xm:sqref>K17</xm:sqref>
        </x14:dataValidation>
        <x14:dataValidation type="list" allowBlank="1" showInputMessage="1" showErrorMessage="1" xr:uid="{00000000-0002-0000-2900-000011000000}">
          <x14:formula1>
            <xm:f>Données!$G$14:$G$17</xm:f>
          </x14:formula1>
          <xm:sqref>Z9:Z13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509" priority="170" stopIfTrue="1" operator="lessThan">
      <formula>#REF!</formula>
    </cfRule>
  </conditionalFormatting>
  <conditionalFormatting sqref="L37:M37">
    <cfRule type="cellIs" dxfId="508" priority="169" stopIfTrue="1" operator="lessThan">
      <formula>#REF!</formula>
    </cfRule>
  </conditionalFormatting>
  <conditionalFormatting sqref="R37:S37 AG21:AG53 AG88:AG102 AG136:AG150 AG153:AG167 AG170:AG185 AG120:AG133 AG105:AG117 AG72:AG85 AG56:AG69">
    <cfRule type="cellIs" dxfId="50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506" priority="167" stopIfTrue="1" operator="lessThan">
      <formula>#REF!</formula>
    </cfRule>
  </conditionalFormatting>
  <conditionalFormatting sqref="E88:E102">
    <cfRule type="cellIs" dxfId="505" priority="166" stopIfTrue="1" operator="lessThan">
      <formula>#REF!</formula>
    </cfRule>
  </conditionalFormatting>
  <conditionalFormatting sqref="E147">
    <cfRule type="cellIs" dxfId="504" priority="165" stopIfTrue="1" operator="lessThan">
      <formula>#REF!</formula>
    </cfRule>
  </conditionalFormatting>
  <conditionalFormatting sqref="E148">
    <cfRule type="cellIs" dxfId="503" priority="164" stopIfTrue="1" operator="lessThan">
      <formula>#REF!</formula>
    </cfRule>
  </conditionalFormatting>
  <conditionalFormatting sqref="E149">
    <cfRule type="cellIs" dxfId="502" priority="163" stopIfTrue="1" operator="lessThan">
      <formula>#REF!</formula>
    </cfRule>
  </conditionalFormatting>
  <conditionalFormatting sqref="E150">
    <cfRule type="cellIs" dxfId="501" priority="162" stopIfTrue="1" operator="lessThan">
      <formula>#REF!</formula>
    </cfRule>
  </conditionalFormatting>
  <conditionalFormatting sqref="E153">
    <cfRule type="cellIs" dxfId="500" priority="161" stopIfTrue="1" operator="lessThan">
      <formula>#REF!</formula>
    </cfRule>
  </conditionalFormatting>
  <conditionalFormatting sqref="E154">
    <cfRule type="cellIs" dxfId="499" priority="160" stopIfTrue="1" operator="lessThan">
      <formula>#REF!</formula>
    </cfRule>
  </conditionalFormatting>
  <conditionalFormatting sqref="E155">
    <cfRule type="cellIs" dxfId="498" priority="159" stopIfTrue="1" operator="lessThan">
      <formula>#REF!</formula>
    </cfRule>
  </conditionalFormatting>
  <conditionalFormatting sqref="E156">
    <cfRule type="cellIs" dxfId="497" priority="158" stopIfTrue="1" operator="lessThan">
      <formula>#REF!</formula>
    </cfRule>
  </conditionalFormatting>
  <conditionalFormatting sqref="E157">
    <cfRule type="cellIs" dxfId="496" priority="157" stopIfTrue="1" operator="lessThan">
      <formula>#REF!</formula>
    </cfRule>
  </conditionalFormatting>
  <conditionalFormatting sqref="E158">
    <cfRule type="cellIs" dxfId="495" priority="156" stopIfTrue="1" operator="lessThan">
      <formula>#REF!</formula>
    </cfRule>
  </conditionalFormatting>
  <conditionalFormatting sqref="E159">
    <cfRule type="cellIs" dxfId="494" priority="155" stopIfTrue="1" operator="lessThan">
      <formula>#REF!</formula>
    </cfRule>
  </conditionalFormatting>
  <conditionalFormatting sqref="E160">
    <cfRule type="cellIs" dxfId="493" priority="154" stopIfTrue="1" operator="lessThan">
      <formula>#REF!</formula>
    </cfRule>
  </conditionalFormatting>
  <conditionalFormatting sqref="E161">
    <cfRule type="cellIs" dxfId="492" priority="153" stopIfTrue="1" operator="lessThan">
      <formula>#REF!</formula>
    </cfRule>
  </conditionalFormatting>
  <conditionalFormatting sqref="E162">
    <cfRule type="cellIs" dxfId="491" priority="152" stopIfTrue="1" operator="lessThan">
      <formula>#REF!</formula>
    </cfRule>
  </conditionalFormatting>
  <conditionalFormatting sqref="E163">
    <cfRule type="cellIs" dxfId="490" priority="151" stopIfTrue="1" operator="lessThan">
      <formula>#REF!</formula>
    </cfRule>
  </conditionalFormatting>
  <conditionalFormatting sqref="E164">
    <cfRule type="cellIs" dxfId="489" priority="150" stopIfTrue="1" operator="lessThan">
      <formula>#REF!</formula>
    </cfRule>
  </conditionalFormatting>
  <conditionalFormatting sqref="E165">
    <cfRule type="cellIs" dxfId="488" priority="149" stopIfTrue="1" operator="lessThan">
      <formula>#REF!</formula>
    </cfRule>
  </conditionalFormatting>
  <conditionalFormatting sqref="E166">
    <cfRule type="cellIs" dxfId="487" priority="148" stopIfTrue="1" operator="lessThan">
      <formula>#REF!</formula>
    </cfRule>
  </conditionalFormatting>
  <conditionalFormatting sqref="E167">
    <cfRule type="cellIs" dxfId="486" priority="147" stopIfTrue="1" operator="lessThan">
      <formula>#REF!</formula>
    </cfRule>
  </conditionalFormatting>
  <conditionalFormatting sqref="E170">
    <cfRule type="cellIs" dxfId="485" priority="146" stopIfTrue="1" operator="lessThan">
      <formula>#REF!</formula>
    </cfRule>
  </conditionalFormatting>
  <conditionalFormatting sqref="E171">
    <cfRule type="cellIs" dxfId="484" priority="145" stopIfTrue="1" operator="lessThan">
      <formula>#REF!</formula>
    </cfRule>
  </conditionalFormatting>
  <conditionalFormatting sqref="E172">
    <cfRule type="cellIs" dxfId="483" priority="144" stopIfTrue="1" operator="lessThan">
      <formula>#REF!</formula>
    </cfRule>
  </conditionalFormatting>
  <conditionalFormatting sqref="E173">
    <cfRule type="cellIs" dxfId="482" priority="143" stopIfTrue="1" operator="lessThan">
      <formula>#REF!</formula>
    </cfRule>
  </conditionalFormatting>
  <conditionalFormatting sqref="E174">
    <cfRule type="cellIs" dxfId="481" priority="142" stopIfTrue="1" operator="lessThan">
      <formula>#REF!</formula>
    </cfRule>
  </conditionalFormatting>
  <conditionalFormatting sqref="E175">
    <cfRule type="cellIs" dxfId="480" priority="141" stopIfTrue="1" operator="lessThan">
      <formula>#REF!</formula>
    </cfRule>
  </conditionalFormatting>
  <conditionalFormatting sqref="E176">
    <cfRule type="cellIs" dxfId="479" priority="140" stopIfTrue="1" operator="lessThan">
      <formula>#REF!</formula>
    </cfRule>
  </conditionalFormatting>
  <conditionalFormatting sqref="E177">
    <cfRule type="cellIs" dxfId="478" priority="139" stopIfTrue="1" operator="lessThan">
      <formula>#REF!</formula>
    </cfRule>
  </conditionalFormatting>
  <conditionalFormatting sqref="E178">
    <cfRule type="cellIs" dxfId="477" priority="138" stopIfTrue="1" operator="lessThan">
      <formula>#REF!</formula>
    </cfRule>
  </conditionalFormatting>
  <conditionalFormatting sqref="E179">
    <cfRule type="cellIs" dxfId="476" priority="137" stopIfTrue="1" operator="lessThan">
      <formula>#REF!</formula>
    </cfRule>
  </conditionalFormatting>
  <conditionalFormatting sqref="E180">
    <cfRule type="cellIs" dxfId="475" priority="136" stopIfTrue="1" operator="lessThan">
      <formula>#REF!</formula>
    </cfRule>
  </conditionalFormatting>
  <conditionalFormatting sqref="E181">
    <cfRule type="cellIs" dxfId="474" priority="135" stopIfTrue="1" operator="lessThan">
      <formula>#REF!</formula>
    </cfRule>
  </conditionalFormatting>
  <conditionalFormatting sqref="E182">
    <cfRule type="cellIs" dxfId="473" priority="134" stopIfTrue="1" operator="lessThan">
      <formula>#REF!</formula>
    </cfRule>
  </conditionalFormatting>
  <conditionalFormatting sqref="E183">
    <cfRule type="cellIs" dxfId="472" priority="133" stopIfTrue="1" operator="lessThan">
      <formula>#REF!</formula>
    </cfRule>
  </conditionalFormatting>
  <conditionalFormatting sqref="E184:E185">
    <cfRule type="cellIs" dxfId="471" priority="132" stopIfTrue="1" operator="lessThan">
      <formula>#REF!</formula>
    </cfRule>
  </conditionalFormatting>
  <conditionalFormatting sqref="K22:K37">
    <cfRule type="cellIs" dxfId="470" priority="131" stopIfTrue="1" operator="lessThan">
      <formula>#REF!</formula>
    </cfRule>
  </conditionalFormatting>
  <conditionalFormatting sqref="K39:K53">
    <cfRule type="cellIs" dxfId="469" priority="130" stopIfTrue="1" operator="lessThan">
      <formula>#REF!</formula>
    </cfRule>
  </conditionalFormatting>
  <conditionalFormatting sqref="K88:K102">
    <cfRule type="cellIs" dxfId="468" priority="129" stopIfTrue="1" operator="lessThan">
      <formula>#REF!</formula>
    </cfRule>
  </conditionalFormatting>
  <conditionalFormatting sqref="K147">
    <cfRule type="cellIs" dxfId="467" priority="128" stopIfTrue="1" operator="lessThan">
      <formula>#REF!</formula>
    </cfRule>
  </conditionalFormatting>
  <conditionalFormatting sqref="K148">
    <cfRule type="cellIs" dxfId="466" priority="127" stopIfTrue="1" operator="lessThan">
      <formula>#REF!</formula>
    </cfRule>
  </conditionalFormatting>
  <conditionalFormatting sqref="K149">
    <cfRule type="cellIs" dxfId="465" priority="126" stopIfTrue="1" operator="lessThan">
      <formula>#REF!</formula>
    </cfRule>
  </conditionalFormatting>
  <conditionalFormatting sqref="K150">
    <cfRule type="cellIs" dxfId="464" priority="125" stopIfTrue="1" operator="lessThan">
      <formula>#REF!</formula>
    </cfRule>
  </conditionalFormatting>
  <conditionalFormatting sqref="K153">
    <cfRule type="cellIs" dxfId="463" priority="124" stopIfTrue="1" operator="lessThan">
      <formula>#REF!</formula>
    </cfRule>
  </conditionalFormatting>
  <conditionalFormatting sqref="K154">
    <cfRule type="cellIs" dxfId="462" priority="123" stopIfTrue="1" operator="lessThan">
      <formula>#REF!</formula>
    </cfRule>
  </conditionalFormatting>
  <conditionalFormatting sqref="K155">
    <cfRule type="cellIs" dxfId="461" priority="122" stopIfTrue="1" operator="lessThan">
      <formula>#REF!</formula>
    </cfRule>
  </conditionalFormatting>
  <conditionalFormatting sqref="K156">
    <cfRule type="cellIs" dxfId="460" priority="121" stopIfTrue="1" operator="lessThan">
      <formula>#REF!</formula>
    </cfRule>
  </conditionalFormatting>
  <conditionalFormatting sqref="K157">
    <cfRule type="cellIs" dxfId="459" priority="120" stopIfTrue="1" operator="lessThan">
      <formula>#REF!</formula>
    </cfRule>
  </conditionalFormatting>
  <conditionalFormatting sqref="K158">
    <cfRule type="cellIs" dxfId="458" priority="119" stopIfTrue="1" operator="lessThan">
      <formula>#REF!</formula>
    </cfRule>
  </conditionalFormatting>
  <conditionalFormatting sqref="K159">
    <cfRule type="cellIs" dxfId="457" priority="118" stopIfTrue="1" operator="lessThan">
      <formula>#REF!</formula>
    </cfRule>
  </conditionalFormatting>
  <conditionalFormatting sqref="K160">
    <cfRule type="cellIs" dxfId="456" priority="117" stopIfTrue="1" operator="lessThan">
      <formula>#REF!</formula>
    </cfRule>
  </conditionalFormatting>
  <conditionalFormatting sqref="K161">
    <cfRule type="cellIs" dxfId="455" priority="116" stopIfTrue="1" operator="lessThan">
      <formula>#REF!</formula>
    </cfRule>
  </conditionalFormatting>
  <conditionalFormatting sqref="K162">
    <cfRule type="cellIs" dxfId="454" priority="115" stopIfTrue="1" operator="lessThan">
      <formula>#REF!</formula>
    </cfRule>
  </conditionalFormatting>
  <conditionalFormatting sqref="K163">
    <cfRule type="cellIs" dxfId="453" priority="114" stopIfTrue="1" operator="lessThan">
      <formula>#REF!</formula>
    </cfRule>
  </conditionalFormatting>
  <conditionalFormatting sqref="K164">
    <cfRule type="cellIs" dxfId="452" priority="113" stopIfTrue="1" operator="lessThan">
      <formula>#REF!</formula>
    </cfRule>
  </conditionalFormatting>
  <conditionalFormatting sqref="K165">
    <cfRule type="cellIs" dxfId="451" priority="112" stopIfTrue="1" operator="lessThan">
      <formula>#REF!</formula>
    </cfRule>
  </conditionalFormatting>
  <conditionalFormatting sqref="K166">
    <cfRule type="cellIs" dxfId="450" priority="111" stopIfTrue="1" operator="lessThan">
      <formula>#REF!</formula>
    </cfRule>
  </conditionalFormatting>
  <conditionalFormatting sqref="K167">
    <cfRule type="cellIs" dxfId="449" priority="110" stopIfTrue="1" operator="lessThan">
      <formula>#REF!</formula>
    </cfRule>
  </conditionalFormatting>
  <conditionalFormatting sqref="K170">
    <cfRule type="cellIs" dxfId="448" priority="109" stopIfTrue="1" operator="lessThan">
      <formula>#REF!</formula>
    </cfRule>
  </conditionalFormatting>
  <conditionalFormatting sqref="K171">
    <cfRule type="cellIs" dxfId="447" priority="108" stopIfTrue="1" operator="lessThan">
      <formula>#REF!</formula>
    </cfRule>
  </conditionalFormatting>
  <conditionalFormatting sqref="K172">
    <cfRule type="cellIs" dxfId="446" priority="107" stopIfTrue="1" operator="lessThan">
      <formula>#REF!</formula>
    </cfRule>
  </conditionalFormatting>
  <conditionalFormatting sqref="K173">
    <cfRule type="cellIs" dxfId="445" priority="106" stopIfTrue="1" operator="lessThan">
      <formula>#REF!</formula>
    </cfRule>
  </conditionalFormatting>
  <conditionalFormatting sqref="K174">
    <cfRule type="cellIs" dxfId="444" priority="105" stopIfTrue="1" operator="lessThan">
      <formula>#REF!</formula>
    </cfRule>
  </conditionalFormatting>
  <conditionalFormatting sqref="K175">
    <cfRule type="cellIs" dxfId="443" priority="104" stopIfTrue="1" operator="lessThan">
      <formula>#REF!</formula>
    </cfRule>
  </conditionalFormatting>
  <conditionalFormatting sqref="K176">
    <cfRule type="cellIs" dxfId="442" priority="103" stopIfTrue="1" operator="lessThan">
      <formula>#REF!</formula>
    </cfRule>
  </conditionalFormatting>
  <conditionalFormatting sqref="K177">
    <cfRule type="cellIs" dxfId="441" priority="102" stopIfTrue="1" operator="lessThan">
      <formula>#REF!</formula>
    </cfRule>
  </conditionalFormatting>
  <conditionalFormatting sqref="K178">
    <cfRule type="cellIs" dxfId="440" priority="101" stopIfTrue="1" operator="lessThan">
      <formula>#REF!</formula>
    </cfRule>
  </conditionalFormatting>
  <conditionalFormatting sqref="K179">
    <cfRule type="cellIs" dxfId="439" priority="100" stopIfTrue="1" operator="lessThan">
      <formula>#REF!</formula>
    </cfRule>
  </conditionalFormatting>
  <conditionalFormatting sqref="K180">
    <cfRule type="cellIs" dxfId="438" priority="99" stopIfTrue="1" operator="lessThan">
      <formula>#REF!</formula>
    </cfRule>
  </conditionalFormatting>
  <conditionalFormatting sqref="K181">
    <cfRule type="cellIs" dxfId="437" priority="98" stopIfTrue="1" operator="lessThan">
      <formula>#REF!</formula>
    </cfRule>
  </conditionalFormatting>
  <conditionalFormatting sqref="K182">
    <cfRule type="cellIs" dxfId="436" priority="97" stopIfTrue="1" operator="lessThan">
      <formula>#REF!</formula>
    </cfRule>
  </conditionalFormatting>
  <conditionalFormatting sqref="K183">
    <cfRule type="cellIs" dxfId="435" priority="96" stopIfTrue="1" operator="lessThan">
      <formula>#REF!</formula>
    </cfRule>
  </conditionalFormatting>
  <conditionalFormatting sqref="K184:K185">
    <cfRule type="cellIs" dxfId="434" priority="95" stopIfTrue="1" operator="lessThan">
      <formula>#REF!</formula>
    </cfRule>
  </conditionalFormatting>
  <conditionalFormatting sqref="Q22:Q37">
    <cfRule type="cellIs" dxfId="433" priority="94" stopIfTrue="1" operator="lessThan">
      <formula>#REF!</formula>
    </cfRule>
  </conditionalFormatting>
  <conditionalFormatting sqref="Q39:Q53">
    <cfRule type="cellIs" dxfId="432" priority="93" stopIfTrue="1" operator="lessThan">
      <formula>#REF!</formula>
    </cfRule>
  </conditionalFormatting>
  <conditionalFormatting sqref="Q88:Q102">
    <cfRule type="cellIs" dxfId="431" priority="92" stopIfTrue="1" operator="lessThan">
      <formula>#REF!</formula>
    </cfRule>
  </conditionalFormatting>
  <conditionalFormatting sqref="P185">
    <cfRule type="cellIs" dxfId="430" priority="91" stopIfTrue="1" operator="lessThan">
      <formula>#REF!</formula>
    </cfRule>
  </conditionalFormatting>
  <conditionalFormatting sqref="X37:Y37">
    <cfRule type="cellIs" dxfId="429" priority="90" stopIfTrue="1" operator="lessThan">
      <formula>#REF!</formula>
    </cfRule>
  </conditionalFormatting>
  <conditionalFormatting sqref="AD37:AE37">
    <cfRule type="cellIs" dxfId="428" priority="89" stopIfTrue="1" operator="lessThan">
      <formula>#REF!</formula>
    </cfRule>
  </conditionalFormatting>
  <conditionalFormatting sqref="W183">
    <cfRule type="cellIs" dxfId="427" priority="53" stopIfTrue="1" operator="lessThan">
      <formula>#REF!</formula>
    </cfRule>
  </conditionalFormatting>
  <conditionalFormatting sqref="W22:W37">
    <cfRule type="cellIs" dxfId="426" priority="88" stopIfTrue="1" operator="lessThan">
      <formula>#REF!</formula>
    </cfRule>
  </conditionalFormatting>
  <conditionalFormatting sqref="W39:W53 W136:W146">
    <cfRule type="cellIs" dxfId="425" priority="87" stopIfTrue="1" operator="lessThan">
      <formula>#REF!</formula>
    </cfRule>
  </conditionalFormatting>
  <conditionalFormatting sqref="W88:W102">
    <cfRule type="cellIs" dxfId="424" priority="86" stopIfTrue="1" operator="lessThan">
      <formula>#REF!</formula>
    </cfRule>
  </conditionalFormatting>
  <conditionalFormatting sqref="W147">
    <cfRule type="cellIs" dxfId="423" priority="85" stopIfTrue="1" operator="lessThan">
      <formula>#REF!</formula>
    </cfRule>
  </conditionalFormatting>
  <conditionalFormatting sqref="W148">
    <cfRule type="cellIs" dxfId="422" priority="84" stopIfTrue="1" operator="lessThan">
      <formula>#REF!</formula>
    </cfRule>
  </conditionalFormatting>
  <conditionalFormatting sqref="W149">
    <cfRule type="cellIs" dxfId="421" priority="83" stopIfTrue="1" operator="lessThan">
      <formula>#REF!</formula>
    </cfRule>
  </conditionalFormatting>
  <conditionalFormatting sqref="W150">
    <cfRule type="cellIs" dxfId="420" priority="82" stopIfTrue="1" operator="lessThan">
      <formula>#REF!</formula>
    </cfRule>
  </conditionalFormatting>
  <conditionalFormatting sqref="W153">
    <cfRule type="cellIs" dxfId="419" priority="81" stopIfTrue="1" operator="lessThan">
      <formula>#REF!</formula>
    </cfRule>
  </conditionalFormatting>
  <conditionalFormatting sqref="W154">
    <cfRule type="cellIs" dxfId="418" priority="80" stopIfTrue="1" operator="lessThan">
      <formula>#REF!</formula>
    </cfRule>
  </conditionalFormatting>
  <conditionalFormatting sqref="W155">
    <cfRule type="cellIs" dxfId="417" priority="79" stopIfTrue="1" operator="lessThan">
      <formula>#REF!</formula>
    </cfRule>
  </conditionalFormatting>
  <conditionalFormatting sqref="W156">
    <cfRule type="cellIs" dxfId="416" priority="78" stopIfTrue="1" operator="lessThan">
      <formula>#REF!</formula>
    </cfRule>
  </conditionalFormatting>
  <conditionalFormatting sqref="W157">
    <cfRule type="cellIs" dxfId="415" priority="77" stopIfTrue="1" operator="lessThan">
      <formula>#REF!</formula>
    </cfRule>
  </conditionalFormatting>
  <conditionalFormatting sqref="W158">
    <cfRule type="cellIs" dxfId="414" priority="76" stopIfTrue="1" operator="lessThan">
      <formula>#REF!</formula>
    </cfRule>
  </conditionalFormatting>
  <conditionalFormatting sqref="W159">
    <cfRule type="cellIs" dxfId="413" priority="75" stopIfTrue="1" operator="lessThan">
      <formula>#REF!</formula>
    </cfRule>
  </conditionalFormatting>
  <conditionalFormatting sqref="W160">
    <cfRule type="cellIs" dxfId="412" priority="74" stopIfTrue="1" operator="lessThan">
      <formula>#REF!</formula>
    </cfRule>
  </conditionalFormatting>
  <conditionalFormatting sqref="W161">
    <cfRule type="cellIs" dxfId="411" priority="73" stopIfTrue="1" operator="lessThan">
      <formula>#REF!</formula>
    </cfRule>
  </conditionalFormatting>
  <conditionalFormatting sqref="W162">
    <cfRule type="cellIs" dxfId="410" priority="72" stopIfTrue="1" operator="lessThan">
      <formula>#REF!</formula>
    </cfRule>
  </conditionalFormatting>
  <conditionalFormatting sqref="W163">
    <cfRule type="cellIs" dxfId="409" priority="71" stopIfTrue="1" operator="lessThan">
      <formula>#REF!</formula>
    </cfRule>
  </conditionalFormatting>
  <conditionalFormatting sqref="W164">
    <cfRule type="cellIs" dxfId="408" priority="70" stopIfTrue="1" operator="lessThan">
      <formula>#REF!</formula>
    </cfRule>
  </conditionalFormatting>
  <conditionalFormatting sqref="W165">
    <cfRule type="cellIs" dxfId="407" priority="69" stopIfTrue="1" operator="lessThan">
      <formula>#REF!</formula>
    </cfRule>
  </conditionalFormatting>
  <conditionalFormatting sqref="W166">
    <cfRule type="cellIs" dxfId="406" priority="68" stopIfTrue="1" operator="lessThan">
      <formula>#REF!</formula>
    </cfRule>
  </conditionalFormatting>
  <conditionalFormatting sqref="W167">
    <cfRule type="cellIs" dxfId="405" priority="67" stopIfTrue="1" operator="lessThan">
      <formula>#REF!</formula>
    </cfRule>
  </conditionalFormatting>
  <conditionalFormatting sqref="W170">
    <cfRule type="cellIs" dxfId="404" priority="66" stopIfTrue="1" operator="lessThan">
      <formula>#REF!</formula>
    </cfRule>
  </conditionalFormatting>
  <conditionalFormatting sqref="W171">
    <cfRule type="cellIs" dxfId="403" priority="65" stopIfTrue="1" operator="lessThan">
      <formula>#REF!</formula>
    </cfRule>
  </conditionalFormatting>
  <conditionalFormatting sqref="W172">
    <cfRule type="cellIs" dxfId="402" priority="64" stopIfTrue="1" operator="lessThan">
      <formula>#REF!</formula>
    </cfRule>
  </conditionalFormatting>
  <conditionalFormatting sqref="W173">
    <cfRule type="cellIs" dxfId="401" priority="63" stopIfTrue="1" operator="lessThan">
      <formula>#REF!</formula>
    </cfRule>
  </conditionalFormatting>
  <conditionalFormatting sqref="W174">
    <cfRule type="cellIs" dxfId="400" priority="62" stopIfTrue="1" operator="lessThan">
      <formula>#REF!</formula>
    </cfRule>
  </conditionalFormatting>
  <conditionalFormatting sqref="W175">
    <cfRule type="cellIs" dxfId="399" priority="61" stopIfTrue="1" operator="lessThan">
      <formula>#REF!</formula>
    </cfRule>
  </conditionalFormatting>
  <conditionalFormatting sqref="W176">
    <cfRule type="cellIs" dxfId="398" priority="60" stopIfTrue="1" operator="lessThan">
      <formula>#REF!</formula>
    </cfRule>
  </conditionalFormatting>
  <conditionalFormatting sqref="W177">
    <cfRule type="cellIs" dxfId="397" priority="59" stopIfTrue="1" operator="lessThan">
      <formula>#REF!</formula>
    </cfRule>
  </conditionalFormatting>
  <conditionalFormatting sqref="W178">
    <cfRule type="cellIs" dxfId="396" priority="58" stopIfTrue="1" operator="lessThan">
      <formula>#REF!</formula>
    </cfRule>
  </conditionalFormatting>
  <conditionalFormatting sqref="W179">
    <cfRule type="cellIs" dxfId="395" priority="57" stopIfTrue="1" operator="lessThan">
      <formula>#REF!</formula>
    </cfRule>
  </conditionalFormatting>
  <conditionalFormatting sqref="W180">
    <cfRule type="cellIs" dxfId="394" priority="56" stopIfTrue="1" operator="lessThan">
      <formula>#REF!</formula>
    </cfRule>
  </conditionalFormatting>
  <conditionalFormatting sqref="W181">
    <cfRule type="cellIs" dxfId="393" priority="55" stopIfTrue="1" operator="lessThan">
      <formula>#REF!</formula>
    </cfRule>
  </conditionalFormatting>
  <conditionalFormatting sqref="W182">
    <cfRule type="cellIs" dxfId="392" priority="54" stopIfTrue="1" operator="lessThan">
      <formula>#REF!</formula>
    </cfRule>
  </conditionalFormatting>
  <conditionalFormatting sqref="W184:W185">
    <cfRule type="cellIs" dxfId="391" priority="52" stopIfTrue="1" operator="lessThan">
      <formula>#REF!</formula>
    </cfRule>
  </conditionalFormatting>
  <conditionalFormatting sqref="AC183">
    <cfRule type="cellIs" dxfId="390" priority="16" stopIfTrue="1" operator="lessThan">
      <formula>#REF!</formula>
    </cfRule>
  </conditionalFormatting>
  <conditionalFormatting sqref="AC22:AC37">
    <cfRule type="cellIs" dxfId="389" priority="51" stopIfTrue="1" operator="lessThan">
      <formula>#REF!</formula>
    </cfRule>
  </conditionalFormatting>
  <conditionalFormatting sqref="AC39:AC53 AC136:AC146">
    <cfRule type="cellIs" dxfId="388" priority="50" stopIfTrue="1" operator="lessThan">
      <formula>#REF!</formula>
    </cfRule>
  </conditionalFormatting>
  <conditionalFormatting sqref="AC88:AC102">
    <cfRule type="cellIs" dxfId="387" priority="49" stopIfTrue="1" operator="lessThan">
      <formula>#REF!</formula>
    </cfRule>
  </conditionalFormatting>
  <conditionalFormatting sqref="AC147">
    <cfRule type="cellIs" dxfId="386" priority="48" stopIfTrue="1" operator="lessThan">
      <formula>#REF!</formula>
    </cfRule>
  </conditionalFormatting>
  <conditionalFormatting sqref="AC148">
    <cfRule type="cellIs" dxfId="385" priority="47" stopIfTrue="1" operator="lessThan">
      <formula>#REF!</formula>
    </cfRule>
  </conditionalFormatting>
  <conditionalFormatting sqref="AC149">
    <cfRule type="cellIs" dxfId="384" priority="46" stopIfTrue="1" operator="lessThan">
      <formula>#REF!</formula>
    </cfRule>
  </conditionalFormatting>
  <conditionalFormatting sqref="AC150">
    <cfRule type="cellIs" dxfId="383" priority="45" stopIfTrue="1" operator="lessThan">
      <formula>#REF!</formula>
    </cfRule>
  </conditionalFormatting>
  <conditionalFormatting sqref="AC153">
    <cfRule type="cellIs" dxfId="382" priority="44" stopIfTrue="1" operator="lessThan">
      <formula>#REF!</formula>
    </cfRule>
  </conditionalFormatting>
  <conditionalFormatting sqref="AC154">
    <cfRule type="cellIs" dxfId="381" priority="43" stopIfTrue="1" operator="lessThan">
      <formula>#REF!</formula>
    </cfRule>
  </conditionalFormatting>
  <conditionalFormatting sqref="AC155">
    <cfRule type="cellIs" dxfId="380" priority="42" stopIfTrue="1" operator="lessThan">
      <formula>#REF!</formula>
    </cfRule>
  </conditionalFormatting>
  <conditionalFormatting sqref="AC156">
    <cfRule type="cellIs" dxfId="379" priority="41" stopIfTrue="1" operator="lessThan">
      <formula>#REF!</formula>
    </cfRule>
  </conditionalFormatting>
  <conditionalFormatting sqref="AC157">
    <cfRule type="cellIs" dxfId="378" priority="40" stopIfTrue="1" operator="lessThan">
      <formula>#REF!</formula>
    </cfRule>
  </conditionalFormatting>
  <conditionalFormatting sqref="AC158">
    <cfRule type="cellIs" dxfId="377" priority="39" stopIfTrue="1" operator="lessThan">
      <formula>#REF!</formula>
    </cfRule>
  </conditionalFormatting>
  <conditionalFormatting sqref="AC159">
    <cfRule type="cellIs" dxfId="376" priority="38" stopIfTrue="1" operator="lessThan">
      <formula>#REF!</formula>
    </cfRule>
  </conditionalFormatting>
  <conditionalFormatting sqref="AC160">
    <cfRule type="cellIs" dxfId="375" priority="37" stopIfTrue="1" operator="lessThan">
      <formula>#REF!</formula>
    </cfRule>
  </conditionalFormatting>
  <conditionalFormatting sqref="AC161">
    <cfRule type="cellIs" dxfId="374" priority="36" stopIfTrue="1" operator="lessThan">
      <formula>#REF!</formula>
    </cfRule>
  </conditionalFormatting>
  <conditionalFormatting sqref="AC162">
    <cfRule type="cellIs" dxfId="373" priority="35" stopIfTrue="1" operator="lessThan">
      <formula>#REF!</formula>
    </cfRule>
  </conditionalFormatting>
  <conditionalFormatting sqref="AC163">
    <cfRule type="cellIs" dxfId="372" priority="34" stopIfTrue="1" operator="lessThan">
      <formula>#REF!</formula>
    </cfRule>
  </conditionalFormatting>
  <conditionalFormatting sqref="AC164">
    <cfRule type="cellIs" dxfId="371" priority="33" stopIfTrue="1" operator="lessThan">
      <formula>#REF!</formula>
    </cfRule>
  </conditionalFormatting>
  <conditionalFormatting sqref="AC165">
    <cfRule type="cellIs" dxfId="370" priority="32" stopIfTrue="1" operator="lessThan">
      <formula>#REF!</formula>
    </cfRule>
  </conditionalFormatting>
  <conditionalFormatting sqref="AC166">
    <cfRule type="cellIs" dxfId="369" priority="31" stopIfTrue="1" operator="lessThan">
      <formula>#REF!</formula>
    </cfRule>
  </conditionalFormatting>
  <conditionalFormatting sqref="AC167">
    <cfRule type="cellIs" dxfId="368" priority="30" stopIfTrue="1" operator="lessThan">
      <formula>#REF!</formula>
    </cfRule>
  </conditionalFormatting>
  <conditionalFormatting sqref="AC170">
    <cfRule type="cellIs" dxfId="367" priority="29" stopIfTrue="1" operator="lessThan">
      <formula>#REF!</formula>
    </cfRule>
  </conditionalFormatting>
  <conditionalFormatting sqref="AC171">
    <cfRule type="cellIs" dxfId="366" priority="28" stopIfTrue="1" operator="lessThan">
      <formula>#REF!</formula>
    </cfRule>
  </conditionalFormatting>
  <conditionalFormatting sqref="AC172">
    <cfRule type="cellIs" dxfId="365" priority="27" stopIfTrue="1" operator="lessThan">
      <formula>#REF!</formula>
    </cfRule>
  </conditionalFormatting>
  <conditionalFormatting sqref="AC173">
    <cfRule type="cellIs" dxfId="364" priority="26" stopIfTrue="1" operator="lessThan">
      <formula>#REF!</formula>
    </cfRule>
  </conditionalFormatting>
  <conditionalFormatting sqref="AC174">
    <cfRule type="cellIs" dxfId="363" priority="25" stopIfTrue="1" operator="lessThan">
      <formula>#REF!</formula>
    </cfRule>
  </conditionalFormatting>
  <conditionalFormatting sqref="AC175">
    <cfRule type="cellIs" dxfId="362" priority="24" stopIfTrue="1" operator="lessThan">
      <formula>#REF!</formula>
    </cfRule>
  </conditionalFormatting>
  <conditionalFormatting sqref="AC176">
    <cfRule type="cellIs" dxfId="361" priority="23" stopIfTrue="1" operator="lessThan">
      <formula>#REF!</formula>
    </cfRule>
  </conditionalFormatting>
  <conditionalFormatting sqref="AC177">
    <cfRule type="cellIs" dxfId="360" priority="22" stopIfTrue="1" operator="lessThan">
      <formula>#REF!</formula>
    </cfRule>
  </conditionalFormatting>
  <conditionalFormatting sqref="AC178">
    <cfRule type="cellIs" dxfId="359" priority="21" stopIfTrue="1" operator="lessThan">
      <formula>#REF!</formula>
    </cfRule>
  </conditionalFormatting>
  <conditionalFormatting sqref="AC179">
    <cfRule type="cellIs" dxfId="358" priority="20" stopIfTrue="1" operator="lessThan">
      <formula>#REF!</formula>
    </cfRule>
  </conditionalFormatting>
  <conditionalFormatting sqref="AC180">
    <cfRule type="cellIs" dxfId="357" priority="19" stopIfTrue="1" operator="lessThan">
      <formula>#REF!</formula>
    </cfRule>
  </conditionalFormatting>
  <conditionalFormatting sqref="AC181">
    <cfRule type="cellIs" dxfId="356" priority="18" stopIfTrue="1" operator="lessThan">
      <formula>#REF!</formula>
    </cfRule>
  </conditionalFormatting>
  <conditionalFormatting sqref="AC182">
    <cfRule type="cellIs" dxfId="355" priority="17" stopIfTrue="1" operator="lessThan">
      <formula>#REF!</formula>
    </cfRule>
  </conditionalFormatting>
  <conditionalFormatting sqref="AC184:AC185">
    <cfRule type="cellIs" dxfId="354" priority="15" stopIfTrue="1" operator="lessThan">
      <formula>#REF!</formula>
    </cfRule>
  </conditionalFormatting>
  <conditionalFormatting sqref="V185">
    <cfRule type="cellIs" dxfId="353" priority="14" stopIfTrue="1" operator="lessThan">
      <formula>#REF!</formula>
    </cfRule>
  </conditionalFormatting>
  <conditionalFormatting sqref="AB185">
    <cfRule type="cellIs" dxfId="352" priority="13" stopIfTrue="1" operator="lessThan">
      <formula>#REF!</formula>
    </cfRule>
  </conditionalFormatting>
  <conditionalFormatting sqref="N37">
    <cfRule type="cellIs" dxfId="351" priority="12" stopIfTrue="1" operator="lessThan">
      <formula>#REF!</formula>
    </cfRule>
  </conditionalFormatting>
  <conditionalFormatting sqref="T37">
    <cfRule type="cellIs" dxfId="350" priority="11" stopIfTrue="1" operator="lessThan">
      <formula>#REF!</formula>
    </cfRule>
  </conditionalFormatting>
  <conditionalFormatting sqref="Z37">
    <cfRule type="cellIs" dxfId="349" priority="10" stopIfTrue="1" operator="lessThan">
      <formula>#REF!</formula>
    </cfRule>
  </conditionalFormatting>
  <conditionalFormatting sqref="AF37">
    <cfRule type="cellIs" dxfId="348" priority="9" stopIfTrue="1" operator="lessThan">
      <formula>#REF!</formula>
    </cfRule>
  </conditionalFormatting>
  <conditionalFormatting sqref="AG55">
    <cfRule type="cellIs" dxfId="347" priority="8" stopIfTrue="1" operator="lessThan">
      <formula>#REF!</formula>
    </cfRule>
  </conditionalFormatting>
  <conditionalFormatting sqref="AG71">
    <cfRule type="cellIs" dxfId="346" priority="7" stopIfTrue="1" operator="lessThan">
      <formula>#REF!</formula>
    </cfRule>
  </conditionalFormatting>
  <conditionalFormatting sqref="AG87">
    <cfRule type="cellIs" dxfId="345" priority="6" stopIfTrue="1" operator="lessThan">
      <formula>#REF!</formula>
    </cfRule>
  </conditionalFormatting>
  <conditionalFormatting sqref="AG104">
    <cfRule type="cellIs" dxfId="344" priority="5" stopIfTrue="1" operator="lessThan">
      <formula>#REF!</formula>
    </cfRule>
  </conditionalFormatting>
  <conditionalFormatting sqref="AG119">
    <cfRule type="cellIs" dxfId="343" priority="4" stopIfTrue="1" operator="lessThan">
      <formula>#REF!</formula>
    </cfRule>
  </conditionalFormatting>
  <conditionalFormatting sqref="AG135">
    <cfRule type="cellIs" dxfId="342" priority="3" stopIfTrue="1" operator="lessThan">
      <formula>#REF!</formula>
    </cfRule>
  </conditionalFormatting>
  <conditionalFormatting sqref="AG152">
    <cfRule type="cellIs" dxfId="341" priority="2" stopIfTrue="1" operator="lessThan">
      <formula>#REF!</formula>
    </cfRule>
  </conditionalFormatting>
  <conditionalFormatting sqref="AG169">
    <cfRule type="cellIs" dxfId="340" priority="1" stopIfTrue="1" operator="lessThan">
      <formula>#REF!</formula>
    </cfRule>
  </conditionalFormatting>
  <dataValidations count="8">
    <dataValidation type="list" allowBlank="1" showInputMessage="1" showErrorMessage="1" sqref="C13:D14 I13:J13" xr:uid="{00000000-0002-0000-2A00-000000000000}">
      <formula1>$K$11:$K$15</formula1>
    </dataValidation>
    <dataValidation type="list" allowBlank="1" showInputMessage="1" showErrorMessage="1" sqref="I11:J11 C11:D11" xr:uid="{00000000-0002-0000-2A00-000001000000}">
      <formula1>$D$12:$D$41</formula1>
    </dataValidation>
    <dataValidation type="list" allowBlank="1" showInputMessage="1" showErrorMessage="1" sqref="C15:D15" xr:uid="{00000000-0002-0000-2A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A00-000003000000}">
      <formula1>$F$9:$F$12</formula1>
    </dataValidation>
    <dataValidation type="list" allowBlank="1" showInputMessage="1" showErrorMessage="1" sqref="F185 L185 R185 X185 AD185" xr:uid="{00000000-0002-0000-2A00-000004000000}">
      <formula1>$F$13:$F$14</formula1>
    </dataValidation>
    <dataValidation type="list" allowBlank="1" showInputMessage="1" showErrorMessage="1" sqref="I12:J12 C12:D12" xr:uid="{00000000-0002-0000-2A00-000005000000}">
      <formula1>$B$10:$B$28</formula1>
    </dataValidation>
    <dataValidation type="list" allowBlank="1" showInputMessage="1" showErrorMessage="1" sqref="T9:T13" xr:uid="{00000000-0002-0000-2A00-000006000000}">
      <formula1>$I$14:$I$17</formula1>
    </dataValidation>
    <dataValidation type="list" allowBlank="1" showInputMessage="1" showErrorMessage="1" sqref="Y187 AE187 M187 S187" xr:uid="{00000000-0002-0000-2A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B000000}">
          <x14:formula1>
            <xm:f>Données!$G$14:$G$17</xm:f>
          </x14:formula1>
          <xm:sqref>Z9:Z13</xm:sqref>
        </x14:dataValidation>
        <x14:dataValidation type="list" allowBlank="1" showInputMessage="1" showErrorMessage="1" xr:uid="{00000000-0002-0000-2A00-00000C000000}">
          <x14:formula1>
            <xm:f>Données!$I$14:$I$17</xm:f>
          </x14:formula1>
          <xm:sqref>K17</xm:sqref>
        </x14:dataValidation>
        <x14:dataValidation type="list" allowBlank="1" showInputMessage="1" showErrorMessage="1" xr:uid="{00000000-0002-0000-2A00-00000D000000}">
          <x14:formula1>
            <xm:f>Données!$Q$8:$Q$9</xm:f>
          </x14:formula1>
          <xm:sqref>G187</xm:sqref>
        </x14:dataValidation>
        <x14:dataValidation type="list" allowBlank="1" showInputMessage="1" showErrorMessage="1" xr:uid="{00000000-0002-0000-2A00-00000E000000}">
          <x14:formula1>
            <xm:f>Données!$K$14:$K$43</xm:f>
          </x14:formula1>
          <xm:sqref>L9:L13</xm:sqref>
        </x14:dataValidation>
        <x14:dataValidation type="list" allowBlank="1" showInputMessage="1" showErrorMessage="1" xr:uid="{00000000-0002-0000-2A00-00000F000000}">
          <x14:formula1>
            <xm:f>Données!$E$14:$E$53</xm:f>
          </x14:formula1>
          <xm:sqref>B11</xm:sqref>
        </x14:dataValidation>
        <x14:dataValidation type="list" allowBlank="1" showInputMessage="1" showErrorMessage="1" xr:uid="{00000000-0002-0000-2A00-000010000000}">
          <x14:formula1>
            <xm:f>Données!$Q$19:$Q$20</xm:f>
          </x14:formula1>
          <xm:sqref>R9:R13</xm:sqref>
        </x14:dataValidation>
        <x14:dataValidation type="list" allowBlank="1" showInputMessage="1" showErrorMessage="1" xr:uid="{00000000-0002-0000-2A00-000011000000}">
          <x14:formula1>
            <xm:f>Données!$B$14:$B$43</xm:f>
          </x14:formula1>
          <xm:sqref>AE17:AF17 M17:N17 S17:T17 Y17:Z17 G17:H17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17"/>
  <sheetViews>
    <sheetView showGridLines="0" topLeftCell="B89" zoomScale="80" zoomScaleNormal="80" workbookViewId="0">
      <pane xSplit="1" topLeftCell="C1" activePane="topRight" state="frozen"/>
      <selection activeCell="B12" sqref="B12"/>
      <selection pane="topRight" activeCell="G187" sqref="G187"/>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339" priority="170" stopIfTrue="1" operator="lessThan">
      <formula>#REF!</formula>
    </cfRule>
  </conditionalFormatting>
  <conditionalFormatting sqref="L37:M37">
    <cfRule type="cellIs" dxfId="338" priority="169" stopIfTrue="1" operator="lessThan">
      <formula>#REF!</formula>
    </cfRule>
  </conditionalFormatting>
  <conditionalFormatting sqref="R37:S37 AG21:AG53 AG88:AG102 AG136:AG150 AG153:AG167 AG170:AG185 AG120:AG133 AG105:AG117 AG72:AG85 AG56:AG69">
    <cfRule type="cellIs" dxfId="33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336" priority="167" stopIfTrue="1" operator="lessThan">
      <formula>#REF!</formula>
    </cfRule>
  </conditionalFormatting>
  <conditionalFormatting sqref="E88:E102">
    <cfRule type="cellIs" dxfId="335" priority="166" stopIfTrue="1" operator="lessThan">
      <formula>#REF!</formula>
    </cfRule>
  </conditionalFormatting>
  <conditionalFormatting sqref="E147">
    <cfRule type="cellIs" dxfId="334" priority="165" stopIfTrue="1" operator="lessThan">
      <formula>#REF!</formula>
    </cfRule>
  </conditionalFormatting>
  <conditionalFormatting sqref="E148">
    <cfRule type="cellIs" dxfId="333" priority="164" stopIfTrue="1" operator="lessThan">
      <formula>#REF!</formula>
    </cfRule>
  </conditionalFormatting>
  <conditionalFormatting sqref="E149">
    <cfRule type="cellIs" dxfId="332" priority="163" stopIfTrue="1" operator="lessThan">
      <formula>#REF!</formula>
    </cfRule>
  </conditionalFormatting>
  <conditionalFormatting sqref="E150">
    <cfRule type="cellIs" dxfId="331" priority="162" stopIfTrue="1" operator="lessThan">
      <formula>#REF!</formula>
    </cfRule>
  </conditionalFormatting>
  <conditionalFormatting sqref="E153">
    <cfRule type="cellIs" dxfId="330" priority="161" stopIfTrue="1" operator="lessThan">
      <formula>#REF!</formula>
    </cfRule>
  </conditionalFormatting>
  <conditionalFormatting sqref="E154">
    <cfRule type="cellIs" dxfId="329" priority="160" stopIfTrue="1" operator="lessThan">
      <formula>#REF!</formula>
    </cfRule>
  </conditionalFormatting>
  <conditionalFormatting sqref="E155">
    <cfRule type="cellIs" dxfId="328" priority="159" stopIfTrue="1" operator="lessThan">
      <formula>#REF!</formula>
    </cfRule>
  </conditionalFormatting>
  <conditionalFormatting sqref="E156">
    <cfRule type="cellIs" dxfId="327" priority="158" stopIfTrue="1" operator="lessThan">
      <formula>#REF!</formula>
    </cfRule>
  </conditionalFormatting>
  <conditionalFormatting sqref="E157">
    <cfRule type="cellIs" dxfId="326" priority="157" stopIfTrue="1" operator="lessThan">
      <formula>#REF!</formula>
    </cfRule>
  </conditionalFormatting>
  <conditionalFormatting sqref="E158">
    <cfRule type="cellIs" dxfId="325" priority="156" stopIfTrue="1" operator="lessThan">
      <formula>#REF!</formula>
    </cfRule>
  </conditionalFormatting>
  <conditionalFormatting sqref="E159">
    <cfRule type="cellIs" dxfId="324" priority="155" stopIfTrue="1" operator="lessThan">
      <formula>#REF!</formula>
    </cfRule>
  </conditionalFormatting>
  <conditionalFormatting sqref="E160">
    <cfRule type="cellIs" dxfId="323" priority="154" stopIfTrue="1" operator="lessThan">
      <formula>#REF!</formula>
    </cfRule>
  </conditionalFormatting>
  <conditionalFormatting sqref="E161">
    <cfRule type="cellIs" dxfId="322" priority="153" stopIfTrue="1" operator="lessThan">
      <formula>#REF!</formula>
    </cfRule>
  </conditionalFormatting>
  <conditionalFormatting sqref="E162">
    <cfRule type="cellIs" dxfId="321" priority="152" stopIfTrue="1" operator="lessThan">
      <formula>#REF!</formula>
    </cfRule>
  </conditionalFormatting>
  <conditionalFormatting sqref="E163">
    <cfRule type="cellIs" dxfId="320" priority="151" stopIfTrue="1" operator="lessThan">
      <formula>#REF!</formula>
    </cfRule>
  </conditionalFormatting>
  <conditionalFormatting sqref="E164">
    <cfRule type="cellIs" dxfId="319" priority="150" stopIfTrue="1" operator="lessThan">
      <formula>#REF!</formula>
    </cfRule>
  </conditionalFormatting>
  <conditionalFormatting sqref="E165">
    <cfRule type="cellIs" dxfId="318" priority="149" stopIfTrue="1" operator="lessThan">
      <formula>#REF!</formula>
    </cfRule>
  </conditionalFormatting>
  <conditionalFormatting sqref="E166">
    <cfRule type="cellIs" dxfId="317" priority="148" stopIfTrue="1" operator="lessThan">
      <formula>#REF!</formula>
    </cfRule>
  </conditionalFormatting>
  <conditionalFormatting sqref="E167">
    <cfRule type="cellIs" dxfId="316" priority="147" stopIfTrue="1" operator="lessThan">
      <formula>#REF!</formula>
    </cfRule>
  </conditionalFormatting>
  <conditionalFormatting sqref="E170">
    <cfRule type="cellIs" dxfId="315" priority="146" stopIfTrue="1" operator="lessThan">
      <formula>#REF!</formula>
    </cfRule>
  </conditionalFormatting>
  <conditionalFormatting sqref="E171">
    <cfRule type="cellIs" dxfId="314" priority="145" stopIfTrue="1" operator="lessThan">
      <formula>#REF!</formula>
    </cfRule>
  </conditionalFormatting>
  <conditionalFormatting sqref="E172">
    <cfRule type="cellIs" dxfId="313" priority="144" stopIfTrue="1" operator="lessThan">
      <formula>#REF!</formula>
    </cfRule>
  </conditionalFormatting>
  <conditionalFormatting sqref="E173">
    <cfRule type="cellIs" dxfId="312" priority="143" stopIfTrue="1" operator="lessThan">
      <formula>#REF!</formula>
    </cfRule>
  </conditionalFormatting>
  <conditionalFormatting sqref="E174">
    <cfRule type="cellIs" dxfId="311" priority="142" stopIfTrue="1" operator="lessThan">
      <formula>#REF!</formula>
    </cfRule>
  </conditionalFormatting>
  <conditionalFormatting sqref="E175">
    <cfRule type="cellIs" dxfId="310" priority="141" stopIfTrue="1" operator="lessThan">
      <formula>#REF!</formula>
    </cfRule>
  </conditionalFormatting>
  <conditionalFormatting sqref="E176">
    <cfRule type="cellIs" dxfId="309" priority="140" stopIfTrue="1" operator="lessThan">
      <formula>#REF!</formula>
    </cfRule>
  </conditionalFormatting>
  <conditionalFormatting sqref="E177">
    <cfRule type="cellIs" dxfId="308" priority="139" stopIfTrue="1" operator="lessThan">
      <formula>#REF!</formula>
    </cfRule>
  </conditionalFormatting>
  <conditionalFormatting sqref="E178">
    <cfRule type="cellIs" dxfId="307" priority="138" stopIfTrue="1" operator="lessThan">
      <formula>#REF!</formula>
    </cfRule>
  </conditionalFormatting>
  <conditionalFormatting sqref="E179">
    <cfRule type="cellIs" dxfId="306" priority="137" stopIfTrue="1" operator="lessThan">
      <formula>#REF!</formula>
    </cfRule>
  </conditionalFormatting>
  <conditionalFormatting sqref="E180">
    <cfRule type="cellIs" dxfId="305" priority="136" stopIfTrue="1" operator="lessThan">
      <formula>#REF!</formula>
    </cfRule>
  </conditionalFormatting>
  <conditionalFormatting sqref="E181">
    <cfRule type="cellIs" dxfId="304" priority="135" stopIfTrue="1" operator="lessThan">
      <formula>#REF!</formula>
    </cfRule>
  </conditionalFormatting>
  <conditionalFormatting sqref="E182">
    <cfRule type="cellIs" dxfId="303" priority="134" stopIfTrue="1" operator="lessThan">
      <formula>#REF!</formula>
    </cfRule>
  </conditionalFormatting>
  <conditionalFormatting sqref="E183">
    <cfRule type="cellIs" dxfId="302" priority="133" stopIfTrue="1" operator="lessThan">
      <formula>#REF!</formula>
    </cfRule>
  </conditionalFormatting>
  <conditionalFormatting sqref="E184:E185">
    <cfRule type="cellIs" dxfId="301" priority="132" stopIfTrue="1" operator="lessThan">
      <formula>#REF!</formula>
    </cfRule>
  </conditionalFormatting>
  <conditionalFormatting sqref="K22:K37">
    <cfRule type="cellIs" dxfId="300" priority="131" stopIfTrue="1" operator="lessThan">
      <formula>#REF!</formula>
    </cfRule>
  </conditionalFormatting>
  <conditionalFormatting sqref="K39:K53">
    <cfRule type="cellIs" dxfId="299" priority="130" stopIfTrue="1" operator="lessThan">
      <formula>#REF!</formula>
    </cfRule>
  </conditionalFormatting>
  <conditionalFormatting sqref="K88:K102">
    <cfRule type="cellIs" dxfId="298" priority="129" stopIfTrue="1" operator="lessThan">
      <formula>#REF!</formula>
    </cfRule>
  </conditionalFormatting>
  <conditionalFormatting sqref="K147">
    <cfRule type="cellIs" dxfId="297" priority="128" stopIfTrue="1" operator="lessThan">
      <formula>#REF!</formula>
    </cfRule>
  </conditionalFormatting>
  <conditionalFormatting sqref="K148">
    <cfRule type="cellIs" dxfId="296" priority="127" stopIfTrue="1" operator="lessThan">
      <formula>#REF!</formula>
    </cfRule>
  </conditionalFormatting>
  <conditionalFormatting sqref="K149">
    <cfRule type="cellIs" dxfId="295" priority="126" stopIfTrue="1" operator="lessThan">
      <formula>#REF!</formula>
    </cfRule>
  </conditionalFormatting>
  <conditionalFormatting sqref="K150">
    <cfRule type="cellIs" dxfId="294" priority="125" stopIfTrue="1" operator="lessThan">
      <formula>#REF!</formula>
    </cfRule>
  </conditionalFormatting>
  <conditionalFormatting sqref="K153">
    <cfRule type="cellIs" dxfId="293" priority="124" stopIfTrue="1" operator="lessThan">
      <formula>#REF!</formula>
    </cfRule>
  </conditionalFormatting>
  <conditionalFormatting sqref="K154">
    <cfRule type="cellIs" dxfId="292" priority="123" stopIfTrue="1" operator="lessThan">
      <formula>#REF!</formula>
    </cfRule>
  </conditionalFormatting>
  <conditionalFormatting sqref="K155">
    <cfRule type="cellIs" dxfId="291" priority="122" stopIfTrue="1" operator="lessThan">
      <formula>#REF!</formula>
    </cfRule>
  </conditionalFormatting>
  <conditionalFormatting sqref="K156">
    <cfRule type="cellIs" dxfId="290" priority="121" stopIfTrue="1" operator="lessThan">
      <formula>#REF!</formula>
    </cfRule>
  </conditionalFormatting>
  <conditionalFormatting sqref="K157">
    <cfRule type="cellIs" dxfId="289" priority="120" stopIfTrue="1" operator="lessThan">
      <formula>#REF!</formula>
    </cfRule>
  </conditionalFormatting>
  <conditionalFormatting sqref="K158">
    <cfRule type="cellIs" dxfId="288" priority="119" stopIfTrue="1" operator="lessThan">
      <formula>#REF!</formula>
    </cfRule>
  </conditionalFormatting>
  <conditionalFormatting sqref="K159">
    <cfRule type="cellIs" dxfId="287" priority="118" stopIfTrue="1" operator="lessThan">
      <formula>#REF!</formula>
    </cfRule>
  </conditionalFormatting>
  <conditionalFormatting sqref="K160">
    <cfRule type="cellIs" dxfId="286" priority="117" stopIfTrue="1" operator="lessThan">
      <formula>#REF!</formula>
    </cfRule>
  </conditionalFormatting>
  <conditionalFormatting sqref="K161">
    <cfRule type="cellIs" dxfId="285" priority="116" stopIfTrue="1" operator="lessThan">
      <formula>#REF!</formula>
    </cfRule>
  </conditionalFormatting>
  <conditionalFormatting sqref="K162">
    <cfRule type="cellIs" dxfId="284" priority="115" stopIfTrue="1" operator="lessThan">
      <formula>#REF!</formula>
    </cfRule>
  </conditionalFormatting>
  <conditionalFormatting sqref="K163">
    <cfRule type="cellIs" dxfId="283" priority="114" stopIfTrue="1" operator="lessThan">
      <formula>#REF!</formula>
    </cfRule>
  </conditionalFormatting>
  <conditionalFormatting sqref="K164">
    <cfRule type="cellIs" dxfId="282" priority="113" stopIfTrue="1" operator="lessThan">
      <formula>#REF!</formula>
    </cfRule>
  </conditionalFormatting>
  <conditionalFormatting sqref="K165">
    <cfRule type="cellIs" dxfId="281" priority="112" stopIfTrue="1" operator="lessThan">
      <formula>#REF!</formula>
    </cfRule>
  </conditionalFormatting>
  <conditionalFormatting sqref="K166">
    <cfRule type="cellIs" dxfId="280" priority="111" stopIfTrue="1" operator="lessThan">
      <formula>#REF!</formula>
    </cfRule>
  </conditionalFormatting>
  <conditionalFormatting sqref="K167">
    <cfRule type="cellIs" dxfId="279" priority="110" stopIfTrue="1" operator="lessThan">
      <formula>#REF!</formula>
    </cfRule>
  </conditionalFormatting>
  <conditionalFormatting sqref="K170">
    <cfRule type="cellIs" dxfId="278" priority="109" stopIfTrue="1" operator="lessThan">
      <formula>#REF!</formula>
    </cfRule>
  </conditionalFormatting>
  <conditionalFormatting sqref="K171">
    <cfRule type="cellIs" dxfId="277" priority="108" stopIfTrue="1" operator="lessThan">
      <formula>#REF!</formula>
    </cfRule>
  </conditionalFormatting>
  <conditionalFormatting sqref="K172">
    <cfRule type="cellIs" dxfId="276" priority="107" stopIfTrue="1" operator="lessThan">
      <formula>#REF!</formula>
    </cfRule>
  </conditionalFormatting>
  <conditionalFormatting sqref="K173">
    <cfRule type="cellIs" dxfId="275" priority="106" stopIfTrue="1" operator="lessThan">
      <formula>#REF!</formula>
    </cfRule>
  </conditionalFormatting>
  <conditionalFormatting sqref="K174">
    <cfRule type="cellIs" dxfId="274" priority="105" stopIfTrue="1" operator="lessThan">
      <formula>#REF!</formula>
    </cfRule>
  </conditionalFormatting>
  <conditionalFormatting sqref="K175">
    <cfRule type="cellIs" dxfId="273" priority="104" stopIfTrue="1" operator="lessThan">
      <formula>#REF!</formula>
    </cfRule>
  </conditionalFormatting>
  <conditionalFormatting sqref="K176">
    <cfRule type="cellIs" dxfId="272" priority="103" stopIfTrue="1" operator="lessThan">
      <formula>#REF!</formula>
    </cfRule>
  </conditionalFormatting>
  <conditionalFormatting sqref="K177">
    <cfRule type="cellIs" dxfId="271" priority="102" stopIfTrue="1" operator="lessThan">
      <formula>#REF!</formula>
    </cfRule>
  </conditionalFormatting>
  <conditionalFormatting sqref="K178">
    <cfRule type="cellIs" dxfId="270" priority="101" stopIfTrue="1" operator="lessThan">
      <formula>#REF!</formula>
    </cfRule>
  </conditionalFormatting>
  <conditionalFormatting sqref="K179">
    <cfRule type="cellIs" dxfId="269" priority="100" stopIfTrue="1" operator="lessThan">
      <formula>#REF!</formula>
    </cfRule>
  </conditionalFormatting>
  <conditionalFormatting sqref="K180">
    <cfRule type="cellIs" dxfId="268" priority="99" stopIfTrue="1" operator="lessThan">
      <formula>#REF!</formula>
    </cfRule>
  </conditionalFormatting>
  <conditionalFormatting sqref="K181">
    <cfRule type="cellIs" dxfId="267" priority="98" stopIfTrue="1" operator="lessThan">
      <formula>#REF!</formula>
    </cfRule>
  </conditionalFormatting>
  <conditionalFormatting sqref="K182">
    <cfRule type="cellIs" dxfId="266" priority="97" stopIfTrue="1" operator="lessThan">
      <formula>#REF!</formula>
    </cfRule>
  </conditionalFormatting>
  <conditionalFormatting sqref="K183">
    <cfRule type="cellIs" dxfId="265" priority="96" stopIfTrue="1" operator="lessThan">
      <formula>#REF!</formula>
    </cfRule>
  </conditionalFormatting>
  <conditionalFormatting sqref="K184:K185">
    <cfRule type="cellIs" dxfId="264" priority="95" stopIfTrue="1" operator="lessThan">
      <formula>#REF!</formula>
    </cfRule>
  </conditionalFormatting>
  <conditionalFormatting sqref="Q22:Q37">
    <cfRule type="cellIs" dxfId="263" priority="94" stopIfTrue="1" operator="lessThan">
      <formula>#REF!</formula>
    </cfRule>
  </conditionalFormatting>
  <conditionalFormatting sqref="Q39:Q53">
    <cfRule type="cellIs" dxfId="262" priority="93" stopIfTrue="1" operator="lessThan">
      <formula>#REF!</formula>
    </cfRule>
  </conditionalFormatting>
  <conditionalFormatting sqref="Q88:Q102">
    <cfRule type="cellIs" dxfId="261" priority="92" stopIfTrue="1" operator="lessThan">
      <formula>#REF!</formula>
    </cfRule>
  </conditionalFormatting>
  <conditionalFormatting sqref="P185">
    <cfRule type="cellIs" dxfId="260" priority="91" stopIfTrue="1" operator="lessThan">
      <formula>#REF!</formula>
    </cfRule>
  </conditionalFormatting>
  <conditionalFormatting sqref="X37:Y37">
    <cfRule type="cellIs" dxfId="259" priority="90" stopIfTrue="1" operator="lessThan">
      <formula>#REF!</formula>
    </cfRule>
  </conditionalFormatting>
  <conditionalFormatting sqref="AD37:AE37">
    <cfRule type="cellIs" dxfId="258" priority="89" stopIfTrue="1" operator="lessThan">
      <formula>#REF!</formula>
    </cfRule>
  </conditionalFormatting>
  <conditionalFormatting sqref="W183">
    <cfRule type="cellIs" dxfId="257" priority="53" stopIfTrue="1" operator="lessThan">
      <formula>#REF!</formula>
    </cfRule>
  </conditionalFormatting>
  <conditionalFormatting sqref="W22:W37">
    <cfRule type="cellIs" dxfId="256" priority="88" stopIfTrue="1" operator="lessThan">
      <formula>#REF!</formula>
    </cfRule>
  </conditionalFormatting>
  <conditionalFormatting sqref="W39:W53 W136:W146">
    <cfRule type="cellIs" dxfId="255" priority="87" stopIfTrue="1" operator="lessThan">
      <formula>#REF!</formula>
    </cfRule>
  </conditionalFormatting>
  <conditionalFormatting sqref="W88:W102">
    <cfRule type="cellIs" dxfId="254" priority="86" stopIfTrue="1" operator="lessThan">
      <formula>#REF!</formula>
    </cfRule>
  </conditionalFormatting>
  <conditionalFormatting sqref="W147">
    <cfRule type="cellIs" dxfId="253" priority="85" stopIfTrue="1" operator="lessThan">
      <formula>#REF!</formula>
    </cfRule>
  </conditionalFormatting>
  <conditionalFormatting sqref="W148">
    <cfRule type="cellIs" dxfId="252" priority="84" stopIfTrue="1" operator="lessThan">
      <formula>#REF!</formula>
    </cfRule>
  </conditionalFormatting>
  <conditionalFormatting sqref="W149">
    <cfRule type="cellIs" dxfId="251" priority="83" stopIfTrue="1" operator="lessThan">
      <formula>#REF!</formula>
    </cfRule>
  </conditionalFormatting>
  <conditionalFormatting sqref="W150">
    <cfRule type="cellIs" dxfId="250" priority="82" stopIfTrue="1" operator="lessThan">
      <formula>#REF!</formula>
    </cfRule>
  </conditionalFormatting>
  <conditionalFormatting sqref="W153">
    <cfRule type="cellIs" dxfId="249" priority="81" stopIfTrue="1" operator="lessThan">
      <formula>#REF!</formula>
    </cfRule>
  </conditionalFormatting>
  <conditionalFormatting sqref="W154">
    <cfRule type="cellIs" dxfId="248" priority="80" stopIfTrue="1" operator="lessThan">
      <formula>#REF!</formula>
    </cfRule>
  </conditionalFormatting>
  <conditionalFormatting sqref="W155">
    <cfRule type="cellIs" dxfId="247" priority="79" stopIfTrue="1" operator="lessThan">
      <formula>#REF!</formula>
    </cfRule>
  </conditionalFormatting>
  <conditionalFormatting sqref="W156">
    <cfRule type="cellIs" dxfId="246" priority="78" stopIfTrue="1" operator="lessThan">
      <formula>#REF!</formula>
    </cfRule>
  </conditionalFormatting>
  <conditionalFormatting sqref="W157">
    <cfRule type="cellIs" dxfId="245" priority="77" stopIfTrue="1" operator="lessThan">
      <formula>#REF!</formula>
    </cfRule>
  </conditionalFormatting>
  <conditionalFormatting sqref="W158">
    <cfRule type="cellIs" dxfId="244" priority="76" stopIfTrue="1" operator="lessThan">
      <formula>#REF!</formula>
    </cfRule>
  </conditionalFormatting>
  <conditionalFormatting sqref="W159">
    <cfRule type="cellIs" dxfId="243" priority="75" stopIfTrue="1" operator="lessThan">
      <formula>#REF!</formula>
    </cfRule>
  </conditionalFormatting>
  <conditionalFormatting sqref="W160">
    <cfRule type="cellIs" dxfId="242" priority="74" stopIfTrue="1" operator="lessThan">
      <formula>#REF!</formula>
    </cfRule>
  </conditionalFormatting>
  <conditionalFormatting sqref="W161">
    <cfRule type="cellIs" dxfId="241" priority="73" stopIfTrue="1" operator="lessThan">
      <formula>#REF!</formula>
    </cfRule>
  </conditionalFormatting>
  <conditionalFormatting sqref="W162">
    <cfRule type="cellIs" dxfId="240" priority="72" stopIfTrue="1" operator="lessThan">
      <formula>#REF!</formula>
    </cfRule>
  </conditionalFormatting>
  <conditionalFormatting sqref="W163">
    <cfRule type="cellIs" dxfId="239" priority="71" stopIfTrue="1" operator="lessThan">
      <formula>#REF!</formula>
    </cfRule>
  </conditionalFormatting>
  <conditionalFormatting sqref="W164">
    <cfRule type="cellIs" dxfId="238" priority="70" stopIfTrue="1" operator="lessThan">
      <formula>#REF!</formula>
    </cfRule>
  </conditionalFormatting>
  <conditionalFormatting sqref="W165">
    <cfRule type="cellIs" dxfId="237" priority="69" stopIfTrue="1" operator="lessThan">
      <formula>#REF!</formula>
    </cfRule>
  </conditionalFormatting>
  <conditionalFormatting sqref="W166">
    <cfRule type="cellIs" dxfId="236" priority="68" stopIfTrue="1" operator="lessThan">
      <formula>#REF!</formula>
    </cfRule>
  </conditionalFormatting>
  <conditionalFormatting sqref="W167">
    <cfRule type="cellIs" dxfId="235" priority="67" stopIfTrue="1" operator="lessThan">
      <formula>#REF!</formula>
    </cfRule>
  </conditionalFormatting>
  <conditionalFormatting sqref="W170">
    <cfRule type="cellIs" dxfId="234" priority="66" stopIfTrue="1" operator="lessThan">
      <formula>#REF!</formula>
    </cfRule>
  </conditionalFormatting>
  <conditionalFormatting sqref="W171">
    <cfRule type="cellIs" dxfId="233" priority="65" stopIfTrue="1" operator="lessThan">
      <formula>#REF!</formula>
    </cfRule>
  </conditionalFormatting>
  <conditionalFormatting sqref="W172">
    <cfRule type="cellIs" dxfId="232" priority="64" stopIfTrue="1" operator="lessThan">
      <formula>#REF!</formula>
    </cfRule>
  </conditionalFormatting>
  <conditionalFormatting sqref="W173">
    <cfRule type="cellIs" dxfId="231" priority="63" stopIfTrue="1" operator="lessThan">
      <formula>#REF!</formula>
    </cfRule>
  </conditionalFormatting>
  <conditionalFormatting sqref="W174">
    <cfRule type="cellIs" dxfId="230" priority="62" stopIfTrue="1" operator="lessThan">
      <formula>#REF!</formula>
    </cfRule>
  </conditionalFormatting>
  <conditionalFormatting sqref="W175">
    <cfRule type="cellIs" dxfId="229" priority="61" stopIfTrue="1" operator="lessThan">
      <formula>#REF!</formula>
    </cfRule>
  </conditionalFormatting>
  <conditionalFormatting sqref="W176">
    <cfRule type="cellIs" dxfId="228" priority="60" stopIfTrue="1" operator="lessThan">
      <formula>#REF!</formula>
    </cfRule>
  </conditionalFormatting>
  <conditionalFormatting sqref="W177">
    <cfRule type="cellIs" dxfId="227" priority="59" stopIfTrue="1" operator="lessThan">
      <formula>#REF!</formula>
    </cfRule>
  </conditionalFormatting>
  <conditionalFormatting sqref="W178">
    <cfRule type="cellIs" dxfId="226" priority="58" stopIfTrue="1" operator="lessThan">
      <formula>#REF!</formula>
    </cfRule>
  </conditionalFormatting>
  <conditionalFormatting sqref="W179">
    <cfRule type="cellIs" dxfId="225" priority="57" stopIfTrue="1" operator="lessThan">
      <formula>#REF!</formula>
    </cfRule>
  </conditionalFormatting>
  <conditionalFormatting sqref="W180">
    <cfRule type="cellIs" dxfId="224" priority="56" stopIfTrue="1" operator="lessThan">
      <formula>#REF!</formula>
    </cfRule>
  </conditionalFormatting>
  <conditionalFormatting sqref="W181">
    <cfRule type="cellIs" dxfId="223" priority="55" stopIfTrue="1" operator="lessThan">
      <formula>#REF!</formula>
    </cfRule>
  </conditionalFormatting>
  <conditionalFormatting sqref="W182">
    <cfRule type="cellIs" dxfId="222" priority="54" stopIfTrue="1" operator="lessThan">
      <formula>#REF!</formula>
    </cfRule>
  </conditionalFormatting>
  <conditionalFormatting sqref="W184:W185">
    <cfRule type="cellIs" dxfId="221" priority="52" stopIfTrue="1" operator="lessThan">
      <formula>#REF!</formula>
    </cfRule>
  </conditionalFormatting>
  <conditionalFormatting sqref="AC183">
    <cfRule type="cellIs" dxfId="220" priority="16" stopIfTrue="1" operator="lessThan">
      <formula>#REF!</formula>
    </cfRule>
  </conditionalFormatting>
  <conditionalFormatting sqref="AC22:AC37">
    <cfRule type="cellIs" dxfId="219" priority="51" stopIfTrue="1" operator="lessThan">
      <formula>#REF!</formula>
    </cfRule>
  </conditionalFormatting>
  <conditionalFormatting sqref="AC39:AC53 AC136:AC146">
    <cfRule type="cellIs" dxfId="218" priority="50" stopIfTrue="1" operator="lessThan">
      <formula>#REF!</formula>
    </cfRule>
  </conditionalFormatting>
  <conditionalFormatting sqref="AC88:AC102">
    <cfRule type="cellIs" dxfId="217" priority="49" stopIfTrue="1" operator="lessThan">
      <formula>#REF!</formula>
    </cfRule>
  </conditionalFormatting>
  <conditionalFormatting sqref="AC147">
    <cfRule type="cellIs" dxfId="216" priority="48" stopIfTrue="1" operator="lessThan">
      <formula>#REF!</formula>
    </cfRule>
  </conditionalFormatting>
  <conditionalFormatting sqref="AC148">
    <cfRule type="cellIs" dxfId="215" priority="47" stopIfTrue="1" operator="lessThan">
      <formula>#REF!</formula>
    </cfRule>
  </conditionalFormatting>
  <conditionalFormatting sqref="AC149">
    <cfRule type="cellIs" dxfId="214" priority="46" stopIfTrue="1" operator="lessThan">
      <formula>#REF!</formula>
    </cfRule>
  </conditionalFormatting>
  <conditionalFormatting sqref="AC150">
    <cfRule type="cellIs" dxfId="213" priority="45" stopIfTrue="1" operator="lessThan">
      <formula>#REF!</formula>
    </cfRule>
  </conditionalFormatting>
  <conditionalFormatting sqref="AC153">
    <cfRule type="cellIs" dxfId="212" priority="44" stopIfTrue="1" operator="lessThan">
      <formula>#REF!</formula>
    </cfRule>
  </conditionalFormatting>
  <conditionalFormatting sqref="AC154">
    <cfRule type="cellIs" dxfId="211" priority="43" stopIfTrue="1" operator="lessThan">
      <formula>#REF!</formula>
    </cfRule>
  </conditionalFormatting>
  <conditionalFormatting sqref="AC155">
    <cfRule type="cellIs" dxfId="210" priority="42" stopIfTrue="1" operator="lessThan">
      <formula>#REF!</formula>
    </cfRule>
  </conditionalFormatting>
  <conditionalFormatting sqref="AC156">
    <cfRule type="cellIs" dxfId="209" priority="41" stopIfTrue="1" operator="lessThan">
      <formula>#REF!</formula>
    </cfRule>
  </conditionalFormatting>
  <conditionalFormatting sqref="AC157">
    <cfRule type="cellIs" dxfId="208" priority="40" stopIfTrue="1" operator="lessThan">
      <formula>#REF!</formula>
    </cfRule>
  </conditionalFormatting>
  <conditionalFormatting sqref="AC158">
    <cfRule type="cellIs" dxfId="207" priority="39" stopIfTrue="1" operator="lessThan">
      <formula>#REF!</formula>
    </cfRule>
  </conditionalFormatting>
  <conditionalFormatting sqref="AC159">
    <cfRule type="cellIs" dxfId="206" priority="38" stopIfTrue="1" operator="lessThan">
      <formula>#REF!</formula>
    </cfRule>
  </conditionalFormatting>
  <conditionalFormatting sqref="AC160">
    <cfRule type="cellIs" dxfId="205" priority="37" stopIfTrue="1" operator="lessThan">
      <formula>#REF!</formula>
    </cfRule>
  </conditionalFormatting>
  <conditionalFormatting sqref="AC161">
    <cfRule type="cellIs" dxfId="204" priority="36" stopIfTrue="1" operator="lessThan">
      <formula>#REF!</formula>
    </cfRule>
  </conditionalFormatting>
  <conditionalFormatting sqref="AC162">
    <cfRule type="cellIs" dxfId="203" priority="35" stopIfTrue="1" operator="lessThan">
      <formula>#REF!</formula>
    </cfRule>
  </conditionalFormatting>
  <conditionalFormatting sqref="AC163">
    <cfRule type="cellIs" dxfId="202" priority="34" stopIfTrue="1" operator="lessThan">
      <formula>#REF!</formula>
    </cfRule>
  </conditionalFormatting>
  <conditionalFormatting sqref="AC164">
    <cfRule type="cellIs" dxfId="201" priority="33" stopIfTrue="1" operator="lessThan">
      <formula>#REF!</formula>
    </cfRule>
  </conditionalFormatting>
  <conditionalFormatting sqref="AC165">
    <cfRule type="cellIs" dxfId="200" priority="32" stopIfTrue="1" operator="lessThan">
      <formula>#REF!</formula>
    </cfRule>
  </conditionalFormatting>
  <conditionalFormatting sqref="AC166">
    <cfRule type="cellIs" dxfId="199" priority="31" stopIfTrue="1" operator="lessThan">
      <formula>#REF!</formula>
    </cfRule>
  </conditionalFormatting>
  <conditionalFormatting sqref="AC167">
    <cfRule type="cellIs" dxfId="198" priority="30" stopIfTrue="1" operator="lessThan">
      <formula>#REF!</formula>
    </cfRule>
  </conditionalFormatting>
  <conditionalFormatting sqref="AC170">
    <cfRule type="cellIs" dxfId="197" priority="29" stopIfTrue="1" operator="lessThan">
      <formula>#REF!</formula>
    </cfRule>
  </conditionalFormatting>
  <conditionalFormatting sqref="AC171">
    <cfRule type="cellIs" dxfId="196" priority="28" stopIfTrue="1" operator="lessThan">
      <formula>#REF!</formula>
    </cfRule>
  </conditionalFormatting>
  <conditionalFormatting sqref="AC172">
    <cfRule type="cellIs" dxfId="195" priority="27" stopIfTrue="1" operator="lessThan">
      <formula>#REF!</formula>
    </cfRule>
  </conditionalFormatting>
  <conditionalFormatting sqref="AC173">
    <cfRule type="cellIs" dxfId="194" priority="26" stopIfTrue="1" operator="lessThan">
      <formula>#REF!</formula>
    </cfRule>
  </conditionalFormatting>
  <conditionalFormatting sqref="AC174">
    <cfRule type="cellIs" dxfId="193" priority="25" stopIfTrue="1" operator="lessThan">
      <formula>#REF!</formula>
    </cfRule>
  </conditionalFormatting>
  <conditionalFormatting sqref="AC175">
    <cfRule type="cellIs" dxfId="192" priority="24" stopIfTrue="1" operator="lessThan">
      <formula>#REF!</formula>
    </cfRule>
  </conditionalFormatting>
  <conditionalFormatting sqref="AC176">
    <cfRule type="cellIs" dxfId="191" priority="23" stopIfTrue="1" operator="lessThan">
      <formula>#REF!</formula>
    </cfRule>
  </conditionalFormatting>
  <conditionalFormatting sqref="AC177">
    <cfRule type="cellIs" dxfId="190" priority="22" stopIfTrue="1" operator="lessThan">
      <formula>#REF!</formula>
    </cfRule>
  </conditionalFormatting>
  <conditionalFormatting sqref="AC178">
    <cfRule type="cellIs" dxfId="189" priority="21" stopIfTrue="1" operator="lessThan">
      <formula>#REF!</formula>
    </cfRule>
  </conditionalFormatting>
  <conditionalFormatting sqref="AC179">
    <cfRule type="cellIs" dxfId="188" priority="20" stopIfTrue="1" operator="lessThan">
      <formula>#REF!</formula>
    </cfRule>
  </conditionalFormatting>
  <conditionalFormatting sqref="AC180">
    <cfRule type="cellIs" dxfId="187" priority="19" stopIfTrue="1" operator="lessThan">
      <formula>#REF!</formula>
    </cfRule>
  </conditionalFormatting>
  <conditionalFormatting sqref="AC181">
    <cfRule type="cellIs" dxfId="186" priority="18" stopIfTrue="1" operator="lessThan">
      <formula>#REF!</formula>
    </cfRule>
  </conditionalFormatting>
  <conditionalFormatting sqref="AC182">
    <cfRule type="cellIs" dxfId="185" priority="17" stopIfTrue="1" operator="lessThan">
      <formula>#REF!</formula>
    </cfRule>
  </conditionalFormatting>
  <conditionalFormatting sqref="AC184:AC185">
    <cfRule type="cellIs" dxfId="184" priority="15" stopIfTrue="1" operator="lessThan">
      <formula>#REF!</formula>
    </cfRule>
  </conditionalFormatting>
  <conditionalFormatting sqref="V185">
    <cfRule type="cellIs" dxfId="183" priority="14" stopIfTrue="1" operator="lessThan">
      <formula>#REF!</formula>
    </cfRule>
  </conditionalFormatting>
  <conditionalFormatting sqref="AB185">
    <cfRule type="cellIs" dxfId="182" priority="13" stopIfTrue="1" operator="lessThan">
      <formula>#REF!</formula>
    </cfRule>
  </conditionalFormatting>
  <conditionalFormatting sqref="N37">
    <cfRule type="cellIs" dxfId="181" priority="12" stopIfTrue="1" operator="lessThan">
      <formula>#REF!</formula>
    </cfRule>
  </conditionalFormatting>
  <conditionalFormatting sqref="T37">
    <cfRule type="cellIs" dxfId="180" priority="11" stopIfTrue="1" operator="lessThan">
      <formula>#REF!</formula>
    </cfRule>
  </conditionalFormatting>
  <conditionalFormatting sqref="Z37">
    <cfRule type="cellIs" dxfId="179" priority="10" stopIfTrue="1" operator="lessThan">
      <formula>#REF!</formula>
    </cfRule>
  </conditionalFormatting>
  <conditionalFormatting sqref="AF37">
    <cfRule type="cellIs" dxfId="178" priority="9" stopIfTrue="1" operator="lessThan">
      <formula>#REF!</formula>
    </cfRule>
  </conditionalFormatting>
  <conditionalFormatting sqref="AG55">
    <cfRule type="cellIs" dxfId="177" priority="8" stopIfTrue="1" operator="lessThan">
      <formula>#REF!</formula>
    </cfRule>
  </conditionalFormatting>
  <conditionalFormatting sqref="AG71">
    <cfRule type="cellIs" dxfId="176" priority="7" stopIfTrue="1" operator="lessThan">
      <formula>#REF!</formula>
    </cfRule>
  </conditionalFormatting>
  <conditionalFormatting sqref="AG87">
    <cfRule type="cellIs" dxfId="175" priority="6" stopIfTrue="1" operator="lessThan">
      <formula>#REF!</formula>
    </cfRule>
  </conditionalFormatting>
  <conditionalFormatting sqref="AG104">
    <cfRule type="cellIs" dxfId="174" priority="5" stopIfTrue="1" operator="lessThan">
      <formula>#REF!</formula>
    </cfRule>
  </conditionalFormatting>
  <conditionalFormatting sqref="AG119">
    <cfRule type="cellIs" dxfId="173" priority="4" stopIfTrue="1" operator="lessThan">
      <formula>#REF!</formula>
    </cfRule>
  </conditionalFormatting>
  <conditionalFormatting sqref="AG135">
    <cfRule type="cellIs" dxfId="172" priority="3" stopIfTrue="1" operator="lessThan">
      <formula>#REF!</formula>
    </cfRule>
  </conditionalFormatting>
  <conditionalFormatting sqref="AG152">
    <cfRule type="cellIs" dxfId="171" priority="2" stopIfTrue="1" operator="lessThan">
      <formula>#REF!</formula>
    </cfRule>
  </conditionalFormatting>
  <conditionalFormatting sqref="AG169">
    <cfRule type="cellIs" dxfId="170" priority="1" stopIfTrue="1" operator="lessThan">
      <formula>#REF!</formula>
    </cfRule>
  </conditionalFormatting>
  <dataValidations count="8">
    <dataValidation type="list" allowBlank="1" showInputMessage="1" showErrorMessage="1" sqref="I12:J12 C12:D12" xr:uid="{00000000-0002-0000-2B00-000000000000}">
      <formula1>$B$10:$B$28</formula1>
    </dataValidation>
    <dataValidation type="list" allowBlank="1" showInputMessage="1" showErrorMessage="1" sqref="F185 L185 R185 X185 AD185" xr:uid="{00000000-0002-0000-2B00-000001000000}">
      <formula1>$F$13:$F$14</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B00-000002000000}">
      <formula1>$F$9:$F$12</formula1>
    </dataValidation>
    <dataValidation type="list" allowBlank="1" showInputMessage="1" showErrorMessage="1" sqref="C15:D15" xr:uid="{00000000-0002-0000-2B00-000003000000}">
      <formula1>$F$13:$F$15</formula1>
    </dataValidation>
    <dataValidation type="list" allowBlank="1" showInputMessage="1" showErrorMessage="1" sqref="I11:J11 C11:D11" xr:uid="{00000000-0002-0000-2B00-000004000000}">
      <formula1>$D$12:$D$41</formula1>
    </dataValidation>
    <dataValidation type="list" allowBlank="1" showInputMessage="1" showErrorMessage="1" sqref="C13:D14 I13:J13" xr:uid="{00000000-0002-0000-2B00-000005000000}">
      <formula1>$K$11:$K$15</formula1>
    </dataValidation>
    <dataValidation type="list" allowBlank="1" showInputMessage="1" showErrorMessage="1" sqref="Y187 AE187 M187 S187" xr:uid="{00000000-0002-0000-2B00-000006000000}">
      <formula1>$Q$8:$Q$9</formula1>
    </dataValidation>
    <dataValidation type="list" allowBlank="1" showInputMessage="1" showErrorMessage="1" sqref="T9:T13" xr:uid="{00000000-0002-0000-2B00-00000A000000}">
      <formula1>$I$14:$I$17</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B000000}">
          <x14:formula1>
            <xm:f>Données!$B$14:$B$43</xm:f>
          </x14:formula1>
          <xm:sqref>AE17:AF17 M17:N17 S17:T17 Y17:Z17 G17:H17</xm:sqref>
        </x14:dataValidation>
        <x14:dataValidation type="list" allowBlank="1" showInputMessage="1" showErrorMessage="1" xr:uid="{00000000-0002-0000-2B00-00000C000000}">
          <x14:formula1>
            <xm:f>Données!$Q$19:$Q$20</xm:f>
          </x14:formula1>
          <xm:sqref>R9:R13</xm:sqref>
        </x14:dataValidation>
        <x14:dataValidation type="list" allowBlank="1" showInputMessage="1" showErrorMessage="1" xr:uid="{00000000-0002-0000-2B00-00000D000000}">
          <x14:formula1>
            <xm:f>Données!$E$14:$E$53</xm:f>
          </x14:formula1>
          <xm:sqref>B11</xm:sqref>
        </x14:dataValidation>
        <x14:dataValidation type="list" allowBlank="1" showInputMessage="1" showErrorMessage="1" xr:uid="{00000000-0002-0000-2B00-00000E000000}">
          <x14:formula1>
            <xm:f>Données!$K$14:$K$43</xm:f>
          </x14:formula1>
          <xm:sqref>L9:L13</xm:sqref>
        </x14:dataValidation>
        <x14:dataValidation type="list" allowBlank="1" showInputMessage="1" showErrorMessage="1" xr:uid="{00000000-0002-0000-2B00-00000F000000}">
          <x14:formula1>
            <xm:f>Données!$Q$8:$Q$9</xm:f>
          </x14:formula1>
          <xm:sqref>G187</xm:sqref>
        </x14:dataValidation>
        <x14:dataValidation type="list" allowBlank="1" showInputMessage="1" showErrorMessage="1" xr:uid="{00000000-0002-0000-2B00-000010000000}">
          <x14:formula1>
            <xm:f>Données!$I$14:$I$17</xm:f>
          </x14:formula1>
          <xm:sqref>K17</xm:sqref>
        </x14:dataValidation>
        <x14:dataValidation type="list" allowBlank="1" showInputMessage="1" showErrorMessage="1" xr:uid="{00000000-0002-0000-2B00-000011000000}">
          <x14:formula1>
            <xm:f>Données!$G$14:$G$17</xm:f>
          </x14:formula1>
          <xm:sqref>Z9:Z13</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17"/>
  <sheetViews>
    <sheetView showGridLines="0" topLeftCell="B89" zoomScale="80" zoomScaleNormal="80" workbookViewId="0">
      <pane xSplit="1" topLeftCell="C1" activePane="topRight" state="frozen"/>
      <selection activeCell="B12" sqref="B12"/>
      <selection pane="topRight" activeCell="G190" sqref="G190"/>
    </sheetView>
  </sheetViews>
  <sheetFormatPr baseColWidth="10" defaultColWidth="11.42578125" defaultRowHeight="15"/>
  <cols>
    <col min="1" max="1" width="1.85546875" style="232" hidden="1" customWidth="1"/>
    <col min="2" max="2" width="80.7109375" style="232" bestFit="1" customWidth="1"/>
    <col min="3" max="3" width="9.140625" style="233" hidden="1" customWidth="1"/>
    <col min="4" max="4" width="5.7109375" style="233" hidden="1" customWidth="1"/>
    <col min="5" max="5" width="3.42578125" style="233" customWidth="1"/>
    <col min="6" max="6" width="12" style="234" bestFit="1" customWidth="1"/>
    <col min="7" max="7" width="12.7109375" style="235" customWidth="1"/>
    <col min="8" max="8" width="11.28515625" style="236" bestFit="1" customWidth="1"/>
    <col min="9" max="10" width="5.7109375" style="233" hidden="1" customWidth="1"/>
    <col min="11" max="11" width="3.140625" style="234" customWidth="1"/>
    <col min="12" max="12" width="12" style="238" bestFit="1" customWidth="1"/>
    <col min="13" max="13" width="11.140625" style="236" customWidth="1"/>
    <col min="14" max="14" width="11" style="239" customWidth="1"/>
    <col min="15" max="15" width="7.28515625" style="240" hidden="1" customWidth="1"/>
    <col min="16" max="16" width="5.7109375" style="233" hidden="1" customWidth="1"/>
    <col min="17" max="17" width="3.42578125" style="234" customWidth="1"/>
    <col min="18" max="18" width="14.28515625" style="241" bestFit="1" customWidth="1"/>
    <col min="19" max="19" width="11.42578125" style="240" bestFit="1" customWidth="1"/>
    <col min="20" max="20" width="10.7109375" style="239" bestFit="1" customWidth="1"/>
    <col min="21" max="21" width="7.28515625" style="242" hidden="1" customWidth="1"/>
    <col min="22" max="22" width="8.42578125" style="233" hidden="1" customWidth="1"/>
    <col min="23" max="23" width="2.140625" style="234" customWidth="1"/>
    <col min="24" max="24" width="12" style="234" bestFit="1" customWidth="1"/>
    <col min="25" max="25" width="11.42578125" style="243" bestFit="1" customWidth="1"/>
    <col min="26" max="26" width="10.7109375" style="243" bestFit="1" customWidth="1"/>
    <col min="27" max="27" width="7.28515625" style="240" hidden="1" customWidth="1"/>
    <col min="28" max="28" width="8.42578125" style="233" hidden="1" customWidth="1"/>
    <col min="29" max="29" width="2.28515625" style="234" customWidth="1"/>
    <col min="30" max="30" width="12" style="234" bestFit="1" customWidth="1"/>
    <col min="31" max="31" width="11.42578125" style="243" bestFit="1" customWidth="1"/>
    <col min="32" max="32" width="10.7109375" style="243" bestFit="1" customWidth="1"/>
    <col min="33" max="33" width="2.85546875" style="243" customWidth="1"/>
    <col min="34" max="34" width="10.5703125" style="244" bestFit="1" customWidth="1"/>
    <col min="35" max="35" width="8.7109375" style="240" bestFit="1" customWidth="1"/>
    <col min="36" max="36" width="13" style="240" bestFit="1" customWidth="1"/>
    <col min="37" max="42" width="11.42578125" style="240"/>
    <col min="43" max="16384" width="11.42578125" style="236"/>
  </cols>
  <sheetData>
    <row r="1" spans="1:42" ht="12.75" customHeight="1">
      <c r="A1" s="584" t="s">
        <v>99</v>
      </c>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1"/>
      <c r="AK1" s="31"/>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1"/>
      <c r="AK2" s="31"/>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1"/>
      <c r="AK3" s="31"/>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1"/>
      <c r="AK4" s="31"/>
    </row>
    <row r="5" spans="1:42" s="245"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1"/>
      <c r="AK5" s="31"/>
      <c r="AP5" s="243"/>
    </row>
    <row r="6" spans="1:42" s="245" customFormat="1" ht="30" customHeight="1">
      <c r="A6" s="247"/>
      <c r="B6" s="247"/>
      <c r="C6" s="449"/>
      <c r="D6" s="449"/>
      <c r="E6" s="449"/>
      <c r="F6" s="394"/>
      <c r="G6" s="394"/>
      <c r="H6" s="394"/>
      <c r="I6" s="449"/>
      <c r="J6" s="449"/>
      <c r="K6" s="449"/>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1"/>
      <c r="AK6" s="31"/>
      <c r="AP6" s="243"/>
    </row>
    <row r="7" spans="1:42" s="245" customFormat="1" ht="30" hidden="1">
      <c r="A7" s="459"/>
      <c r="B7" s="459"/>
      <c r="C7" s="246"/>
      <c r="D7" s="246"/>
      <c r="E7" s="246"/>
      <c r="F7" s="246"/>
      <c r="G7" s="459"/>
      <c r="H7" s="459"/>
      <c r="I7" s="246"/>
      <c r="J7" s="246"/>
      <c r="K7" s="246"/>
      <c r="L7" s="246"/>
      <c r="M7" s="459"/>
      <c r="N7" s="459"/>
      <c r="O7" s="459"/>
      <c r="P7" s="246"/>
      <c r="Q7" s="246"/>
      <c r="R7" s="246"/>
      <c r="S7" s="459"/>
      <c r="T7" s="246"/>
      <c r="U7" s="246"/>
      <c r="V7" s="246"/>
      <c r="W7" s="246"/>
      <c r="X7" s="246"/>
      <c r="Y7" s="246"/>
      <c r="Z7" s="246"/>
      <c r="AA7" s="246"/>
      <c r="AB7" s="246"/>
      <c r="AC7" s="246"/>
      <c r="AD7" s="246"/>
      <c r="AE7" s="246"/>
      <c r="AF7" s="247"/>
      <c r="AG7" s="247"/>
      <c r="AH7" s="459"/>
      <c r="AI7" s="459"/>
      <c r="AJ7" s="459"/>
      <c r="AK7" s="31"/>
      <c r="AP7" s="243"/>
    </row>
    <row r="8" spans="1:42" s="245" customFormat="1" ht="30">
      <c r="A8" s="459"/>
      <c r="B8" s="248" t="s">
        <v>13</v>
      </c>
      <c r="C8" s="246"/>
      <c r="D8" s="246"/>
      <c r="E8" s="246"/>
      <c r="F8" s="249" t="s">
        <v>2</v>
      </c>
      <c r="G8" s="591" t="s">
        <v>3</v>
      </c>
      <c r="H8" s="592"/>
      <c r="I8" s="246"/>
      <c r="J8" s="246"/>
      <c r="K8" s="246"/>
      <c r="L8" s="460" t="s">
        <v>96</v>
      </c>
      <c r="M8" s="595" t="s">
        <v>46</v>
      </c>
      <c r="N8" s="596"/>
      <c r="O8" s="459"/>
      <c r="P8" s="246"/>
      <c r="Q8" s="246"/>
      <c r="R8" s="250" t="s">
        <v>72</v>
      </c>
      <c r="T8" s="597" t="s">
        <v>45</v>
      </c>
      <c r="U8" s="598"/>
      <c r="V8" s="598"/>
      <c r="W8" s="598"/>
      <c r="X8" s="599"/>
      <c r="Y8" s="246"/>
      <c r="Z8" s="600" t="s">
        <v>97</v>
      </c>
      <c r="AA8" s="601"/>
      <c r="AB8" s="601"/>
      <c r="AC8" s="601"/>
      <c r="AD8" s="602"/>
      <c r="AE8" s="246"/>
      <c r="AF8" s="247"/>
      <c r="AG8" s="247"/>
      <c r="AH8" s="459"/>
      <c r="AI8" s="459"/>
      <c r="AJ8" s="459"/>
      <c r="AK8" s="31"/>
      <c r="AP8" s="243"/>
    </row>
    <row r="9" spans="1:42" s="245" customFormat="1" ht="21.75" customHeight="1">
      <c r="A9" s="42"/>
      <c r="B9" s="251" t="str">
        <f>Données!E8</f>
        <v>Opération</v>
      </c>
      <c r="C9" s="145"/>
      <c r="D9" s="145"/>
      <c r="E9" s="145"/>
      <c r="F9" s="252">
        <v>2</v>
      </c>
      <c r="G9" s="593" t="s">
        <v>82</v>
      </c>
      <c r="H9" s="594"/>
      <c r="I9" s="145"/>
      <c r="J9" s="145"/>
      <c r="K9" s="146"/>
      <c r="L9" s="253"/>
      <c r="M9" s="590"/>
      <c r="N9" s="590"/>
      <c r="O9" s="44"/>
      <c r="P9" s="145"/>
      <c r="Q9" s="146"/>
      <c r="R9" s="254"/>
      <c r="S9" s="246"/>
      <c r="T9" s="604"/>
      <c r="U9" s="605"/>
      <c r="V9" s="605"/>
      <c r="W9" s="605"/>
      <c r="X9" s="606"/>
      <c r="Y9" s="246"/>
      <c r="Z9" s="576"/>
      <c r="AA9" s="603"/>
      <c r="AB9" s="603"/>
      <c r="AC9" s="603"/>
      <c r="AD9" s="577"/>
      <c r="AE9" s="246"/>
      <c r="AF9" s="44"/>
      <c r="AG9" s="44"/>
      <c r="AH9" s="44"/>
      <c r="AP9" s="243"/>
    </row>
    <row r="10" spans="1:42" ht="18" customHeight="1">
      <c r="B10" s="248" t="s">
        <v>1</v>
      </c>
      <c r="C10" s="255"/>
      <c r="D10" s="255"/>
      <c r="E10" s="255"/>
      <c r="F10" s="252">
        <v>1</v>
      </c>
      <c r="G10" s="593" t="s">
        <v>83</v>
      </c>
      <c r="H10" s="594"/>
      <c r="I10" s="255"/>
      <c r="J10" s="255"/>
      <c r="K10" s="450"/>
      <c r="L10" s="253"/>
      <c r="M10" s="607"/>
      <c r="N10" s="607"/>
      <c r="O10" s="257"/>
      <c r="P10" s="257"/>
      <c r="Q10" s="257"/>
      <c r="R10" s="254"/>
      <c r="S10" s="246"/>
      <c r="T10" s="604"/>
      <c r="U10" s="605"/>
      <c r="V10" s="605"/>
      <c r="W10" s="605"/>
      <c r="X10" s="606"/>
      <c r="Y10" s="246"/>
      <c r="Z10" s="576"/>
      <c r="AA10" s="603"/>
      <c r="AB10" s="603"/>
      <c r="AC10" s="603"/>
      <c r="AD10" s="577"/>
      <c r="AE10" s="246"/>
      <c r="AF10" s="258"/>
      <c r="AG10" s="258"/>
      <c r="AO10" s="236"/>
      <c r="AP10" s="236"/>
    </row>
    <row r="11" spans="1:42" ht="18" customHeight="1">
      <c r="B11" s="259"/>
      <c r="C11" s="255"/>
      <c r="D11" s="255"/>
      <c r="E11" s="255"/>
      <c r="F11" s="252">
        <v>0</v>
      </c>
      <c r="G11" s="593" t="s">
        <v>84</v>
      </c>
      <c r="H11" s="594"/>
      <c r="I11" s="255"/>
      <c r="J11" s="255"/>
      <c r="K11" s="450"/>
      <c r="L11" s="253"/>
      <c r="M11" s="607"/>
      <c r="N11" s="607"/>
      <c r="O11" s="260"/>
      <c r="P11" s="260"/>
      <c r="Q11" s="260"/>
      <c r="R11" s="254"/>
      <c r="S11" s="246"/>
      <c r="T11" s="604"/>
      <c r="U11" s="605"/>
      <c r="V11" s="605"/>
      <c r="W11" s="605"/>
      <c r="X11" s="606"/>
      <c r="Y11" s="246"/>
      <c r="Z11" s="576"/>
      <c r="AA11" s="603"/>
      <c r="AB11" s="603"/>
      <c r="AC11" s="603"/>
      <c r="AD11" s="577"/>
      <c r="AE11" s="246"/>
      <c r="AF11" s="256"/>
      <c r="AG11" s="256"/>
      <c r="AO11" s="236"/>
      <c r="AP11" s="236"/>
    </row>
    <row r="12" spans="1:42" ht="15.75">
      <c r="C12" s="255"/>
      <c r="D12" s="255"/>
      <c r="E12" s="255"/>
      <c r="F12" s="252" t="s">
        <v>5</v>
      </c>
      <c r="G12" s="593" t="s">
        <v>59</v>
      </c>
      <c r="H12" s="594"/>
      <c r="I12" s="255"/>
      <c r="J12" s="255"/>
      <c r="K12" s="450"/>
      <c r="L12" s="253"/>
      <c r="M12" s="607"/>
      <c r="N12" s="607"/>
      <c r="O12" s="260"/>
      <c r="P12" s="260"/>
      <c r="Q12" s="260"/>
      <c r="R12" s="254"/>
      <c r="S12" s="246"/>
      <c r="T12" s="604"/>
      <c r="U12" s="605"/>
      <c r="V12" s="605"/>
      <c r="W12" s="605"/>
      <c r="X12" s="606"/>
      <c r="Y12" s="246"/>
      <c r="Z12" s="576"/>
      <c r="AA12" s="603"/>
      <c r="AB12" s="603"/>
      <c r="AC12" s="603"/>
      <c r="AD12" s="577"/>
      <c r="AE12" s="246"/>
      <c r="AF12" s="256"/>
      <c r="AG12" s="256"/>
      <c r="AO12" s="236"/>
      <c r="AP12" s="236"/>
    </row>
    <row r="13" spans="1:42" ht="15.75">
      <c r="C13" s="255"/>
      <c r="D13" s="255"/>
      <c r="E13" s="255"/>
      <c r="F13" s="252" t="s">
        <v>6</v>
      </c>
      <c r="G13" s="593" t="s">
        <v>7</v>
      </c>
      <c r="H13" s="594"/>
      <c r="I13" s="255"/>
      <c r="J13" s="255"/>
      <c r="K13" s="450"/>
      <c r="L13" s="262"/>
      <c r="M13" s="608"/>
      <c r="N13" s="608"/>
      <c r="O13" s="263"/>
      <c r="P13" s="263"/>
      <c r="Q13" s="263"/>
      <c r="R13" s="254"/>
      <c r="S13" s="246"/>
      <c r="T13" s="604"/>
      <c r="U13" s="605"/>
      <c r="V13" s="605"/>
      <c r="W13" s="605"/>
      <c r="X13" s="606"/>
      <c r="Y13" s="246"/>
      <c r="Z13" s="576"/>
      <c r="AA13" s="603"/>
      <c r="AB13" s="603"/>
      <c r="AC13" s="603"/>
      <c r="AD13" s="577"/>
      <c r="AE13" s="246"/>
      <c r="AF13" s="256"/>
      <c r="AG13" s="256"/>
      <c r="AO13" s="236"/>
      <c r="AP13" s="236"/>
    </row>
    <row r="14" spans="1:42" ht="15.75">
      <c r="B14" s="264" t="s">
        <v>47</v>
      </c>
      <c r="C14" s="255"/>
      <c r="D14" s="255"/>
      <c r="E14" s="255"/>
      <c r="I14" s="255"/>
      <c r="J14" s="255"/>
      <c r="K14" s="450"/>
      <c r="L14" s="265"/>
      <c r="M14" s="256"/>
      <c r="N14" s="256"/>
      <c r="O14" s="260"/>
      <c r="P14" s="263"/>
      <c r="Q14" s="263"/>
      <c r="R14" s="265"/>
      <c r="S14" s="256"/>
      <c r="T14" s="246"/>
      <c r="U14" s="246"/>
      <c r="V14" s="246"/>
      <c r="W14" s="246"/>
      <c r="X14" s="246"/>
      <c r="Y14" s="246"/>
      <c r="Z14" s="246"/>
      <c r="AA14" s="246"/>
      <c r="AB14" s="246"/>
      <c r="AC14" s="246"/>
      <c r="AD14" s="246"/>
      <c r="AE14" s="246"/>
      <c r="AF14" s="256"/>
      <c r="AG14" s="256"/>
      <c r="AO14" s="236"/>
      <c r="AP14" s="236"/>
    </row>
    <row r="15" spans="1:42" ht="18">
      <c r="B15" s="266" t="str">
        <f>AH187</f>
        <v xml:space="preserve"> </v>
      </c>
      <c r="C15" s="255"/>
      <c r="D15" s="255"/>
      <c r="E15" s="255"/>
      <c r="I15" s="255"/>
      <c r="J15" s="255"/>
      <c r="K15" s="450"/>
      <c r="L15" s="256"/>
      <c r="M15" s="256"/>
      <c r="N15" s="267"/>
      <c r="O15" s="237"/>
      <c r="P15" s="255"/>
      <c r="Q15" s="261"/>
      <c r="R15" s="268"/>
      <c r="S15" s="237"/>
      <c r="T15" s="246"/>
      <c r="U15" s="246"/>
      <c r="V15" s="246"/>
      <c r="W15" s="246"/>
      <c r="X15" s="246"/>
      <c r="Y15" s="246"/>
      <c r="Z15" s="246"/>
      <c r="AA15" s="246"/>
      <c r="AB15" s="246"/>
      <c r="AC15" s="246"/>
      <c r="AD15" s="246"/>
      <c r="AE15" s="246"/>
      <c r="AF15" s="270"/>
      <c r="AG15" s="270"/>
      <c r="AO15" s="236"/>
      <c r="AP15" s="236"/>
    </row>
    <row r="16" spans="1:42">
      <c r="C16" s="271"/>
      <c r="D16" s="271"/>
      <c r="E16" s="271"/>
      <c r="F16" s="268"/>
      <c r="G16" s="237"/>
      <c r="H16" s="237"/>
      <c r="I16" s="271"/>
      <c r="J16" s="271"/>
      <c r="K16" s="268"/>
      <c r="O16" s="237"/>
      <c r="P16" s="271"/>
      <c r="Q16" s="268"/>
      <c r="R16" s="268"/>
      <c r="S16" s="231"/>
      <c r="T16" s="237"/>
      <c r="U16" s="269"/>
      <c r="V16" s="271"/>
      <c r="W16" s="268"/>
      <c r="X16" s="268"/>
      <c r="Y16" s="270"/>
      <c r="Z16" s="270"/>
      <c r="AA16" s="237"/>
      <c r="AB16" s="271"/>
      <c r="AC16" s="268"/>
      <c r="AD16" s="268"/>
      <c r="AE16" s="270"/>
      <c r="AF16" s="270"/>
      <c r="AG16" s="270"/>
      <c r="AO16" s="236"/>
      <c r="AP16" s="236"/>
    </row>
    <row r="17" spans="1:42">
      <c r="C17" s="238"/>
      <c r="D17" s="238"/>
      <c r="E17" s="238"/>
      <c r="F17" s="272" t="s">
        <v>4</v>
      </c>
      <c r="G17" s="576"/>
      <c r="H17" s="577"/>
      <c r="I17" s="238"/>
      <c r="J17" s="238"/>
      <c r="K17" s="238"/>
      <c r="L17" s="272" t="s">
        <v>4</v>
      </c>
      <c r="M17" s="576"/>
      <c r="N17" s="577"/>
      <c r="O17" s="273"/>
      <c r="P17" s="238"/>
      <c r="Q17" s="241"/>
      <c r="R17" s="272" t="s">
        <v>4</v>
      </c>
      <c r="S17" s="576"/>
      <c r="T17" s="577"/>
      <c r="U17" s="274"/>
      <c r="V17" s="238"/>
      <c r="W17" s="238"/>
      <c r="X17" s="272" t="s">
        <v>4</v>
      </c>
      <c r="Y17" s="576"/>
      <c r="Z17" s="577"/>
      <c r="AA17" s="273"/>
      <c r="AB17" s="238"/>
      <c r="AC17" s="238"/>
      <c r="AD17" s="272" t="s">
        <v>4</v>
      </c>
      <c r="AE17" s="576"/>
      <c r="AF17" s="577"/>
      <c r="AG17" s="244"/>
      <c r="AH17" s="240"/>
      <c r="AP17" s="236"/>
    </row>
    <row r="18" spans="1:42" ht="24" customHeight="1">
      <c r="A18" s="275"/>
      <c r="C18" s="234"/>
      <c r="D18" s="234"/>
      <c r="E18" s="234"/>
      <c r="F18" s="573" t="s">
        <v>39</v>
      </c>
      <c r="G18" s="574"/>
      <c r="H18" s="575"/>
      <c r="I18" s="234"/>
      <c r="J18" s="234"/>
      <c r="K18" s="238"/>
      <c r="L18" s="573" t="s">
        <v>38</v>
      </c>
      <c r="M18" s="574"/>
      <c r="N18" s="575"/>
      <c r="O18" s="233"/>
      <c r="P18" s="234"/>
      <c r="Q18" s="241"/>
      <c r="R18" s="573" t="s">
        <v>88</v>
      </c>
      <c r="S18" s="574"/>
      <c r="T18" s="575"/>
      <c r="U18" s="274"/>
      <c r="V18" s="234"/>
      <c r="X18" s="573" t="s">
        <v>63</v>
      </c>
      <c r="Y18" s="574"/>
      <c r="Z18" s="575"/>
      <c r="AA18" s="233"/>
      <c r="AB18" s="234"/>
      <c r="AD18" s="573" t="s">
        <v>89</v>
      </c>
      <c r="AE18" s="574"/>
      <c r="AF18" s="575"/>
      <c r="AG18" s="244"/>
      <c r="AH18" s="549" t="s">
        <v>44</v>
      </c>
      <c r="AI18" s="550"/>
      <c r="AP18" s="236"/>
    </row>
    <row r="19" spans="1:42" ht="24" customHeight="1">
      <c r="A19" s="275"/>
      <c r="B19" s="236"/>
      <c r="C19" s="234"/>
      <c r="D19" s="234"/>
      <c r="E19" s="234"/>
      <c r="F19" s="582"/>
      <c r="G19" s="583"/>
      <c r="H19" s="583"/>
      <c r="I19" s="234"/>
      <c r="J19" s="234"/>
      <c r="K19" s="238"/>
      <c r="L19" s="582"/>
      <c r="M19" s="583"/>
      <c r="N19" s="583"/>
      <c r="O19" s="233"/>
      <c r="P19" s="234"/>
      <c r="Q19" s="238"/>
      <c r="R19" s="582"/>
      <c r="S19" s="583"/>
      <c r="T19" s="583"/>
      <c r="U19" s="274"/>
      <c r="V19" s="234"/>
      <c r="X19" s="582"/>
      <c r="Y19" s="583"/>
      <c r="Z19" s="583"/>
      <c r="AA19" s="233"/>
      <c r="AB19" s="234"/>
      <c r="AD19" s="582"/>
      <c r="AE19" s="583"/>
      <c r="AF19" s="583"/>
      <c r="AG19" s="276"/>
      <c r="AH19" s="551"/>
      <c r="AI19" s="552"/>
      <c r="AP19" s="236"/>
    </row>
    <row r="20" spans="1:42">
      <c r="A20" s="275"/>
      <c r="B20" s="275"/>
      <c r="C20" s="277"/>
      <c r="D20" s="277"/>
      <c r="E20" s="277"/>
      <c r="F20" s="278" t="s">
        <v>8</v>
      </c>
      <c r="G20" s="279" t="s">
        <v>9</v>
      </c>
      <c r="H20" s="280" t="s">
        <v>10</v>
      </c>
      <c r="I20" s="277"/>
      <c r="J20" s="277"/>
      <c r="K20" s="268"/>
      <c r="L20" s="278" t="s">
        <v>8</v>
      </c>
      <c r="M20" s="279" t="s">
        <v>9</v>
      </c>
      <c r="N20" s="280" t="s">
        <v>10</v>
      </c>
      <c r="O20" s="281"/>
      <c r="P20" s="277"/>
      <c r="Q20" s="268"/>
      <c r="R20" s="278" t="s">
        <v>8</v>
      </c>
      <c r="S20" s="279" t="s">
        <v>9</v>
      </c>
      <c r="T20" s="280" t="s">
        <v>10</v>
      </c>
      <c r="U20" s="271"/>
      <c r="V20" s="277"/>
      <c r="W20" s="277"/>
      <c r="X20" s="278" t="s">
        <v>8</v>
      </c>
      <c r="Y20" s="279" t="s">
        <v>9</v>
      </c>
      <c r="Z20" s="280" t="s">
        <v>10</v>
      </c>
      <c r="AA20" s="281"/>
      <c r="AB20" s="277"/>
      <c r="AC20" s="277"/>
      <c r="AD20" s="278" t="s">
        <v>8</v>
      </c>
      <c r="AE20" s="282" t="s">
        <v>9</v>
      </c>
      <c r="AF20" s="280" t="s">
        <v>10</v>
      </c>
      <c r="AG20" s="283"/>
      <c r="AH20" s="547" t="s">
        <v>8</v>
      </c>
      <c r="AI20" s="548"/>
      <c r="AP20" s="236"/>
    </row>
    <row r="21" spans="1:42" ht="15.75">
      <c r="A21" s="275"/>
      <c r="B21" s="284" t="str">
        <f>Référentiel!B14</f>
        <v>Accueil</v>
      </c>
      <c r="C21" s="285"/>
      <c r="D21" s="286" t="str">
        <f>F21</f>
        <v xml:space="preserve"> </v>
      </c>
      <c r="E21" s="285"/>
      <c r="F21" s="287" t="str">
        <f>IFERROR(IF(G187="NON"," ",H21/G21),"")</f>
        <v xml:space="preserve"> </v>
      </c>
      <c r="G21" s="288">
        <f>SUM(G22:G36)</f>
        <v>120</v>
      </c>
      <c r="H21" s="289" t="str">
        <f>(IF(G187="NON"," ",(SUM(H22:H36))))</f>
        <v xml:space="preserve"> </v>
      </c>
      <c r="I21" s="286"/>
      <c r="J21" s="286" t="str">
        <f>L21</f>
        <v xml:space="preserve"> </v>
      </c>
      <c r="K21" s="285"/>
      <c r="L21" s="287" t="str">
        <f>IFERROR(IF(M187="NON"," ",N21/M21),"")</f>
        <v xml:space="preserve"> </v>
      </c>
      <c r="M21" s="288">
        <f>SUM(M22:M36)</f>
        <v>120</v>
      </c>
      <c r="N21" s="289" t="str">
        <f>(IF(M187="NON"," ",(SUM(N22:N36))))</f>
        <v xml:space="preserve"> </v>
      </c>
      <c r="O21" s="286"/>
      <c r="P21" s="286" t="str">
        <f>R21</f>
        <v xml:space="preserve"> </v>
      </c>
      <c r="Q21" s="285"/>
      <c r="R21" s="287" t="str">
        <f>IFERROR(IF(S187="NON"," ",T21/S21),"")</f>
        <v xml:space="preserve"> </v>
      </c>
      <c r="S21" s="288">
        <f>SUM(S22:S36)</f>
        <v>120</v>
      </c>
      <c r="T21" s="289" t="str">
        <f>(IF(S187="NON"," ",(SUM(T22:T36))))</f>
        <v xml:space="preserve"> </v>
      </c>
      <c r="U21" s="286"/>
      <c r="V21" s="286" t="str">
        <f>X21</f>
        <v xml:space="preserve"> </v>
      </c>
      <c r="W21" s="285"/>
      <c r="X21" s="287" t="str">
        <f>IFERROR(IF(Y187="NON"," ",Z21/Y21),"")</f>
        <v xml:space="preserve"> </v>
      </c>
      <c r="Y21" s="288">
        <f>SUM(Y22:Y36)</f>
        <v>120</v>
      </c>
      <c r="Z21" s="289" t="str">
        <f>(IF(Y187="NON"," ",(SUM(Z22:Z36))))</f>
        <v xml:space="preserve"> </v>
      </c>
      <c r="AA21" s="286"/>
      <c r="AB21" s="286" t="str">
        <f>AD21</f>
        <v xml:space="preserve"> </v>
      </c>
      <c r="AC21" s="285"/>
      <c r="AD21" s="287" t="str">
        <f>IFERROR(IF(AE187="NON"," ",AF21/AE21),"")</f>
        <v xml:space="preserve"> </v>
      </c>
      <c r="AE21" s="288">
        <f>SUM(AE22:AE36)</f>
        <v>120</v>
      </c>
      <c r="AF21" s="289" t="str">
        <f>(IF(AE187="NON"," ",(SUM(AF22:AF36))))</f>
        <v xml:space="preserve"> </v>
      </c>
      <c r="AG21" s="290"/>
      <c r="AH21" s="287" t="str">
        <f>IFERROR(AVERAGE(F21,L21,R21,X21,AD21),"")</f>
        <v/>
      </c>
      <c r="AI21" s="289" t="str">
        <f>IFERROR(AVERAGE(H21,N21,T21,Z21,AF21),"")</f>
        <v/>
      </c>
      <c r="AP21" s="236"/>
    </row>
    <row r="22" spans="1:42" ht="18">
      <c r="A22" s="275"/>
      <c r="B22" s="291" t="str">
        <f>Référentiel!B15</f>
        <v>Accueil du client</v>
      </c>
      <c r="D22" s="286" t="str">
        <f>IFERROR(H22/G22,"")</f>
        <v/>
      </c>
      <c r="E22" s="292"/>
      <c r="F22" s="293">
        <v>2</v>
      </c>
      <c r="G22" s="294">
        <f>IF(F22="NE","",Référentiel!G15)</f>
        <v>10</v>
      </c>
      <c r="H22" s="295" t="str">
        <f>IF(G187="NON","",IF(F22=F9,G22,IF(F22=F10,(G22/2),IF(F22=F11,0,IF(F22=F12,"",)))))</f>
        <v/>
      </c>
      <c r="I22" s="286"/>
      <c r="J22" s="286" t="str">
        <f t="shared" ref="J22:J37" si="0">IFERROR(N22/M22,"")</f>
        <v/>
      </c>
      <c r="K22" s="292"/>
      <c r="L22" s="293">
        <v>2</v>
      </c>
      <c r="M22" s="294">
        <f>IF(L22="NE","",Référentiel!G15)</f>
        <v>10</v>
      </c>
      <c r="N22" s="295" t="str">
        <f>IF(M187="NON","",IF(L22=F9,M22,IF(L22=F10,(M22/2),IF(L22=F11,0,IF(L22=F12,"",)))))</f>
        <v/>
      </c>
      <c r="O22" s="286"/>
      <c r="P22" s="286" t="str">
        <f>IFERROR(T22/S22,"")</f>
        <v/>
      </c>
      <c r="Q22" s="292"/>
      <c r="R22" s="293">
        <v>2</v>
      </c>
      <c r="S22" s="294">
        <f>IF(R22="NE","",Référentiel!G15)</f>
        <v>10</v>
      </c>
      <c r="T22" s="295" t="str">
        <f>IF(S187="NON","",IF(R22=F9,S22,IF(R22=F10,(S22/2),IF(R22=F11,0,IF(R22=F12,"",)))))</f>
        <v/>
      </c>
      <c r="U22" s="296"/>
      <c r="V22" s="286" t="str">
        <f>IFERROR(Z22/Y22,"")</f>
        <v/>
      </c>
      <c r="W22" s="292"/>
      <c r="X22" s="293">
        <v>2</v>
      </c>
      <c r="Y22" s="294">
        <f>IF(X22="NE","",Référentiel!G15)</f>
        <v>10</v>
      </c>
      <c r="Z22" s="295" t="str">
        <f>IF(Y187="NON","",IF(X22=F9,Y22,IF(X22=F10,(Y22/2),IF(X22=F11,0,IF(X22=F12,"",)))))</f>
        <v/>
      </c>
      <c r="AA22" s="286"/>
      <c r="AB22" s="286" t="str">
        <f>IFERROR(AF22/AE22,"")</f>
        <v/>
      </c>
      <c r="AC22" s="292"/>
      <c r="AD22" s="293">
        <v>2</v>
      </c>
      <c r="AE22" s="294">
        <f>IF(AD22="NE","",Référentiel!G15)</f>
        <v>10</v>
      </c>
      <c r="AF22" s="295" t="str">
        <f>IF(AE187="NON","",IF(AD22=F9,AE22,IF(AD22=F10,(AE22/2),IF(AD22=F11,0,IF(AD22=F12,"",)))))</f>
        <v/>
      </c>
      <c r="AG22" s="297"/>
      <c r="AH22" s="298" t="str">
        <f>IFERROR(AVERAGE(H22,N22,T22,Z22,AF22),"")</f>
        <v/>
      </c>
      <c r="AI22" s="299" t="str">
        <f>IFERROR(AVERAGE(D22,J22,P22,V22,AB22),"")</f>
        <v/>
      </c>
      <c r="AP22" s="236"/>
    </row>
    <row r="23" spans="1:42" ht="18">
      <c r="A23" s="300"/>
      <c r="B23" s="291" t="str">
        <f>Référentiel!B16</f>
        <v>Présentation</v>
      </c>
      <c r="D23" s="286" t="str">
        <f t="shared" ref="D23:D86" si="1">IFERROR(H23/G23,"")</f>
        <v/>
      </c>
      <c r="E23" s="292"/>
      <c r="F23" s="293">
        <v>2</v>
      </c>
      <c r="G23" s="294">
        <f>IF(F23="NE","",Référentiel!G16)</f>
        <v>10</v>
      </c>
      <c r="H23" s="295" t="str">
        <f>IF(G187="NON","",IF(F23=F9,G23,IF(F23=F10,(G23/2),IF(F23=F11,0,IF(F23=F12,"",)))))</f>
        <v/>
      </c>
      <c r="I23" s="286"/>
      <c r="J23" s="286" t="str">
        <f t="shared" si="0"/>
        <v/>
      </c>
      <c r="K23" s="292"/>
      <c r="L23" s="293">
        <v>2</v>
      </c>
      <c r="M23" s="294">
        <f>IF(L23="NE","",Référentiel!G16)</f>
        <v>10</v>
      </c>
      <c r="N23" s="295" t="str">
        <f>IF(M187="NON","",IF(L23=F9,M23,IF(L23=F10,(M23/2),IF(L23=F11,0,IF(L23=F12,"",)))))</f>
        <v/>
      </c>
      <c r="O23" s="286"/>
      <c r="P23" s="286" t="str">
        <f t="shared" ref="P23:P86" si="2">IFERROR(T23/S23,"")</f>
        <v/>
      </c>
      <c r="Q23" s="292"/>
      <c r="R23" s="293">
        <v>2</v>
      </c>
      <c r="S23" s="294">
        <f>IF(R23="NE","",Référentiel!G16)</f>
        <v>10</v>
      </c>
      <c r="T23" s="295" t="str">
        <f>IF(S187="NON","",IF(R23=F9,S23,IF(R23=F10,(S23/2),IF(R23=F11,0,IF(R23=F12,"",)))))</f>
        <v/>
      </c>
      <c r="U23" s="296"/>
      <c r="V23" s="286" t="str">
        <f t="shared" ref="V23:V86" si="3">IFERROR(Z23/Y23,"")</f>
        <v/>
      </c>
      <c r="W23" s="292"/>
      <c r="X23" s="293">
        <v>2</v>
      </c>
      <c r="Y23" s="294">
        <f>IF(X23="NE","",Référentiel!G16)</f>
        <v>10</v>
      </c>
      <c r="Z23" s="295" t="str">
        <f>IF(Y187="NON","",IF(X23=F9,Y23,IF(X23=F10,(Y23/2),IF(X23=F11,0,IF(X23=F12,"",)))))</f>
        <v/>
      </c>
      <c r="AA23" s="286"/>
      <c r="AB23" s="286" t="str">
        <f t="shared" ref="AB23:AB86" si="4">IFERROR(AF23/AE23,"")</f>
        <v/>
      </c>
      <c r="AC23" s="292"/>
      <c r="AD23" s="293">
        <v>2</v>
      </c>
      <c r="AE23" s="294">
        <f>IF(AD23="NE","",Référentiel!G16)</f>
        <v>10</v>
      </c>
      <c r="AF23" s="295" t="str">
        <f>IF(AE187="NON","",IF(AD23=F9,AE23,IF(AD23=F10,(AE23/2),IF(AD23=F11,0,IF(AD23=F12,"",)))))</f>
        <v/>
      </c>
      <c r="AG23" s="297"/>
      <c r="AH23" s="298" t="str">
        <f t="shared" ref="AH23:AH36" si="5">IFERROR(AVERAGE(H23,N23,T23,Z23,AF23),"")</f>
        <v/>
      </c>
      <c r="AI23" s="299" t="str">
        <f t="shared" ref="AI23:AI36" si="6">IFERROR(AVERAGE(D23,J23,P23,V23,AB23),"")</f>
        <v/>
      </c>
      <c r="AP23" s="236"/>
    </row>
    <row r="24" spans="1:42" ht="18">
      <c r="A24" s="300"/>
      <c r="B24" s="291" t="str">
        <f>Référentiel!B17</f>
        <v>Identification</v>
      </c>
      <c r="D24" s="286" t="str">
        <f t="shared" si="1"/>
        <v/>
      </c>
      <c r="E24" s="292"/>
      <c r="F24" s="293">
        <v>2</v>
      </c>
      <c r="G24" s="294">
        <f>IF(F24="NE","",Référentiel!G17)</f>
        <v>40</v>
      </c>
      <c r="H24" s="295" t="str">
        <f>IF(G187="NON","",IF(F24=F9,G24,IF(F24=F10,(G24/2),IF(F24=F11,0,IF(F24=F12,"",)))))</f>
        <v/>
      </c>
      <c r="I24" s="286"/>
      <c r="J24" s="286" t="str">
        <f t="shared" si="0"/>
        <v/>
      </c>
      <c r="K24" s="292"/>
      <c r="L24" s="293">
        <v>2</v>
      </c>
      <c r="M24" s="294">
        <f>IF(L24="NE","",Référentiel!G17)</f>
        <v>40</v>
      </c>
      <c r="N24" s="295" t="str">
        <f>IF(M187="NON","",IF(L24=F9,M24,IF(L24=F10,(M24/2),IF(L24=F11,0,IF(L24=F12,"",)))))</f>
        <v/>
      </c>
      <c r="O24" s="286"/>
      <c r="P24" s="286" t="str">
        <f t="shared" si="2"/>
        <v/>
      </c>
      <c r="Q24" s="292"/>
      <c r="R24" s="293">
        <v>2</v>
      </c>
      <c r="S24" s="294">
        <f>IF(R24="NE","",Référentiel!G17)</f>
        <v>40</v>
      </c>
      <c r="T24" s="295" t="str">
        <f>IF(S187="NON","",IF(R24=F9,S24,IF(R24=F10,(S24/2),IF(R24=F11,0,IF(R24=F12,"",)))))</f>
        <v/>
      </c>
      <c r="U24" s="296"/>
      <c r="V24" s="286" t="str">
        <f t="shared" si="3"/>
        <v/>
      </c>
      <c r="W24" s="292"/>
      <c r="X24" s="293">
        <v>2</v>
      </c>
      <c r="Y24" s="294">
        <f>IF(X24="NE","",Référentiel!G17)</f>
        <v>40</v>
      </c>
      <c r="Z24" s="295" t="str">
        <f>IF(Y187="NON","",IF(X24=F9,Y24,IF(X24=F10,(Y24/2),IF(X24=F11,0,IF(X24=F12,"",)))))</f>
        <v/>
      </c>
      <c r="AA24" s="286"/>
      <c r="AB24" s="286" t="str">
        <f t="shared" si="4"/>
        <v/>
      </c>
      <c r="AC24" s="292"/>
      <c r="AD24" s="293">
        <v>2</v>
      </c>
      <c r="AE24" s="294">
        <f>IF(AD24="NE","",Référentiel!G17)</f>
        <v>40</v>
      </c>
      <c r="AF24" s="295" t="str">
        <f>IF(AE187="NON","",IF(AD24=F9,AE24,IF(AD24=F10,(AE24/2),IF(AD24=F11,0,IF(AD24=F12,"",)))))</f>
        <v/>
      </c>
      <c r="AG24" s="297"/>
      <c r="AH24" s="298" t="str">
        <f t="shared" si="5"/>
        <v/>
      </c>
      <c r="AI24" s="299" t="str">
        <f t="shared" si="6"/>
        <v/>
      </c>
      <c r="AP24" s="236"/>
    </row>
    <row r="25" spans="1:42" ht="18">
      <c r="A25" s="301"/>
      <c r="B25" s="291" t="str">
        <f>Référentiel!B18</f>
        <v>Disponibilité 
Passage des barrages / Prise de RDV</v>
      </c>
      <c r="D25" s="286" t="str">
        <f t="shared" si="1"/>
        <v/>
      </c>
      <c r="E25" s="292"/>
      <c r="F25" s="293">
        <v>2</v>
      </c>
      <c r="G25" s="294">
        <f>IF(F25="NE","",Référentiel!G18)</f>
        <v>20</v>
      </c>
      <c r="H25" s="295" t="str">
        <f>IF(G187="NON","",IF(F25=F9,G25,IF(F25=F10,(G25/2),IF(F25=F11,0,IF(F25=F12,"",)))))</f>
        <v/>
      </c>
      <c r="I25" s="286"/>
      <c r="J25" s="286" t="str">
        <f t="shared" si="0"/>
        <v/>
      </c>
      <c r="K25" s="292"/>
      <c r="L25" s="293">
        <v>2</v>
      </c>
      <c r="M25" s="294">
        <f>IF(L25="NE","",Référentiel!G18)</f>
        <v>20</v>
      </c>
      <c r="N25" s="295" t="str">
        <f>IF(M187="NON","",IF(L25=F9,M25,IF(L25=F10,(M25/2),IF(L25=F11,0,IF(L25=F12,"",)))))</f>
        <v/>
      </c>
      <c r="O25" s="286"/>
      <c r="P25" s="286" t="str">
        <f t="shared" si="2"/>
        <v/>
      </c>
      <c r="Q25" s="292"/>
      <c r="R25" s="293">
        <v>2</v>
      </c>
      <c r="S25" s="294">
        <f>IF(R25="NE","",Référentiel!G18)</f>
        <v>20</v>
      </c>
      <c r="T25" s="295" t="str">
        <f>IF(S187="NON","",IF(R25=F9,S25,IF(R25=F10,(S25/2),IF(R25=F11,0,IF(R25=F12,"",)))))</f>
        <v/>
      </c>
      <c r="U25" s="296"/>
      <c r="V25" s="286" t="str">
        <f t="shared" si="3"/>
        <v/>
      </c>
      <c r="W25" s="292"/>
      <c r="X25" s="293">
        <v>2</v>
      </c>
      <c r="Y25" s="294">
        <f>IF(X25="NE","",Référentiel!G18)</f>
        <v>20</v>
      </c>
      <c r="Z25" s="295" t="str">
        <f>IF(Y187="NON","",IF(X25=F9,Y25,IF(X25=F10,(Y25/2),IF(X25=F11,0,IF(X25=F12,"",)))))</f>
        <v/>
      </c>
      <c r="AA25" s="286"/>
      <c r="AB25" s="286" t="str">
        <f t="shared" si="4"/>
        <v/>
      </c>
      <c r="AC25" s="292"/>
      <c r="AD25" s="293">
        <v>2</v>
      </c>
      <c r="AE25" s="294">
        <f>IF(AD25="NE","",Référentiel!G18)</f>
        <v>20</v>
      </c>
      <c r="AF25" s="295" t="str">
        <f>IF(AE187="NON","",IF(AD25=F9,AE25,IF(AD25=F10,(AE25/2),IF(AD25=F11,0,IF(AD25=F12,"",)))))</f>
        <v/>
      </c>
      <c r="AG25" s="297"/>
      <c r="AH25" s="298" t="str">
        <f t="shared" si="5"/>
        <v/>
      </c>
      <c r="AI25" s="299" t="str">
        <f t="shared" si="6"/>
        <v/>
      </c>
      <c r="AP25" s="236"/>
    </row>
    <row r="26" spans="1:42" ht="18">
      <c r="A26" s="301"/>
      <c r="B26" s="291" t="str">
        <f>Référentiel!B19</f>
        <v>Présentation de l'objet de l'appel 
Rappel du contexte</v>
      </c>
      <c r="D26" s="286" t="str">
        <f t="shared" si="1"/>
        <v/>
      </c>
      <c r="E26" s="292"/>
      <c r="F26" s="293">
        <v>2</v>
      </c>
      <c r="G26" s="294">
        <f>IF(F26="NE","",Référentiel!G19)</f>
        <v>40</v>
      </c>
      <c r="H26" s="295" t="str">
        <f>IF(G187="NON","",IF(F9=F9,G26,IF(F9=F10,(G26/2),IF(F9=F11,0,IF(F9=F12,"",)))))</f>
        <v/>
      </c>
      <c r="I26" s="286"/>
      <c r="J26" s="286" t="str">
        <f t="shared" si="0"/>
        <v/>
      </c>
      <c r="K26" s="292"/>
      <c r="L26" s="293">
        <v>2</v>
      </c>
      <c r="M26" s="294">
        <f>IF(L26="NE","",Référentiel!G19)</f>
        <v>40</v>
      </c>
      <c r="N26" s="295" t="str">
        <f>IF(M187="NON","",IF(F9=F9,M26,IF(F9=F10,(M26/2),IF(F9=F11,0,IF(F9=F12,"",)))))</f>
        <v/>
      </c>
      <c r="O26" s="286"/>
      <c r="P26" s="286" t="str">
        <f>IFERROR(T26/S26,"")</f>
        <v/>
      </c>
      <c r="Q26" s="292"/>
      <c r="R26" s="293">
        <v>2</v>
      </c>
      <c r="S26" s="294">
        <f>IF(R26="NE","",Référentiel!G19)</f>
        <v>40</v>
      </c>
      <c r="T26" s="295" t="str">
        <f>IF(S187="NON","",IF(F9=F9,S26,IF(F9=F10,(S26/2),IF(F9=F11,0,IF(F9=F12,"",)))))</f>
        <v/>
      </c>
      <c r="U26" s="296"/>
      <c r="V26" s="286" t="str">
        <f t="shared" si="3"/>
        <v/>
      </c>
      <c r="W26" s="292"/>
      <c r="X26" s="293">
        <v>2</v>
      </c>
      <c r="Y26" s="294">
        <f>IF(X26="NE","",Référentiel!G19)</f>
        <v>40</v>
      </c>
      <c r="Z26" s="295" t="str">
        <f>IF(Y187="NON","",IF(F9=F9,Y26,IF(F9=F10,(Y26/2),IF(F9=F11,0,IF(F9=F12,"",)))))</f>
        <v/>
      </c>
      <c r="AA26" s="286"/>
      <c r="AB26" s="286" t="str">
        <f t="shared" si="4"/>
        <v/>
      </c>
      <c r="AC26" s="292"/>
      <c r="AD26" s="293">
        <v>2</v>
      </c>
      <c r="AE26" s="294">
        <f>IF(AD26="NE","",Référentiel!G19)</f>
        <v>40</v>
      </c>
      <c r="AF26" s="295" t="str">
        <f>IF(AE187="NON","",IF(F9=F9,AE26,IF(F9=F10,(AE26/2),IF(F9=F11,0,IF(F9=F12,"",)))))</f>
        <v/>
      </c>
      <c r="AG26" s="297"/>
      <c r="AH26" s="298" t="str">
        <f t="shared" si="5"/>
        <v/>
      </c>
      <c r="AI26" s="299" t="str">
        <f t="shared" si="6"/>
        <v/>
      </c>
      <c r="AP26" s="236"/>
    </row>
    <row r="27" spans="1:42" ht="18" hidden="1">
      <c r="A27" s="301"/>
      <c r="B27" s="291">
        <f>Référentiel!B20</f>
        <v>0</v>
      </c>
      <c r="D27" s="286" t="str">
        <f t="shared" si="1"/>
        <v/>
      </c>
      <c r="E27" s="292"/>
      <c r="F27" s="293">
        <v>2</v>
      </c>
      <c r="G27" s="294">
        <f>IF(F27="NE","",Référentiel!G20)</f>
        <v>0</v>
      </c>
      <c r="H27" s="295" t="str">
        <f>IF(G187="NON","",IF(F27=F9,G27,IF(F27=F10,(G27/2),IF(F27=F11,0,IF(F27=F12,"",)))))</f>
        <v/>
      </c>
      <c r="I27" s="286"/>
      <c r="J27" s="286" t="str">
        <f t="shared" si="0"/>
        <v/>
      </c>
      <c r="K27" s="292"/>
      <c r="L27" s="293">
        <v>2</v>
      </c>
      <c r="M27" s="294">
        <f>IF(L27="NE","",Référentiel!G20)</f>
        <v>0</v>
      </c>
      <c r="N27" s="295" t="str">
        <f>IF(M187="NON","",IF(L27=F9,M27,IF(L27=F10,(M27/2),IF(L27=F11,0,IF(L27=F12,"",)))))</f>
        <v/>
      </c>
      <c r="O27" s="286"/>
      <c r="P27" s="286" t="str">
        <f t="shared" si="2"/>
        <v/>
      </c>
      <c r="Q27" s="292"/>
      <c r="R27" s="293">
        <v>2</v>
      </c>
      <c r="S27" s="294">
        <f>IF(R27="NE","",Référentiel!G20)</f>
        <v>0</v>
      </c>
      <c r="T27" s="295" t="str">
        <f>IF(S187="NON","",IF(R27=F9,S27,IF(R27=F10,(S27/2),IF(R27=F11,0,IF(R27=F12,"",)))))</f>
        <v/>
      </c>
      <c r="U27" s="296"/>
      <c r="V27" s="286" t="str">
        <f t="shared" si="3"/>
        <v/>
      </c>
      <c r="W27" s="292"/>
      <c r="X27" s="293">
        <v>2</v>
      </c>
      <c r="Y27" s="294">
        <f>IF(X27="NE","",Référentiel!G20)</f>
        <v>0</v>
      </c>
      <c r="Z27" s="295" t="str">
        <f>IF(Y187="NON","",IF(X27=F9,Y27,IF(X27=F10,(Y27/2),IF(X27=F11,0,IF(X27=F12,"",)))))</f>
        <v/>
      </c>
      <c r="AA27" s="286"/>
      <c r="AB27" s="286" t="str">
        <f t="shared" si="4"/>
        <v/>
      </c>
      <c r="AC27" s="292"/>
      <c r="AD27" s="293">
        <v>2</v>
      </c>
      <c r="AE27" s="294">
        <f>IF(AD27="NE","",Référentiel!G20)</f>
        <v>0</v>
      </c>
      <c r="AF27" s="295" t="str">
        <f>IF(AE187="NON","",IF(AD27=F9,AE27,IF(AD27=F10,(AE27/2),IF(AD27=F11,0,IF(AD27=F12,"",)))))</f>
        <v/>
      </c>
      <c r="AG27" s="297"/>
      <c r="AH27" s="298" t="str">
        <f t="shared" si="5"/>
        <v/>
      </c>
      <c r="AI27" s="299" t="str">
        <f t="shared" si="6"/>
        <v/>
      </c>
      <c r="AP27" s="236"/>
    </row>
    <row r="28" spans="1:42" ht="18" hidden="1">
      <c r="A28" s="301"/>
      <c r="B28" s="291">
        <f>Référentiel!B21</f>
        <v>0</v>
      </c>
      <c r="D28" s="286" t="str">
        <f t="shared" si="1"/>
        <v/>
      </c>
      <c r="E28" s="292"/>
      <c r="F28" s="293">
        <v>2</v>
      </c>
      <c r="G28" s="294">
        <f>IF(F28="NE","",Référentiel!G21)</f>
        <v>0</v>
      </c>
      <c r="H28" s="295" t="str">
        <f>IF(G187="NON","",IF(F28=F9,G28,IF(F28=F10,(G28/2),IF(F28=F11,0,IF(F28=F12,"",)))))</f>
        <v/>
      </c>
      <c r="I28" s="286"/>
      <c r="J28" s="286" t="str">
        <f t="shared" si="0"/>
        <v/>
      </c>
      <c r="K28" s="292"/>
      <c r="L28" s="293">
        <v>2</v>
      </c>
      <c r="M28" s="294">
        <f>IF(L28="NE","",Référentiel!G21)</f>
        <v>0</v>
      </c>
      <c r="N28" s="295" t="str">
        <f>IF(M187="NON","",IF(L28=F9,M28,IF(L28=F10,(M28/2),IF(L28=F11,0,IF(L28=F12,"",)))))</f>
        <v/>
      </c>
      <c r="O28" s="286"/>
      <c r="P28" s="286" t="str">
        <f t="shared" si="2"/>
        <v/>
      </c>
      <c r="Q28" s="292"/>
      <c r="R28" s="293">
        <v>2</v>
      </c>
      <c r="S28" s="294">
        <f>IF(R28="NE","",Référentiel!G21)</f>
        <v>0</v>
      </c>
      <c r="T28" s="295" t="str">
        <f>IF(S187="NON","",IF(R28=F9,S28,IF(R28=F10,(S28/2),IF(R28=F11,0,IF(R28=R12,"",)))))</f>
        <v/>
      </c>
      <c r="U28" s="296"/>
      <c r="V28" s="286" t="str">
        <f t="shared" si="3"/>
        <v/>
      </c>
      <c r="W28" s="292"/>
      <c r="X28" s="293">
        <v>2</v>
      </c>
      <c r="Y28" s="294">
        <f>IF(X28="NE","",Référentiel!G21)</f>
        <v>0</v>
      </c>
      <c r="Z28" s="295" t="str">
        <f>IF(Y187="NON","",IF(X28=F9,Y28,IF(X28=F10,(Y28/2),IF(X28=F11,0,IF(X28=F12,"",)))))</f>
        <v/>
      </c>
      <c r="AA28" s="286"/>
      <c r="AB28" s="286" t="str">
        <f t="shared" si="4"/>
        <v/>
      </c>
      <c r="AC28" s="292"/>
      <c r="AD28" s="293">
        <v>2</v>
      </c>
      <c r="AE28" s="294">
        <f>IF(AD28="NE","",Référentiel!G21)</f>
        <v>0</v>
      </c>
      <c r="AF28" s="295" t="str">
        <f>IF(AE187="NON","",IF(AD28=F9,AE28,IF(AD28=F10,(AE28/2),IF(AD28=F11,0,IF(AD28=F12,"",)))))</f>
        <v/>
      </c>
      <c r="AG28" s="297"/>
      <c r="AH28" s="298" t="str">
        <f t="shared" si="5"/>
        <v/>
      </c>
      <c r="AI28" s="299" t="str">
        <f t="shared" si="6"/>
        <v/>
      </c>
      <c r="AP28" s="236"/>
    </row>
    <row r="29" spans="1:42" ht="18" hidden="1">
      <c r="A29" s="301"/>
      <c r="B29" s="291">
        <f>Référentiel!B22</f>
        <v>0</v>
      </c>
      <c r="D29" s="286" t="str">
        <f t="shared" si="1"/>
        <v/>
      </c>
      <c r="E29" s="292"/>
      <c r="F29" s="293">
        <v>2</v>
      </c>
      <c r="G29" s="294">
        <f>IF(F29="NE","",Référentiel!G22)</f>
        <v>0</v>
      </c>
      <c r="H29" s="295" t="str">
        <f>IF(G187="NON","",IF(F29=F9,G29,IF(F29=F10,(G29/2),IF(F29=F11,0,IF(F29=F12,"",)))))</f>
        <v/>
      </c>
      <c r="I29" s="286"/>
      <c r="J29" s="286" t="str">
        <f t="shared" si="0"/>
        <v/>
      </c>
      <c r="K29" s="292"/>
      <c r="L29" s="293">
        <v>2</v>
      </c>
      <c r="M29" s="294">
        <f>IF(L29="NE","",Référentiel!G22)</f>
        <v>0</v>
      </c>
      <c r="N29" s="295" t="str">
        <f>IF(M187="NON","",IF(L29=F9,M29,IF(L29=F10,(M29/2),IF(L29=F11,0,IF(L29=F12,"",)))))</f>
        <v/>
      </c>
      <c r="O29" s="286"/>
      <c r="P29" s="286" t="str">
        <f t="shared" si="2"/>
        <v/>
      </c>
      <c r="Q29" s="292"/>
      <c r="R29" s="293">
        <v>2</v>
      </c>
      <c r="S29" s="294">
        <f>IF(R29="NE","",Référentiel!G22)</f>
        <v>0</v>
      </c>
      <c r="T29" s="295" t="str">
        <f>IF(S187="NON","",IF(R29=F9,S29,IF(R29=F10,(S29/2),IF(R29=F11,0,IF(R29=F12,"",)))))</f>
        <v/>
      </c>
      <c r="U29" s="296"/>
      <c r="V29" s="286" t="str">
        <f t="shared" si="3"/>
        <v/>
      </c>
      <c r="W29" s="292"/>
      <c r="X29" s="293">
        <v>2</v>
      </c>
      <c r="Y29" s="294">
        <f>IF(X29="NE","",Référentiel!G22)</f>
        <v>0</v>
      </c>
      <c r="Z29" s="295" t="str">
        <f>IF(Y187="NON","",IF(X29=F9,Y29,IF(X29=F10,(Y29/2),IF(X29=F11,0,IF(X29=F12,"",)))))</f>
        <v/>
      </c>
      <c r="AA29" s="286"/>
      <c r="AB29" s="286" t="str">
        <f t="shared" si="4"/>
        <v/>
      </c>
      <c r="AC29" s="292"/>
      <c r="AD29" s="293">
        <v>2</v>
      </c>
      <c r="AE29" s="294">
        <f>IF(AD29="NE","",Référentiel!G22)</f>
        <v>0</v>
      </c>
      <c r="AF29" s="295" t="str">
        <f>IF(AE187="NON","",IF(AD29=F9,AE29,IF(AD29=F10,(AE29/2),IF(AD29=F11,0,IF(AD29=F12,"",)))))</f>
        <v/>
      </c>
      <c r="AG29" s="297"/>
      <c r="AH29" s="298" t="str">
        <f t="shared" si="5"/>
        <v/>
      </c>
      <c r="AI29" s="299" t="str">
        <f>IFERROR(AVERAGE(D29,J29,P29,V29,AB29),"")</f>
        <v/>
      </c>
      <c r="AP29" s="236"/>
    </row>
    <row r="30" spans="1:42" ht="18" hidden="1">
      <c r="A30" s="301"/>
      <c r="B30" s="291">
        <f>Référentiel!B23</f>
        <v>0</v>
      </c>
      <c r="D30" s="286" t="str">
        <f t="shared" si="1"/>
        <v/>
      </c>
      <c r="E30" s="292"/>
      <c r="F30" s="293">
        <v>2</v>
      </c>
      <c r="G30" s="294">
        <f>IF(F30="NE","",Référentiel!G23)</f>
        <v>0</v>
      </c>
      <c r="H30" s="295" t="str">
        <f>IF(G187="NON","",IF(F30=F9,G30,IF(F30=F10,(G30/2),IF(F30=F11,0,IF(F30=F12,"",)))))</f>
        <v/>
      </c>
      <c r="I30" s="286"/>
      <c r="J30" s="286" t="str">
        <f t="shared" si="0"/>
        <v/>
      </c>
      <c r="K30" s="292"/>
      <c r="L30" s="293">
        <v>2</v>
      </c>
      <c r="M30" s="294">
        <f>IF(L30="NE","",Référentiel!G23)</f>
        <v>0</v>
      </c>
      <c r="N30" s="295" t="str">
        <f>IF(M187="NON","",IF(L30=F9,M30,IF(L30=F10,(M30/2),IF(L30=F11,0,IF(L30=F12,"",)))))</f>
        <v/>
      </c>
      <c r="O30" s="286"/>
      <c r="P30" s="286" t="str">
        <f t="shared" si="2"/>
        <v/>
      </c>
      <c r="Q30" s="292"/>
      <c r="R30" s="293">
        <v>2</v>
      </c>
      <c r="S30" s="294">
        <f>IF(R30="NE","",Référentiel!G23)</f>
        <v>0</v>
      </c>
      <c r="T30" s="295" t="str">
        <f>IF(S187="NON","",IF(R30=F9,S30,IF(R30=F10,(S30/2),IF(R30=F11,0,IF(R30=F12,"",)))))</f>
        <v/>
      </c>
      <c r="U30" s="296"/>
      <c r="V30" s="286" t="str">
        <f t="shared" si="3"/>
        <v/>
      </c>
      <c r="W30" s="292"/>
      <c r="X30" s="293">
        <v>2</v>
      </c>
      <c r="Y30" s="294">
        <f>IF(X30="NE","",Référentiel!G23)</f>
        <v>0</v>
      </c>
      <c r="Z30" s="295" t="str">
        <f>IF(Y187="NON","",IF(X30=F9,Y30,IF(X30=F10,(Y30/2),IF(X30=F11,0,IF(X30=F12,"",)))))</f>
        <v/>
      </c>
      <c r="AA30" s="286"/>
      <c r="AB30" s="286" t="str">
        <f t="shared" si="4"/>
        <v/>
      </c>
      <c r="AC30" s="292"/>
      <c r="AD30" s="293">
        <v>2</v>
      </c>
      <c r="AE30" s="294">
        <f>IF(AD30="NE","",Référentiel!G23)</f>
        <v>0</v>
      </c>
      <c r="AF30" s="295" t="str">
        <f>IF(AE187="NON","",IF(AD30=F9,AE30,IF(AD30=F10,(AE30/2),IF(AD30=F11,0,IF(AD30=F12,"",)))))</f>
        <v/>
      </c>
      <c r="AG30" s="297"/>
      <c r="AH30" s="298" t="str">
        <f t="shared" si="5"/>
        <v/>
      </c>
      <c r="AI30" s="299" t="str">
        <f t="shared" si="6"/>
        <v/>
      </c>
      <c r="AP30" s="236"/>
    </row>
    <row r="31" spans="1:42" ht="18" hidden="1">
      <c r="A31" s="301"/>
      <c r="B31" s="291">
        <f>Référentiel!B24</f>
        <v>0</v>
      </c>
      <c r="D31" s="286" t="str">
        <f t="shared" si="1"/>
        <v/>
      </c>
      <c r="E31" s="292"/>
      <c r="F31" s="293">
        <v>2</v>
      </c>
      <c r="G31" s="294">
        <f>IF(F31="NE","",Référentiel!G24)</f>
        <v>0</v>
      </c>
      <c r="H31" s="295" t="str">
        <f>IF(G187="NON","",IF(F31=F9,G31,IF(F31=F10,(G31/2),IF(F11=F12,0,IF(F31=F12,"",)))))</f>
        <v/>
      </c>
      <c r="I31" s="286"/>
      <c r="J31" s="286" t="str">
        <f t="shared" si="0"/>
        <v/>
      </c>
      <c r="K31" s="292"/>
      <c r="L31" s="293">
        <v>2</v>
      </c>
      <c r="M31" s="294">
        <f>IF(L31="NE","",Référentiel!G24)</f>
        <v>0</v>
      </c>
      <c r="N31" s="295" t="str">
        <f>IF(M187="NON","",IF(L31=F9,M31,IF(L31=F10,(M31/2),IF(F11=F12,0,IF(L31=F12,"",)))))</f>
        <v/>
      </c>
      <c r="O31" s="286"/>
      <c r="P31" s="286" t="str">
        <f t="shared" si="2"/>
        <v/>
      </c>
      <c r="Q31" s="292"/>
      <c r="R31" s="293">
        <v>2</v>
      </c>
      <c r="S31" s="294">
        <f>IF(R31="NE","",Référentiel!G24)</f>
        <v>0</v>
      </c>
      <c r="T31" s="295" t="str">
        <f>IF(S187="NON","",IF(R31=F9,S31,IF(R31=F10,(S31/2),IF(F11=F12,0,IF(R31=F12,"",)))))</f>
        <v/>
      </c>
      <c r="U31" s="296"/>
      <c r="V31" s="286" t="str">
        <f t="shared" si="3"/>
        <v/>
      </c>
      <c r="W31" s="292"/>
      <c r="X31" s="293">
        <v>2</v>
      </c>
      <c r="Y31" s="294">
        <f>IF(X31="NE","",Référentiel!G24)</f>
        <v>0</v>
      </c>
      <c r="Z31" s="295" t="str">
        <f>IF(Y187="NON","",IF(X31=F9,Y31,IF(X31=F10,(Y31/2),IF(F11=F12,0,IF(X31=F12,"",)))))</f>
        <v/>
      </c>
      <c r="AA31" s="286"/>
      <c r="AB31" s="286" t="str">
        <f t="shared" si="4"/>
        <v/>
      </c>
      <c r="AC31" s="292"/>
      <c r="AD31" s="293">
        <v>2</v>
      </c>
      <c r="AE31" s="294">
        <f>IF(AD31="NE","",Référentiel!G24)</f>
        <v>0</v>
      </c>
      <c r="AF31" s="295" t="str">
        <f>IF(AE187="NON","",IF(AD31=F9,AE31,IF(AD31=F10,(AE31/2),IF(AD31=F11,0,IF(AD31=F12,"",)))))</f>
        <v/>
      </c>
      <c r="AG31" s="297"/>
      <c r="AH31" s="298" t="str">
        <f t="shared" si="5"/>
        <v/>
      </c>
      <c r="AI31" s="299" t="str">
        <f t="shared" si="6"/>
        <v/>
      </c>
      <c r="AP31" s="236"/>
    </row>
    <row r="32" spans="1:42" ht="18" hidden="1">
      <c r="A32" s="301"/>
      <c r="B32" s="291">
        <f>Référentiel!B25</f>
        <v>0</v>
      </c>
      <c r="D32" s="286" t="str">
        <f t="shared" si="1"/>
        <v/>
      </c>
      <c r="E32" s="292"/>
      <c r="F32" s="293">
        <v>2</v>
      </c>
      <c r="G32" s="294">
        <f>IF(F32="NE","",Référentiel!G25)</f>
        <v>0</v>
      </c>
      <c r="H32" s="295" t="str">
        <f>IF(G187="NON","",IF(F32=F9,G32,IF(F32=F10,(G32/2),IF(F32=F11,0,IF(F32=F12,"",)))))</f>
        <v/>
      </c>
      <c r="I32" s="286"/>
      <c r="J32" s="286" t="str">
        <f t="shared" si="0"/>
        <v/>
      </c>
      <c r="K32" s="292"/>
      <c r="L32" s="293">
        <v>2</v>
      </c>
      <c r="M32" s="294">
        <f>IF(L32="NE","",Référentiel!G25)</f>
        <v>0</v>
      </c>
      <c r="N32" s="295" t="str">
        <f>IF(M187="NON","",IF(L32=F9,M32,IF(L32=F10,(M32/2),IF(L32=F11,0,IF(L32=F12,"",)))))</f>
        <v/>
      </c>
      <c r="O32" s="286"/>
      <c r="P32" s="286" t="str">
        <f t="shared" si="2"/>
        <v/>
      </c>
      <c r="Q32" s="292"/>
      <c r="R32" s="293">
        <v>2</v>
      </c>
      <c r="S32" s="294">
        <f>IF(R32="NE","",Référentiel!G25)</f>
        <v>0</v>
      </c>
      <c r="T32" s="295" t="str">
        <f>IF(S187="NON","",IF(R32=F9,S32,IF(R32=F10,(S32/2),IF(R32=F11,0,IF(R32=F12,"",)))))</f>
        <v/>
      </c>
      <c r="U32" s="296"/>
      <c r="V32" s="286" t="str">
        <f t="shared" si="3"/>
        <v/>
      </c>
      <c r="W32" s="292"/>
      <c r="X32" s="293">
        <v>2</v>
      </c>
      <c r="Y32" s="294">
        <f>IF(X32="NE","",Référentiel!G25)</f>
        <v>0</v>
      </c>
      <c r="Z32" s="295" t="str">
        <f>IF(Y187="NON","",IF(X32=F9,Y32,IF(X32=F10,(Y32/2),IF(X32=F11,0,IF(X32=F12,"",)))))</f>
        <v/>
      </c>
      <c r="AA32" s="286"/>
      <c r="AB32" s="286" t="str">
        <f t="shared" si="4"/>
        <v/>
      </c>
      <c r="AC32" s="292"/>
      <c r="AD32" s="293">
        <v>2</v>
      </c>
      <c r="AE32" s="294">
        <f>IF(AD32="NE","",Référentiel!G25)</f>
        <v>0</v>
      </c>
      <c r="AF32" s="295" t="str">
        <f>IF(AE187="NON","",IF(AD32=F9,AE32,IF(AD32=F10,(AE32/2),IF(AD32=F11,0,IF(AD32=F12,"",)))))</f>
        <v/>
      </c>
      <c r="AG32" s="297"/>
      <c r="AH32" s="298" t="str">
        <f t="shared" si="5"/>
        <v/>
      </c>
      <c r="AI32" s="299" t="str">
        <f t="shared" si="6"/>
        <v/>
      </c>
      <c r="AP32" s="236"/>
    </row>
    <row r="33" spans="1:42" ht="18" hidden="1">
      <c r="A33" s="301"/>
      <c r="B33" s="291">
        <f>Référentiel!B26</f>
        <v>0</v>
      </c>
      <c r="D33" s="286" t="str">
        <f t="shared" si="1"/>
        <v/>
      </c>
      <c r="E33" s="292"/>
      <c r="F33" s="293">
        <v>2</v>
      </c>
      <c r="G33" s="294">
        <f>IF(F33="NE","",Référentiel!G26)</f>
        <v>0</v>
      </c>
      <c r="H33" s="295" t="str">
        <f>IF(G187="NON","",IF(F33=F9,G33,IF(F33=F10,(G33/2),IF(F33=F11,0,IF(F33=F12,"",)))))</f>
        <v/>
      </c>
      <c r="I33" s="286"/>
      <c r="J33" s="286" t="str">
        <f t="shared" si="0"/>
        <v/>
      </c>
      <c r="K33" s="292"/>
      <c r="L33" s="293">
        <v>2</v>
      </c>
      <c r="M33" s="294">
        <f>IF(L33="NE","",Référentiel!G26)</f>
        <v>0</v>
      </c>
      <c r="N33" s="295" t="str">
        <f>IF(M187="NON","",IF(L33=F9,M33,IF(L33=F10,(M33/2),IF(L33=F11,0,IF(L33=F12,"",)))))</f>
        <v/>
      </c>
      <c r="O33" s="286"/>
      <c r="P33" s="286" t="str">
        <f t="shared" si="2"/>
        <v/>
      </c>
      <c r="Q33" s="292"/>
      <c r="R33" s="293">
        <v>2</v>
      </c>
      <c r="S33" s="294">
        <f>IF(R33="NE","",Référentiel!G26)</f>
        <v>0</v>
      </c>
      <c r="T33" s="295" t="str">
        <f>IF(S187="NON","",IF(R33=F9,S33,IF(R33=F10,(S33/2),IF(R33=F11,0,IF(R33=F12,"",)))))</f>
        <v/>
      </c>
      <c r="U33" s="296"/>
      <c r="V33" s="286" t="str">
        <f t="shared" si="3"/>
        <v/>
      </c>
      <c r="W33" s="292"/>
      <c r="X33" s="293">
        <v>2</v>
      </c>
      <c r="Y33" s="294">
        <f>IF(X33="NE","",Référentiel!G26)</f>
        <v>0</v>
      </c>
      <c r="Z33" s="295" t="str">
        <f>IF(Y187="NON","",IF(X33=F9,Y33,IF(X33=F10,(Y33/2),IF(X33=F11,0,IF(X33=F12,"",)))))</f>
        <v/>
      </c>
      <c r="AA33" s="286"/>
      <c r="AB33" s="286" t="str">
        <f t="shared" si="4"/>
        <v/>
      </c>
      <c r="AC33" s="292"/>
      <c r="AD33" s="293">
        <v>2</v>
      </c>
      <c r="AE33" s="294">
        <f>IF(AD33="NE","",Référentiel!G26)</f>
        <v>0</v>
      </c>
      <c r="AF33" s="295" t="str">
        <f>IF(AE187="NON","",IF(AD33=F9,AE33,IF(AD33=F10,(AE33/2),IF(AD33=F11,0,IF(AD33=F12,"",)))))</f>
        <v/>
      </c>
      <c r="AG33" s="297"/>
      <c r="AH33" s="298" t="str">
        <f t="shared" si="5"/>
        <v/>
      </c>
      <c r="AI33" s="299" t="str">
        <f t="shared" si="6"/>
        <v/>
      </c>
      <c r="AP33" s="236"/>
    </row>
    <row r="34" spans="1:42" ht="18" hidden="1">
      <c r="A34" s="301"/>
      <c r="B34" s="291">
        <f>Référentiel!B27</f>
        <v>0</v>
      </c>
      <c r="D34" s="286" t="str">
        <f t="shared" si="1"/>
        <v/>
      </c>
      <c r="E34" s="292"/>
      <c r="F34" s="293">
        <v>2</v>
      </c>
      <c r="G34" s="294">
        <f>IF(F34="NE","",Référentiel!G27)</f>
        <v>0</v>
      </c>
      <c r="H34" s="295" t="str">
        <f>IF(G187="NON","",IF(F34=F9,G34,IF(F34=F10,(G34/2),IF(F34=F11,0,IF(F34=F12,"",)))))</f>
        <v/>
      </c>
      <c r="I34" s="286"/>
      <c r="J34" s="286" t="str">
        <f t="shared" si="0"/>
        <v/>
      </c>
      <c r="K34" s="292"/>
      <c r="L34" s="293">
        <v>2</v>
      </c>
      <c r="M34" s="294">
        <f>IF(L34="NE","",Référentiel!G27)</f>
        <v>0</v>
      </c>
      <c r="N34" s="295" t="str">
        <f>IF(M187="NON","",IF(L34=F9,M34,IF(L34=F10,(M34/2),IF(L34=F11,0,IF(L34=F12,"",)))))</f>
        <v/>
      </c>
      <c r="O34" s="286"/>
      <c r="P34" s="286" t="str">
        <f t="shared" si="2"/>
        <v/>
      </c>
      <c r="Q34" s="292"/>
      <c r="R34" s="293">
        <v>2</v>
      </c>
      <c r="S34" s="294">
        <f>IF(R34="NE","",Référentiel!G27)</f>
        <v>0</v>
      </c>
      <c r="T34" s="295" t="str">
        <f>IF(S187="NON","",IF(R34=F9,S34,IF(R34=F10,(S34/2),IF(R34=F11,0,IF(R34=F12,"",)))))</f>
        <v/>
      </c>
      <c r="U34" s="296"/>
      <c r="V34" s="286" t="str">
        <f t="shared" si="3"/>
        <v/>
      </c>
      <c r="W34" s="292"/>
      <c r="X34" s="293">
        <v>2</v>
      </c>
      <c r="Y34" s="294">
        <f>IF(X34="NE","",Référentiel!G27)</f>
        <v>0</v>
      </c>
      <c r="Z34" s="295" t="str">
        <f>IF(Y187="NON","",IF(X34=F9,Y34,IF(X34=F10,(Y34/2),IF(X34=F11,0,IF(X34=F12,"",)))))</f>
        <v/>
      </c>
      <c r="AA34" s="286"/>
      <c r="AB34" s="286" t="str">
        <f t="shared" si="4"/>
        <v/>
      </c>
      <c r="AC34" s="292"/>
      <c r="AD34" s="293">
        <v>2</v>
      </c>
      <c r="AE34" s="294">
        <f>IF(AD34="NE","",Référentiel!G27)</f>
        <v>0</v>
      </c>
      <c r="AF34" s="295" t="str">
        <f>IF(AE187="NON","",IF(AD34=F9,AE34,IF(AD34=F10,(AE34/2),IF(AD34=F11,0,IF(AD34=F12,"",)))))</f>
        <v/>
      </c>
      <c r="AG34" s="297"/>
      <c r="AH34" s="298" t="str">
        <f t="shared" si="5"/>
        <v/>
      </c>
      <c r="AI34" s="299" t="str">
        <f t="shared" si="6"/>
        <v/>
      </c>
      <c r="AP34" s="236"/>
    </row>
    <row r="35" spans="1:42" ht="18" hidden="1">
      <c r="A35" s="301"/>
      <c r="B35" s="291">
        <f>Référentiel!B28</f>
        <v>0</v>
      </c>
      <c r="D35" s="286" t="str">
        <f t="shared" si="1"/>
        <v/>
      </c>
      <c r="E35" s="292"/>
      <c r="F35" s="293">
        <v>2</v>
      </c>
      <c r="G35" s="294">
        <f>IF(F35="NE","",Référentiel!G28)</f>
        <v>0</v>
      </c>
      <c r="H35" s="295" t="str">
        <f>IF(G187="NON","",IF(F35=F9,G35,IF(F35=F10,(G35/2),IF(F35=F11,0,IF(F35=F12,"",)))))</f>
        <v/>
      </c>
      <c r="I35" s="286"/>
      <c r="J35" s="286" t="str">
        <f t="shared" si="0"/>
        <v/>
      </c>
      <c r="K35" s="292"/>
      <c r="L35" s="293">
        <v>2</v>
      </c>
      <c r="M35" s="294">
        <f>IF(L35="NE","",Référentiel!G28)</f>
        <v>0</v>
      </c>
      <c r="N35" s="295" t="str">
        <f>IF(M187="NON","",IF(L35=F9,M35,IF(L35=F10,(M35/2),IF(L35=F11,0,IF(L35=F12,"",)))))</f>
        <v/>
      </c>
      <c r="O35" s="286"/>
      <c r="P35" s="286" t="str">
        <f t="shared" si="2"/>
        <v/>
      </c>
      <c r="Q35" s="292"/>
      <c r="R35" s="293">
        <v>2</v>
      </c>
      <c r="S35" s="294">
        <f>IF(R35="NE","",Référentiel!G28)</f>
        <v>0</v>
      </c>
      <c r="T35" s="295" t="str">
        <f>IF(S187="NON","",IF(R35=F9,S35,IF(R35=F10,(S35/2),IF(R35=F11,0,IF(R35=F12,"",)))))</f>
        <v/>
      </c>
      <c r="U35" s="296"/>
      <c r="V35" s="286" t="str">
        <f t="shared" si="3"/>
        <v/>
      </c>
      <c r="W35" s="292"/>
      <c r="X35" s="293">
        <v>2</v>
      </c>
      <c r="Y35" s="294">
        <f>IF(X35="NE","",Référentiel!G28)</f>
        <v>0</v>
      </c>
      <c r="Z35" s="295" t="str">
        <f>IF(Y187="NON","",IF(X35=F9,Y35,IF(X35=F10,(Y35/2),IF(X35=F11,0,IF(X35=F12,"",)))))</f>
        <v/>
      </c>
      <c r="AA35" s="286"/>
      <c r="AB35" s="286" t="str">
        <f t="shared" si="4"/>
        <v/>
      </c>
      <c r="AC35" s="292"/>
      <c r="AD35" s="293">
        <v>2</v>
      </c>
      <c r="AE35" s="294">
        <f>IF(AD35="NE","",Référentiel!G28)</f>
        <v>0</v>
      </c>
      <c r="AF35" s="295" t="str">
        <f>IF(AE187="NON","",IF(AD35=F9,AE35,IF(AD35=F10,(AE35/2),IF(AD35=F11,0,IF(AD35=F12,"",)))))</f>
        <v/>
      </c>
      <c r="AG35" s="297"/>
      <c r="AH35" s="298" t="str">
        <f>IFERROR(AVERAGE(H35,N35,T35,Z35,AF35),"")</f>
        <v/>
      </c>
      <c r="AI35" s="299" t="str">
        <f t="shared" si="6"/>
        <v/>
      </c>
      <c r="AP35" s="236"/>
    </row>
    <row r="36" spans="1:42" ht="20.45" hidden="1" customHeight="1">
      <c r="A36" s="301"/>
      <c r="B36" s="291">
        <f>Référentiel!B29</f>
        <v>0</v>
      </c>
      <c r="D36" s="286" t="str">
        <f t="shared" si="1"/>
        <v/>
      </c>
      <c r="E36" s="292"/>
      <c r="F36" s="293">
        <v>2</v>
      </c>
      <c r="G36" s="294">
        <f>IF(F36="NE","",Référentiel!G29)</f>
        <v>0</v>
      </c>
      <c r="H36" s="295" t="str">
        <f>IF(G187="NON","",IF(F36=F9,G36,IF(F36=F10,(G36/2),IF(F36=F11,0,IF(F36=F12,"",)))))</f>
        <v/>
      </c>
      <c r="I36" s="286"/>
      <c r="J36" s="286" t="str">
        <f t="shared" si="0"/>
        <v/>
      </c>
      <c r="K36" s="292"/>
      <c r="L36" s="293">
        <v>2</v>
      </c>
      <c r="M36" s="294">
        <f>IF(L36="NE","",Référentiel!G29)</f>
        <v>0</v>
      </c>
      <c r="N36" s="295" t="str">
        <f>IF(M187="NON","",IF(L36=F9,M36,IF(L36=F10,(M36/2),IF(L36=F11,0,IF(L36=F12,"",)))))</f>
        <v/>
      </c>
      <c r="O36" s="286"/>
      <c r="P36" s="286" t="str">
        <f t="shared" si="2"/>
        <v/>
      </c>
      <c r="Q36" s="292"/>
      <c r="R36" s="293">
        <v>2</v>
      </c>
      <c r="S36" s="294">
        <f>IF(R36="NE","",Référentiel!G29)</f>
        <v>0</v>
      </c>
      <c r="T36" s="295" t="str">
        <f>IF(S187="NON","",IF(R36=F9,S36,IF(R36=F10,(S36/2),IF(R36=F11,0,IF(R36=F12,"",)))))</f>
        <v/>
      </c>
      <c r="U36" s="296"/>
      <c r="V36" s="286" t="str">
        <f t="shared" si="3"/>
        <v/>
      </c>
      <c r="W36" s="292"/>
      <c r="X36" s="293">
        <v>2</v>
      </c>
      <c r="Y36" s="294">
        <f>IF(X36="NE","",Référentiel!G29)</f>
        <v>0</v>
      </c>
      <c r="Z36" s="295" t="str">
        <f>IF(Y187="NON","",IF(X36=F9,Y36,IF(X36=F10,(Y36/2),IF(X36=F11,0,IF(X36=F12,"",)))))</f>
        <v/>
      </c>
      <c r="AA36" s="286"/>
      <c r="AB36" s="286" t="str">
        <f t="shared" si="4"/>
        <v/>
      </c>
      <c r="AC36" s="292"/>
      <c r="AD36" s="293">
        <v>2</v>
      </c>
      <c r="AE36" s="294">
        <f>IF(AD36="NE","",Référentiel!G29)</f>
        <v>0</v>
      </c>
      <c r="AF36" s="295" t="str">
        <f>IF(AE187="NON","",IF(AD36=F9,AE36,IF(AD36=F10,(AE36/2),IF(AD36=F11,0,IF(AD36=F12,"",)))))</f>
        <v/>
      </c>
      <c r="AG36" s="297"/>
      <c r="AH36" s="298" t="str">
        <f t="shared" si="5"/>
        <v/>
      </c>
      <c r="AI36" s="299" t="str">
        <f t="shared" si="6"/>
        <v/>
      </c>
      <c r="AP36" s="236"/>
    </row>
    <row r="37" spans="1:42" ht="6.75" customHeight="1">
      <c r="A37" s="302"/>
      <c r="B37" s="303"/>
      <c r="D37" s="286" t="str">
        <f t="shared" si="1"/>
        <v/>
      </c>
      <c r="E37" s="304"/>
      <c r="F37" s="235"/>
      <c r="G37" s="305"/>
      <c r="H37" s="305"/>
      <c r="I37" s="286"/>
      <c r="J37" s="286" t="str">
        <f t="shared" si="0"/>
        <v/>
      </c>
      <c r="K37" s="304"/>
      <c r="L37" s="235"/>
      <c r="M37" s="305"/>
      <c r="N37" s="305"/>
      <c r="O37" s="286"/>
      <c r="P37" s="286" t="str">
        <f t="shared" si="2"/>
        <v/>
      </c>
      <c r="Q37" s="304"/>
      <c r="R37" s="235"/>
      <c r="S37" s="305"/>
      <c r="T37" s="305"/>
      <c r="U37" s="296"/>
      <c r="V37" s="286" t="str">
        <f t="shared" si="3"/>
        <v/>
      </c>
      <c r="W37" s="304"/>
      <c r="X37" s="235"/>
      <c r="Y37" s="305"/>
      <c r="Z37" s="305"/>
      <c r="AA37" s="286"/>
      <c r="AB37" s="286" t="str">
        <f t="shared" si="4"/>
        <v/>
      </c>
      <c r="AC37" s="304"/>
      <c r="AD37" s="235"/>
      <c r="AE37" s="305"/>
      <c r="AF37" s="305"/>
      <c r="AG37" s="297"/>
      <c r="AH37" s="235"/>
      <c r="AP37" s="236"/>
    </row>
    <row r="38" spans="1:42" ht="15.75">
      <c r="A38" s="300"/>
      <c r="B38" s="284" t="str">
        <f>Référentiel!B31</f>
        <v>Traitement de la demande</v>
      </c>
      <c r="D38" s="286" t="str">
        <f>F38</f>
        <v xml:space="preserve"> </v>
      </c>
      <c r="E38" s="285"/>
      <c r="F38" s="287" t="str">
        <f>IFERROR(IF(G187="NON"," ",H38/G38),"")</f>
        <v xml:space="preserve"> </v>
      </c>
      <c r="G38" s="288">
        <f>SUM(G39:G53)</f>
        <v>160</v>
      </c>
      <c r="H38" s="289" t="str">
        <f>(IF(G187="NON"," ",(SUM(H39:H53))))</f>
        <v xml:space="preserve"> </v>
      </c>
      <c r="I38" s="286"/>
      <c r="J38" s="286" t="str">
        <f>L38</f>
        <v xml:space="preserve"> </v>
      </c>
      <c r="K38" s="285"/>
      <c r="L38" s="287" t="str">
        <f>IFERROR(IF(M187="NON"," ",N38/M38),"")</f>
        <v xml:space="preserve"> </v>
      </c>
      <c r="M38" s="288">
        <f>SUM(M39:M53)</f>
        <v>160</v>
      </c>
      <c r="N38" s="289" t="str">
        <f>(IF(M187="NON"," ",(SUM(N39:N53))))</f>
        <v xml:space="preserve"> </v>
      </c>
      <c r="O38" s="286"/>
      <c r="P38" s="286" t="str">
        <f>R38</f>
        <v xml:space="preserve"> </v>
      </c>
      <c r="Q38" s="285"/>
      <c r="R38" s="287" t="str">
        <f>IFERROR(IF(S187="NON"," ",T38/S38),"")</f>
        <v xml:space="preserve"> </v>
      </c>
      <c r="S38" s="288">
        <f>SUM(S39:S53)</f>
        <v>160</v>
      </c>
      <c r="T38" s="289" t="str">
        <f>(IF(S187="NON"," ",(SUM(T39:T53))))</f>
        <v xml:space="preserve"> </v>
      </c>
      <c r="U38" s="286"/>
      <c r="V38" s="286" t="str">
        <f>X38</f>
        <v xml:space="preserve"> </v>
      </c>
      <c r="W38" s="285"/>
      <c r="X38" s="287" t="str">
        <f>IFERROR(IF(Y187="NON"," ",Z38/Y38),"")</f>
        <v xml:space="preserve"> </v>
      </c>
      <c r="Y38" s="288">
        <f>SUM(G39:G53)</f>
        <v>160</v>
      </c>
      <c r="Z38" s="289" t="str">
        <f>(IF(Y187="NON"," ",(SUM(Z39:Z53))))</f>
        <v xml:space="preserve"> </v>
      </c>
      <c r="AA38" s="286"/>
      <c r="AB38" s="286" t="str">
        <f>AD38</f>
        <v xml:space="preserve"> </v>
      </c>
      <c r="AC38" s="285"/>
      <c r="AD38" s="287" t="str">
        <f>IFERROR(IF(AE187="NON"," ",AF38/AE38),"")</f>
        <v xml:space="preserve"> </v>
      </c>
      <c r="AE38" s="288">
        <f>SUM(G39:G53)</f>
        <v>160</v>
      </c>
      <c r="AF38" s="289" t="str">
        <f>(IF(AE187="NON"," ",(SUM(AF39:AF53))))</f>
        <v xml:space="preserve"> </v>
      </c>
      <c r="AG38" s="290"/>
      <c r="AH38" s="287" t="str">
        <f>IFERROR(AVERAGE(F38,L38,R38,X38,AD38),"")</f>
        <v/>
      </c>
      <c r="AI38" s="289" t="str">
        <f>IFERROR(AVERAGE(H38,N38,T38,Z38,AF38),"")</f>
        <v/>
      </c>
      <c r="AP38" s="236"/>
    </row>
    <row r="39" spans="1:42" ht="18">
      <c r="A39" s="306"/>
      <c r="B39" s="291" t="str">
        <f>Référentiel!B32</f>
        <v>Diagnostic / Questionnement</v>
      </c>
      <c r="D39" s="286" t="str">
        <f t="shared" si="1"/>
        <v/>
      </c>
      <c r="E39" s="292"/>
      <c r="F39" s="293">
        <v>2</v>
      </c>
      <c r="G39" s="294">
        <f>IF(F39="NE","",Référentiel!G32)</f>
        <v>30</v>
      </c>
      <c r="H39" s="295" t="str">
        <f>IF(G187="NON","",IF(F39=F9,G39,IF(F39=F10,(G39/2),IF(F39=F11,0,IF(F39=F12,"",)))))</f>
        <v/>
      </c>
      <c r="I39" s="286"/>
      <c r="J39" s="286" t="str">
        <f t="shared" ref="J39:J54" si="7">IFERROR(N39/M39,"")</f>
        <v/>
      </c>
      <c r="K39" s="292"/>
      <c r="L39" s="293">
        <v>2</v>
      </c>
      <c r="M39" s="294">
        <f>IF(L39="NE","",Référentiel!G32)</f>
        <v>30</v>
      </c>
      <c r="N39" s="295" t="str">
        <f>IF(M187="NON","",IF(L39=F9,M39,IF(L39=F10,(M39/2),IF(L39=F11,0,IF(L39=F12,"",)))))</f>
        <v/>
      </c>
      <c r="O39" s="286"/>
      <c r="P39" s="286" t="str">
        <f t="shared" si="2"/>
        <v/>
      </c>
      <c r="Q39" s="292"/>
      <c r="R39" s="293">
        <v>2</v>
      </c>
      <c r="S39" s="294">
        <f>IF(R39="NE","",Référentiel!G32)</f>
        <v>30</v>
      </c>
      <c r="T39" s="295" t="str">
        <f>IF(S187="NON","",IF(R39=F9,S39,IF(R39=F10,(S39/2),IF(R39=F11,0,IF(R39=F12,"",)))))</f>
        <v/>
      </c>
      <c r="U39" s="296"/>
      <c r="V39" s="286" t="str">
        <f t="shared" si="3"/>
        <v/>
      </c>
      <c r="W39" s="292"/>
      <c r="X39" s="293">
        <v>2</v>
      </c>
      <c r="Y39" s="294">
        <f>IF(X39="NE","",Référentiel!G32)</f>
        <v>30</v>
      </c>
      <c r="Z39" s="295" t="str">
        <f>IF(Y187="NON","",IF(X39=F9,Y39,IF(X39=F10,(Y39/2),IF(X39=F11,0,IF(X39=F12,"",)))))</f>
        <v/>
      </c>
      <c r="AA39" s="286"/>
      <c r="AB39" s="286" t="str">
        <f t="shared" si="4"/>
        <v/>
      </c>
      <c r="AC39" s="292"/>
      <c r="AD39" s="293">
        <v>2</v>
      </c>
      <c r="AE39" s="294">
        <f>IF(AD39="NE","",Référentiel!G32)</f>
        <v>30</v>
      </c>
      <c r="AF39" s="295" t="str">
        <f>IF(AE187="NON","",IF(AD39=F9,AE39,IF(AD39=F10,(AE39/2),IF(AD39=F11,0,IF(AD39=F12,"",)))))</f>
        <v/>
      </c>
      <c r="AG39" s="297"/>
      <c r="AH39" s="298" t="str">
        <f>IFERROR(AVERAGE(H39,N39,T39,Z39,AF39),"")</f>
        <v/>
      </c>
      <c r="AI39" s="299" t="str">
        <f>IFERROR(AVERAGE(D39,J39,P39,V39,AB39),"")</f>
        <v/>
      </c>
      <c r="AP39" s="236"/>
    </row>
    <row r="40" spans="1:42" ht="18">
      <c r="B40" s="291" t="str">
        <f>Référentiel!B33</f>
        <v>Proposition / Réponse adaptée</v>
      </c>
      <c r="D40" s="286" t="str">
        <f t="shared" si="1"/>
        <v/>
      </c>
      <c r="E40" s="292"/>
      <c r="F40" s="293">
        <v>2</v>
      </c>
      <c r="G40" s="294">
        <f>IF(F40="NE","",Référentiel!G33)</f>
        <v>70</v>
      </c>
      <c r="H40" s="295" t="str">
        <f>IF(G187="NON","",IF(F40=F9,G40,IF(F40=F10,(G40/2),IF(F40=F11,0,IF(F40=F12,"",)))))</f>
        <v/>
      </c>
      <c r="I40" s="286"/>
      <c r="J40" s="286" t="str">
        <f t="shared" si="7"/>
        <v/>
      </c>
      <c r="K40" s="292"/>
      <c r="L40" s="293">
        <v>2</v>
      </c>
      <c r="M40" s="294">
        <f>IF(L40="NE","",Référentiel!G33)</f>
        <v>70</v>
      </c>
      <c r="N40" s="295" t="str">
        <f>IF(M187="NON","",IF(L40=F9,M40,IF(L40=F10,(M40/2),IF(L40=F11,0,IF(L40=F12,"",)))))</f>
        <v/>
      </c>
      <c r="O40" s="286"/>
      <c r="P40" s="286" t="str">
        <f t="shared" si="2"/>
        <v/>
      </c>
      <c r="Q40" s="292"/>
      <c r="R40" s="293">
        <v>2</v>
      </c>
      <c r="S40" s="294">
        <f>IF(R40="NE","",Référentiel!G33)</f>
        <v>70</v>
      </c>
      <c r="T40" s="295" t="str">
        <f>IF(S187="NON","",IF(R40=F9,S40,IF(R40=F10,(S40/2),IF(R40=F11,0,IF(R40=F12,"",)))))</f>
        <v/>
      </c>
      <c r="U40" s="296"/>
      <c r="V40" s="286" t="str">
        <f t="shared" si="3"/>
        <v/>
      </c>
      <c r="W40" s="292"/>
      <c r="X40" s="293">
        <v>2</v>
      </c>
      <c r="Y40" s="294">
        <f>IF(X40="NE","",Référentiel!G33)</f>
        <v>70</v>
      </c>
      <c r="Z40" s="295" t="str">
        <f>IF(Y187="NON","",IF(X40=F9,Y40,IF(X40=F10,(Y40/2),IF(X40=F11,0,IF(X40=F12,"",)))))</f>
        <v/>
      </c>
      <c r="AA40" s="286"/>
      <c r="AB40" s="286" t="str">
        <f t="shared" si="4"/>
        <v/>
      </c>
      <c r="AC40" s="292"/>
      <c r="AD40" s="293">
        <v>2</v>
      </c>
      <c r="AE40" s="294">
        <f>IF(AD40="NE","",Référentiel!G33)</f>
        <v>70</v>
      </c>
      <c r="AF40" s="295" t="str">
        <f>IF(AE187="NON","",IF(AD40=F9,AE40,IF(AD40=F10,(AE40/2),IF(AD40=F11,0,IF(AD40=F12,"",)))))</f>
        <v/>
      </c>
      <c r="AG40" s="297"/>
      <c r="AH40" s="298" t="str">
        <f t="shared" ref="AH40:AH51" si="8">IFERROR(AVERAGE(H40,N40,T40,Z40,AF40),"")</f>
        <v/>
      </c>
      <c r="AI40" s="299" t="str">
        <f t="shared" ref="AI40:AI53" si="9">IFERROR(AVERAGE(D40,J40,P40,V40,AB40),"")</f>
        <v/>
      </c>
      <c r="AP40" s="236"/>
    </row>
    <row r="41" spans="1:42" ht="18">
      <c r="B41" s="291" t="str">
        <f>Référentiel!B34</f>
        <v>Proposition / Conseil / Solution</v>
      </c>
      <c r="D41" s="286" t="str">
        <f t="shared" si="1"/>
        <v/>
      </c>
      <c r="E41" s="292"/>
      <c r="F41" s="293">
        <v>2</v>
      </c>
      <c r="G41" s="294">
        <f>IF(F41="NE","",Référentiel!G34)</f>
        <v>40</v>
      </c>
      <c r="H41" s="295" t="str">
        <f>IF(G187="NON","",IF(F41=F9,G41,IF(F41=F10,(G41/2),IF(F41=F11,0,IF(F41=F12,"",)))))</f>
        <v/>
      </c>
      <c r="I41" s="286"/>
      <c r="J41" s="286" t="str">
        <f t="shared" si="7"/>
        <v/>
      </c>
      <c r="K41" s="292"/>
      <c r="L41" s="293">
        <v>2</v>
      </c>
      <c r="M41" s="294">
        <f>IF(L41="NE","",Référentiel!G34)</f>
        <v>40</v>
      </c>
      <c r="N41" s="295" t="str">
        <f>IF(M187="NON","",IF(L41=F9,M41,IF(L41=F10,(M41/2),IF(L41=F11,0,IF(L41=F12,"",)))))</f>
        <v/>
      </c>
      <c r="O41" s="286"/>
      <c r="P41" s="286" t="str">
        <f t="shared" si="2"/>
        <v/>
      </c>
      <c r="Q41" s="292"/>
      <c r="R41" s="293">
        <v>2</v>
      </c>
      <c r="S41" s="294">
        <f>IF(R41="NE","",Référentiel!G34)</f>
        <v>40</v>
      </c>
      <c r="T41" s="295" t="str">
        <f>IF(S187="NON","",IF(R41=F9,S41,IF(R41=F10,(S41/2),IF(R41=F11,0,IF(R41=F12,"",)))))</f>
        <v/>
      </c>
      <c r="U41" s="296"/>
      <c r="V41" s="286" t="str">
        <f t="shared" si="3"/>
        <v/>
      </c>
      <c r="W41" s="292"/>
      <c r="X41" s="293">
        <v>2</v>
      </c>
      <c r="Y41" s="294">
        <f>IF(X41="NE","",Référentiel!G34)</f>
        <v>40</v>
      </c>
      <c r="Z41" s="295" t="str">
        <f>IF(Y187="NON","",IF(X41=F9,Y41,IF(X41=F10,(Y41/2),IF(X41=F11,0,IF(X41=F12,"",)))))</f>
        <v/>
      </c>
      <c r="AA41" s="286"/>
      <c r="AB41" s="286" t="str">
        <f t="shared" si="4"/>
        <v/>
      </c>
      <c r="AC41" s="292"/>
      <c r="AD41" s="293">
        <v>2</v>
      </c>
      <c r="AE41" s="294">
        <f>IF(AD41="NE","",Référentiel!G34)</f>
        <v>40</v>
      </c>
      <c r="AF41" s="295" t="str">
        <f>IF(AE187="NON","",IF(AD41=F9,AE41,IF(AD41=F10,(AE41/2),IF(AD41=F11,0,IF(AD41=F12,"",)))))</f>
        <v/>
      </c>
      <c r="AG41" s="297"/>
      <c r="AH41" s="298" t="str">
        <f t="shared" si="8"/>
        <v/>
      </c>
      <c r="AI41" s="299" t="str">
        <f t="shared" si="9"/>
        <v/>
      </c>
      <c r="AP41" s="236"/>
    </row>
    <row r="42" spans="1:42" ht="18">
      <c r="B42" s="291" t="str">
        <f>Référentiel!B35</f>
        <v>Traitement des objections</v>
      </c>
      <c r="D42" s="286" t="str">
        <f t="shared" si="1"/>
        <v/>
      </c>
      <c r="E42" s="292"/>
      <c r="F42" s="293">
        <v>2</v>
      </c>
      <c r="G42" s="294">
        <f>IF(F42="NE","",Référentiel!G35)</f>
        <v>20</v>
      </c>
      <c r="H42" s="295" t="str">
        <f>IF(G187="NON","",IF(F42=F9,G42,IF(F42=F10,(G42/2),IF(F42=F11,0,IF(F42=F12,"",)))))</f>
        <v/>
      </c>
      <c r="I42" s="286"/>
      <c r="J42" s="286" t="str">
        <f t="shared" si="7"/>
        <v/>
      </c>
      <c r="K42" s="292"/>
      <c r="L42" s="293">
        <v>2</v>
      </c>
      <c r="M42" s="294">
        <f>IF(L42="NE","",Référentiel!G35)</f>
        <v>20</v>
      </c>
      <c r="N42" s="295" t="str">
        <f>IF(M187="NON","",IF(L42=F9,M42,IF(L42=F10,(M42/2),IF(L42=F11,0,IF(L42=F12,"",)))))</f>
        <v/>
      </c>
      <c r="O42" s="286"/>
      <c r="P42" s="286" t="str">
        <f t="shared" si="2"/>
        <v/>
      </c>
      <c r="Q42" s="292"/>
      <c r="R42" s="293">
        <v>2</v>
      </c>
      <c r="S42" s="294">
        <f>IF(R42="NE","",Référentiel!G35)</f>
        <v>20</v>
      </c>
      <c r="T42" s="295" t="str">
        <f>IF(S187="NON","",IF(R42=F9,S42,IF(R42=F10,(S42/2),IF(R42=F11,0,IF(R42=F12,"",)))))</f>
        <v/>
      </c>
      <c r="U42" s="296"/>
      <c r="V42" s="286" t="str">
        <f t="shared" si="3"/>
        <v/>
      </c>
      <c r="W42" s="292"/>
      <c r="X42" s="293">
        <v>2</v>
      </c>
      <c r="Y42" s="294">
        <f>IF(X42="NE","",Référentiel!G35)</f>
        <v>20</v>
      </c>
      <c r="Z42" s="295" t="str">
        <f>IF(Y187="NON","",IF(X42=F9,Y42,IF(X42=F10,(Y42/2),IF(X42=F11,0,IF(X42=F12,"",)))))</f>
        <v/>
      </c>
      <c r="AA42" s="286"/>
      <c r="AB42" s="286" t="str">
        <f t="shared" si="4"/>
        <v/>
      </c>
      <c r="AC42" s="292"/>
      <c r="AD42" s="293">
        <v>2</v>
      </c>
      <c r="AE42" s="294">
        <f>IF(AD42="NE","",Référentiel!G35)</f>
        <v>20</v>
      </c>
      <c r="AF42" s="295" t="str">
        <f>IF(AE187="NON","",IF(AD42=F9,AE42,IF(AD42=F10,(AE42/2),IF(AD42=F11,0,IF(AD42=F12,"",)))))</f>
        <v/>
      </c>
      <c r="AG42" s="297"/>
      <c r="AH42" s="298" t="str">
        <f t="shared" si="8"/>
        <v/>
      </c>
      <c r="AI42" s="299" t="str">
        <f t="shared" si="9"/>
        <v/>
      </c>
      <c r="AP42" s="236"/>
    </row>
    <row r="43" spans="1:42" ht="18" hidden="1">
      <c r="B43" s="291">
        <f>Référentiel!B36</f>
        <v>0</v>
      </c>
      <c r="D43" s="286" t="str">
        <f t="shared" si="1"/>
        <v/>
      </c>
      <c r="E43" s="292"/>
      <c r="F43" s="293">
        <v>2</v>
      </c>
      <c r="G43" s="294">
        <f>IF(F43="NE","",Référentiel!G36)</f>
        <v>0</v>
      </c>
      <c r="H43" s="295" t="str">
        <f>IF(G187="NON","",IF(F43=F9,G43,IF(F43=F10,(G43/2),IF(F43=F11,0,IF(F43=F12,"",)))))</f>
        <v/>
      </c>
      <c r="I43" s="286"/>
      <c r="J43" s="286" t="str">
        <f t="shared" si="7"/>
        <v/>
      </c>
      <c r="K43" s="292"/>
      <c r="L43" s="293">
        <v>2</v>
      </c>
      <c r="M43" s="294">
        <f>IF(L43="NE","",Référentiel!G36)</f>
        <v>0</v>
      </c>
      <c r="N43" s="295" t="str">
        <f>IF(M187="NON","",IF(L43=F9,M43,IF(L43=F10,(M43/2),IF(L43=F11,0,IF(L43=F12,"",)))))</f>
        <v/>
      </c>
      <c r="O43" s="286"/>
      <c r="P43" s="286" t="str">
        <f t="shared" si="2"/>
        <v/>
      </c>
      <c r="Q43" s="292"/>
      <c r="R43" s="293">
        <v>2</v>
      </c>
      <c r="S43" s="294">
        <f>IF(R43="NE","",Référentiel!G36)</f>
        <v>0</v>
      </c>
      <c r="T43" s="295" t="str">
        <f>IF(S187="NON","",IF(R43=F9,S43,IF(R43=F10,(S43/2),IF(R43=F11,0,IF(R43=F12,"",)))))</f>
        <v/>
      </c>
      <c r="U43" s="296"/>
      <c r="V43" s="286" t="str">
        <f t="shared" si="3"/>
        <v/>
      </c>
      <c r="W43" s="292"/>
      <c r="X43" s="293">
        <v>2</v>
      </c>
      <c r="Y43" s="294">
        <f>IF(X43="NE","",Référentiel!G36)</f>
        <v>0</v>
      </c>
      <c r="Z43" s="295" t="str">
        <f>IF(Y187="NON","",IF(X43=F9,Y43,IF(X43=F10,(Y43/2),IF(X43=F11,0,IF(X43=F12,"",)))))</f>
        <v/>
      </c>
      <c r="AA43" s="286"/>
      <c r="AB43" s="286" t="str">
        <f t="shared" si="4"/>
        <v/>
      </c>
      <c r="AC43" s="292"/>
      <c r="AD43" s="293">
        <v>2</v>
      </c>
      <c r="AE43" s="294">
        <f>IF(AD43="NE","",Référentiel!G36)</f>
        <v>0</v>
      </c>
      <c r="AF43" s="295" t="str">
        <f>IF(AE187="NON","",IF(AD43=F9,AE43,IF(AD43=F10,(AE43/2),IF(AD43=F11,0,IF(AD43=F12,"",)))))</f>
        <v/>
      </c>
      <c r="AG43" s="297"/>
      <c r="AH43" s="298" t="str">
        <f t="shared" si="8"/>
        <v/>
      </c>
      <c r="AI43" s="299" t="str">
        <f t="shared" si="9"/>
        <v/>
      </c>
      <c r="AP43" s="236"/>
    </row>
    <row r="44" spans="1:42" ht="18" hidden="1">
      <c r="B44" s="291">
        <f>Référentiel!B37</f>
        <v>0</v>
      </c>
      <c r="D44" s="286" t="str">
        <f t="shared" si="1"/>
        <v/>
      </c>
      <c r="E44" s="292"/>
      <c r="F44" s="293">
        <v>2</v>
      </c>
      <c r="G44" s="294">
        <f>IF(F44="NE","",Référentiel!G37)</f>
        <v>0</v>
      </c>
      <c r="H44" s="295" t="str">
        <f>IF(G187="NON","",IF(F44=F9,G44,IF(F44=F10,(G44/2),IF(F44=F11,0,IF(F44=F12,"",)))))</f>
        <v/>
      </c>
      <c r="I44" s="286"/>
      <c r="J44" s="286" t="str">
        <f t="shared" si="7"/>
        <v/>
      </c>
      <c r="K44" s="292"/>
      <c r="L44" s="293">
        <v>2</v>
      </c>
      <c r="M44" s="294">
        <f>IF(L44="NE","",Référentiel!G37)</f>
        <v>0</v>
      </c>
      <c r="N44" s="295" t="str">
        <f>IF(M187="NON","",IF(L44=F9,M44,IF(L44=F10,(M44/2),IF(L44=F11,0,IF(L44=F12,"",)))))</f>
        <v/>
      </c>
      <c r="O44" s="286"/>
      <c r="P44" s="286" t="str">
        <f t="shared" si="2"/>
        <v/>
      </c>
      <c r="Q44" s="292"/>
      <c r="R44" s="293">
        <v>2</v>
      </c>
      <c r="S44" s="294">
        <f>IF(R44="NE","",Référentiel!G37)</f>
        <v>0</v>
      </c>
      <c r="T44" s="295" t="str">
        <f>IF(S187="NON","",IF(R44=F9,S44,IF(R44=F10,(S44/2),IF(R44=F11,0,IF(R44=F12,"",)))))</f>
        <v/>
      </c>
      <c r="U44" s="296"/>
      <c r="V44" s="286" t="str">
        <f t="shared" si="3"/>
        <v/>
      </c>
      <c r="W44" s="292"/>
      <c r="X44" s="293">
        <v>2</v>
      </c>
      <c r="Y44" s="294">
        <f>IF(X44="NE","",Référentiel!G37)</f>
        <v>0</v>
      </c>
      <c r="Z44" s="295" t="str">
        <f>IF(Y187="NON","",IF(X44=F9,Y44,IF(X44=F10,(Y44/2),IF(X44=F11,0,IF(X44=F12,"",)))))</f>
        <v/>
      </c>
      <c r="AA44" s="286"/>
      <c r="AB44" s="286" t="str">
        <f t="shared" si="4"/>
        <v/>
      </c>
      <c r="AC44" s="292"/>
      <c r="AD44" s="293">
        <v>2</v>
      </c>
      <c r="AE44" s="294">
        <f>IF(AD44="NE","",Référentiel!G37)</f>
        <v>0</v>
      </c>
      <c r="AF44" s="295" t="str">
        <f>IF(AE187="NON","",IF(AD44=F9,AE44,IF(AD44=F10,(AE44/2),IF(AD44=F11,0,IF(AD44=F12,"",)))))</f>
        <v/>
      </c>
      <c r="AG44" s="297"/>
      <c r="AH44" s="298" t="str">
        <f t="shared" si="8"/>
        <v/>
      </c>
      <c r="AI44" s="299" t="str">
        <f t="shared" si="9"/>
        <v/>
      </c>
      <c r="AP44" s="236"/>
    </row>
    <row r="45" spans="1:42" ht="18" hidden="1">
      <c r="B45" s="291">
        <f>Référentiel!B38</f>
        <v>0</v>
      </c>
      <c r="D45" s="286" t="str">
        <f t="shared" si="1"/>
        <v/>
      </c>
      <c r="E45" s="292"/>
      <c r="F45" s="293">
        <v>2</v>
      </c>
      <c r="G45" s="294">
        <f>IF(F45="NE","",Référentiel!G38)</f>
        <v>0</v>
      </c>
      <c r="H45" s="295" t="str">
        <f>IF(G187="NON","",IF(F45=F9,G45,IF(F45=F10,(G45/2),IF(F45=F11,0,IF(F45=F12,"",)))))</f>
        <v/>
      </c>
      <c r="I45" s="286"/>
      <c r="J45" s="286" t="str">
        <f t="shared" si="7"/>
        <v/>
      </c>
      <c r="K45" s="292"/>
      <c r="L45" s="293">
        <v>2</v>
      </c>
      <c r="M45" s="294">
        <f>IF(L45="NE","",Référentiel!G38)</f>
        <v>0</v>
      </c>
      <c r="N45" s="295" t="str">
        <f>IF(M187="NON","",IF(L45=F9,M45,IF(L45=F10,(M45/2),IF(L45=F11,0,IF(L45=F12,"",)))))</f>
        <v/>
      </c>
      <c r="O45" s="286"/>
      <c r="P45" s="286" t="str">
        <f t="shared" si="2"/>
        <v/>
      </c>
      <c r="Q45" s="292"/>
      <c r="R45" s="293">
        <v>2</v>
      </c>
      <c r="S45" s="294">
        <f>IF(R45="NE","",Référentiel!G38)</f>
        <v>0</v>
      </c>
      <c r="T45" s="295" t="str">
        <f>IF(S187="NON","",IF(R45=F9,S45,IF(R45=F10,(S45/2),IF(R45=F11,0,IF(R45=F12,"",)))))</f>
        <v/>
      </c>
      <c r="U45" s="296"/>
      <c r="V45" s="286" t="str">
        <f t="shared" si="3"/>
        <v/>
      </c>
      <c r="W45" s="292"/>
      <c r="X45" s="293">
        <v>2</v>
      </c>
      <c r="Y45" s="294">
        <f>IF(X45="NE","",Référentiel!G38)</f>
        <v>0</v>
      </c>
      <c r="Z45" s="295" t="str">
        <f>IF(Y187="NON","",IF(X45=F9,Y45,IF(X45=F10,(Y45/2),IF(X45=F11,0,IF(X45=F12,"",)))))</f>
        <v/>
      </c>
      <c r="AA45" s="286"/>
      <c r="AB45" s="286" t="str">
        <f t="shared" si="4"/>
        <v/>
      </c>
      <c r="AC45" s="292"/>
      <c r="AD45" s="293">
        <v>2</v>
      </c>
      <c r="AE45" s="294">
        <f>IF(AD45="NE","",Référentiel!G38)</f>
        <v>0</v>
      </c>
      <c r="AF45" s="295" t="str">
        <f>IF(AE187="NON","",IF(AD45=F9,AE45,IF(AD45=F10,(AE45/2),IF(AD45=F11,0,IF(AD45=F12,"",)))))</f>
        <v/>
      </c>
      <c r="AG45" s="297"/>
      <c r="AH45" s="298" t="str">
        <f t="shared" si="8"/>
        <v/>
      </c>
      <c r="AI45" s="299" t="str">
        <f t="shared" si="9"/>
        <v/>
      </c>
      <c r="AP45" s="236"/>
    </row>
    <row r="46" spans="1:42" ht="18" hidden="1">
      <c r="B46" s="291">
        <f>Référentiel!B39</f>
        <v>0</v>
      </c>
      <c r="D46" s="286" t="str">
        <f t="shared" si="1"/>
        <v/>
      </c>
      <c r="E46" s="292"/>
      <c r="F46" s="293">
        <v>2</v>
      </c>
      <c r="G46" s="294">
        <f>IF(F46="NE","",Référentiel!G39)</f>
        <v>0</v>
      </c>
      <c r="H46" s="295" t="str">
        <f>IF(G187="NON","",IF(F46=F9,G46,IF(F46=F10,(G46/2),IF(F46=F11,0,IF(F46=F12,"",)))))</f>
        <v/>
      </c>
      <c r="I46" s="286"/>
      <c r="J46" s="286" t="str">
        <f t="shared" si="7"/>
        <v/>
      </c>
      <c r="K46" s="292"/>
      <c r="L46" s="293">
        <v>2</v>
      </c>
      <c r="M46" s="294">
        <f>IF(L46="NE","",Référentiel!G39)</f>
        <v>0</v>
      </c>
      <c r="N46" s="295" t="str">
        <f>IF(M187="NON","",IF(L46=F9,M46,IF(L46=F10,(M46/2),IF(L46=F11,0,IF(L46=F12,"",)))))</f>
        <v/>
      </c>
      <c r="O46" s="286"/>
      <c r="P46" s="286" t="str">
        <f t="shared" si="2"/>
        <v/>
      </c>
      <c r="Q46" s="292"/>
      <c r="R46" s="293">
        <v>2</v>
      </c>
      <c r="S46" s="294">
        <f>IF(R46="NE","",Référentiel!G39)</f>
        <v>0</v>
      </c>
      <c r="T46" s="295" t="str">
        <f>IF(S187="NON","",IF(R46=F9,S46,IF(R46=F10,(S46/2),IF(R46=F11,0,IF(R46=F12,"",)))))</f>
        <v/>
      </c>
      <c r="U46" s="296"/>
      <c r="V46" s="286" t="str">
        <f t="shared" si="3"/>
        <v/>
      </c>
      <c r="W46" s="292"/>
      <c r="X46" s="293">
        <v>2</v>
      </c>
      <c r="Y46" s="294">
        <f>IF(X46="NE","",Référentiel!G39)</f>
        <v>0</v>
      </c>
      <c r="Z46" s="295" t="str">
        <f>IF(Y187="NON","",IF(X46=F9,Y46,IF(X46=F10,(Y46/2),IF(X46=F11,0,IF(X46=F12,"",)))))</f>
        <v/>
      </c>
      <c r="AA46" s="286"/>
      <c r="AB46" s="286" t="str">
        <f t="shared" si="4"/>
        <v/>
      </c>
      <c r="AC46" s="292"/>
      <c r="AD46" s="293">
        <v>2</v>
      </c>
      <c r="AE46" s="294">
        <f>IF(AD46="NE","",Référentiel!G39)</f>
        <v>0</v>
      </c>
      <c r="AF46" s="295" t="str">
        <f>IF(AE187="NON","",IF(AD46=F9,AE46,IF(AD46=F10,(AE46/2),IF(AD46=F11,0,IF(AD46=F12,"",)))))</f>
        <v/>
      </c>
      <c r="AG46" s="297"/>
      <c r="AH46" s="298" t="str">
        <f t="shared" si="8"/>
        <v/>
      </c>
      <c r="AI46" s="299" t="str">
        <f>IFERROR(AVERAGE(D46,J46,P46,V46,AB46),"")</f>
        <v/>
      </c>
      <c r="AP46" s="236"/>
    </row>
    <row r="47" spans="1:42" ht="18" hidden="1">
      <c r="B47" s="291">
        <f>Référentiel!B40</f>
        <v>0</v>
      </c>
      <c r="D47" s="286" t="str">
        <f t="shared" si="1"/>
        <v/>
      </c>
      <c r="E47" s="292"/>
      <c r="F47" s="293">
        <v>2</v>
      </c>
      <c r="G47" s="294">
        <f>IF(F47="NE","",Référentiel!G40)</f>
        <v>0</v>
      </c>
      <c r="H47" s="295" t="str">
        <f>IF(G187="NON","",IF(F47=F9,G47,IF(F47=F10,(G47/2),IF(F47=F11,0,IF(F47=F12,"",)))))</f>
        <v/>
      </c>
      <c r="I47" s="286"/>
      <c r="J47" s="286" t="str">
        <f t="shared" si="7"/>
        <v/>
      </c>
      <c r="K47" s="292"/>
      <c r="L47" s="293">
        <v>2</v>
      </c>
      <c r="M47" s="294">
        <f>IF(L47="NE","",Référentiel!G40)</f>
        <v>0</v>
      </c>
      <c r="N47" s="295" t="str">
        <f>IF(M187="NON","",IF(L47=F9,M47,IF(L47=F10,(M47/2),IF(L47=F11,0,IF(L47=F12,"",)))))</f>
        <v/>
      </c>
      <c r="O47" s="286"/>
      <c r="P47" s="286" t="str">
        <f t="shared" si="2"/>
        <v/>
      </c>
      <c r="Q47" s="292"/>
      <c r="R47" s="293">
        <v>2</v>
      </c>
      <c r="S47" s="294">
        <f>IF(R47="NE","",Référentiel!G40)</f>
        <v>0</v>
      </c>
      <c r="T47" s="295" t="str">
        <f>IF(S187="NON","",IF(R47=F9,S47,IF(R47=F10,(S47/2),IF(R47=F11,0,IF(R47=F12,"",)))))</f>
        <v/>
      </c>
      <c r="U47" s="296"/>
      <c r="V47" s="286" t="str">
        <f t="shared" si="3"/>
        <v/>
      </c>
      <c r="W47" s="292"/>
      <c r="X47" s="293">
        <v>2</v>
      </c>
      <c r="Y47" s="294">
        <f>IF(X47="NE","",Référentiel!G40)</f>
        <v>0</v>
      </c>
      <c r="Z47" s="295" t="str">
        <f>IF(Y187="NON","",IF(X47=F9,Y47,IF(X47=F10,(Y47/2),IF(X47=F11,0,IF(X47=F12,"",)))))</f>
        <v/>
      </c>
      <c r="AA47" s="286"/>
      <c r="AB47" s="286" t="str">
        <f t="shared" si="4"/>
        <v/>
      </c>
      <c r="AC47" s="292"/>
      <c r="AD47" s="293">
        <v>2</v>
      </c>
      <c r="AE47" s="294">
        <f>IF(AD47="NE","",Référentiel!G40)</f>
        <v>0</v>
      </c>
      <c r="AF47" s="295" t="str">
        <f>IF(AE187="NON","",IF(AD47=F9,AE47,IF(AD47=F10,(AE47/2),IF(AD47=F11,0,IF(AD47=F12,"",)))))</f>
        <v/>
      </c>
      <c r="AG47" s="297"/>
      <c r="AH47" s="298" t="str">
        <f t="shared" si="8"/>
        <v/>
      </c>
      <c r="AI47" s="299" t="str">
        <f t="shared" si="9"/>
        <v/>
      </c>
      <c r="AP47" s="236"/>
    </row>
    <row r="48" spans="1:42" ht="18" hidden="1">
      <c r="B48" s="291">
        <f>Référentiel!B41</f>
        <v>0</v>
      </c>
      <c r="D48" s="286" t="str">
        <f t="shared" si="1"/>
        <v/>
      </c>
      <c r="E48" s="292"/>
      <c r="F48" s="293">
        <v>2</v>
      </c>
      <c r="G48" s="294">
        <f>IF(F48="NE","",Référentiel!G41)</f>
        <v>0</v>
      </c>
      <c r="H48" s="295" t="str">
        <f>IF(G187="NON","",IF(F48=F9,G48,IF(F48=F10,(G48/2),IF(F48=F11,0,IF(F48=F12,"",)))))</f>
        <v/>
      </c>
      <c r="I48" s="286"/>
      <c r="J48" s="286" t="str">
        <f t="shared" si="7"/>
        <v/>
      </c>
      <c r="K48" s="292"/>
      <c r="L48" s="293">
        <v>2</v>
      </c>
      <c r="M48" s="294">
        <f>IF(L48="NE","",Référentiel!G41)</f>
        <v>0</v>
      </c>
      <c r="N48" s="295" t="str">
        <f>IF(M187="NON","",IF(L48=F9,M48,IF(L48=F10,(M48/2),IF(L48=F11,0,IF(L48=F12,"",)))))</f>
        <v/>
      </c>
      <c r="O48" s="286"/>
      <c r="P48" s="286" t="str">
        <f t="shared" si="2"/>
        <v/>
      </c>
      <c r="Q48" s="292"/>
      <c r="R48" s="293">
        <v>2</v>
      </c>
      <c r="S48" s="294">
        <f>IF(R48="NE","",Référentiel!G41)</f>
        <v>0</v>
      </c>
      <c r="T48" s="295" t="str">
        <f>IF(S187="NON","",IF(R48=F9,S48,IF(R48=F10,(S48/2),IF(R48=F11,0,IF(R48=F12,"",)))))</f>
        <v/>
      </c>
      <c r="U48" s="296"/>
      <c r="V48" s="286" t="str">
        <f t="shared" si="3"/>
        <v/>
      </c>
      <c r="W48" s="292"/>
      <c r="X48" s="293">
        <v>2</v>
      </c>
      <c r="Y48" s="294">
        <f>IF(X48="NE","",Référentiel!G41)</f>
        <v>0</v>
      </c>
      <c r="Z48" s="295" t="str">
        <f>IF(Y187="NON","",IF(X48=F9,Y48,IF(X48=F10,(Y48/2),IF(X48=F11,0,IF(X48=F12,"",)))))</f>
        <v/>
      </c>
      <c r="AA48" s="286"/>
      <c r="AB48" s="286" t="str">
        <f t="shared" si="4"/>
        <v/>
      </c>
      <c r="AC48" s="292"/>
      <c r="AD48" s="293">
        <v>2</v>
      </c>
      <c r="AE48" s="294">
        <f>IF(AD48="NE","",Référentiel!G41)</f>
        <v>0</v>
      </c>
      <c r="AF48" s="295" t="str">
        <f>IF(AE187="NON","",IF(AD48=F9,AE48,IF(AD48=F10,(AE48/2),IF(AD48=F11,0,IF(AD48=F12,"",)))))</f>
        <v/>
      </c>
      <c r="AG48" s="297"/>
      <c r="AH48" s="298" t="str">
        <f t="shared" si="8"/>
        <v/>
      </c>
      <c r="AI48" s="299" t="str">
        <f t="shared" si="9"/>
        <v/>
      </c>
      <c r="AP48" s="236"/>
    </row>
    <row r="49" spans="1:42" ht="18" hidden="1">
      <c r="B49" s="291">
        <f>Référentiel!B42</f>
        <v>0</v>
      </c>
      <c r="D49" s="286" t="str">
        <f t="shared" si="1"/>
        <v/>
      </c>
      <c r="E49" s="292"/>
      <c r="F49" s="293">
        <v>2</v>
      </c>
      <c r="G49" s="294">
        <f>IF(F49="NE","",Référentiel!G42)</f>
        <v>0</v>
      </c>
      <c r="H49" s="295" t="str">
        <f>IF(G187="NON","",IF(F49=F9,G49,IF(F49=F10,(G49/2),IF(F49=F11,0,IF(F49=F12,"",)))))</f>
        <v/>
      </c>
      <c r="I49" s="286"/>
      <c r="J49" s="286" t="str">
        <f t="shared" si="7"/>
        <v/>
      </c>
      <c r="K49" s="292"/>
      <c r="L49" s="293">
        <v>2</v>
      </c>
      <c r="M49" s="294">
        <f>IF(L49="NE","",Référentiel!G42)</f>
        <v>0</v>
      </c>
      <c r="N49" s="295" t="str">
        <f>IF(M187="NON","",IF(L49=F9,M49,IF(L49=F10,(M49/2),IF(L49=F11,0,IF(L49=F12,"",)))))</f>
        <v/>
      </c>
      <c r="O49" s="286"/>
      <c r="P49" s="286" t="str">
        <f t="shared" si="2"/>
        <v/>
      </c>
      <c r="Q49" s="292"/>
      <c r="R49" s="293">
        <v>2</v>
      </c>
      <c r="S49" s="294">
        <f>IF(R49="NE","",Référentiel!G42)</f>
        <v>0</v>
      </c>
      <c r="T49" s="295" t="str">
        <f>IF(S187="NON","",IF(R49=F9,S49,IF(R49=F10,(S49/2),IF(R49=F11,0,IF(R49=F12,"",)))))</f>
        <v/>
      </c>
      <c r="U49" s="296"/>
      <c r="V49" s="286" t="str">
        <f t="shared" si="3"/>
        <v/>
      </c>
      <c r="W49" s="292"/>
      <c r="X49" s="293">
        <v>2</v>
      </c>
      <c r="Y49" s="294">
        <f>IF(X49="NE","",Référentiel!G42)</f>
        <v>0</v>
      </c>
      <c r="Z49" s="295" t="str">
        <f>IF(Y187="NON","",IF(X49=F9,Y49,IF(X49=F10,(Y49/2),IF(X49=F11,0,IF(X49=F12,"",)))))</f>
        <v/>
      </c>
      <c r="AA49" s="286"/>
      <c r="AB49" s="286" t="str">
        <f t="shared" si="4"/>
        <v/>
      </c>
      <c r="AC49" s="292"/>
      <c r="AD49" s="293">
        <v>2</v>
      </c>
      <c r="AE49" s="294">
        <f>IF(AD49="NE","",Référentiel!G42)</f>
        <v>0</v>
      </c>
      <c r="AF49" s="295" t="str">
        <f>IF(AE187="NON","",IF(AD49=F9,AE49,IF(AD49=F10,(AE49/2),IF(AD49=F11,0,IF(AD49=F12,"",)))))</f>
        <v/>
      </c>
      <c r="AG49" s="297"/>
      <c r="AH49" s="298" t="str">
        <f t="shared" si="8"/>
        <v/>
      </c>
      <c r="AI49" s="299" t="str">
        <f t="shared" si="9"/>
        <v/>
      </c>
      <c r="AP49" s="236"/>
    </row>
    <row r="50" spans="1:42" ht="18" hidden="1">
      <c r="B50" s="291">
        <f>Référentiel!B43</f>
        <v>0</v>
      </c>
      <c r="D50" s="286" t="str">
        <f t="shared" si="1"/>
        <v/>
      </c>
      <c r="E50" s="292"/>
      <c r="F50" s="293">
        <v>2</v>
      </c>
      <c r="G50" s="294">
        <f>IF(F50="NE","",Référentiel!G43)</f>
        <v>0</v>
      </c>
      <c r="H50" s="295" t="str">
        <f>IF(G187="NON","",IF(F50=F9,G50,IF(F50=F10,(G50/2),IF(F50=F11,0,IF(F50=F12,"",)))))</f>
        <v/>
      </c>
      <c r="I50" s="286"/>
      <c r="J50" s="286" t="str">
        <f t="shared" si="7"/>
        <v/>
      </c>
      <c r="K50" s="292"/>
      <c r="L50" s="293">
        <v>2</v>
      </c>
      <c r="M50" s="294">
        <f>IF(L50="NE","",Référentiel!G43)</f>
        <v>0</v>
      </c>
      <c r="N50" s="295" t="str">
        <f>IF(M187="NON","",IF(L50=F9,M50,IF(L50=F10,(M50/2),IF(L50=F11,0,IF(L50=F12,"",)))))</f>
        <v/>
      </c>
      <c r="O50" s="286"/>
      <c r="P50" s="286" t="str">
        <f t="shared" si="2"/>
        <v/>
      </c>
      <c r="Q50" s="292"/>
      <c r="R50" s="293">
        <v>2</v>
      </c>
      <c r="S50" s="294">
        <f>IF(R50="NE","",Référentiel!G43)</f>
        <v>0</v>
      </c>
      <c r="T50" s="295" t="str">
        <f>IF(S187="NON","",IF(R50=F9,S50,IF(R50=F10,(S50/2),IF(R50=F11,0,IF(R50=F12,"",)))))</f>
        <v/>
      </c>
      <c r="U50" s="296"/>
      <c r="V50" s="286" t="str">
        <f t="shared" si="3"/>
        <v/>
      </c>
      <c r="W50" s="292"/>
      <c r="X50" s="293">
        <v>2</v>
      </c>
      <c r="Y50" s="294">
        <f>IF(X50="NE","",Référentiel!G43)</f>
        <v>0</v>
      </c>
      <c r="Z50" s="295" t="str">
        <f>IF(Y187="NON","",IF(X50=F9,Y50,IF(X50=F10,(Y50/2),IF(X50=F11,0,IF(X50=F12,"",)))))</f>
        <v/>
      </c>
      <c r="AA50" s="286"/>
      <c r="AB50" s="286" t="str">
        <f t="shared" si="4"/>
        <v/>
      </c>
      <c r="AC50" s="292"/>
      <c r="AD50" s="293">
        <v>2</v>
      </c>
      <c r="AE50" s="294">
        <f>IF(AD50="NE","",Référentiel!G43)</f>
        <v>0</v>
      </c>
      <c r="AF50" s="295" t="str">
        <f>IF(AE187="NON","",IF(AD50=F9,AE50,IF(AD50=F10,(AE50/2),IF(AD50=F11,0,IF(AD50=F12,"",)))))</f>
        <v/>
      </c>
      <c r="AG50" s="297"/>
      <c r="AH50" s="298" t="str">
        <f t="shared" si="8"/>
        <v/>
      </c>
      <c r="AI50" s="299" t="str">
        <f t="shared" si="9"/>
        <v/>
      </c>
      <c r="AP50" s="236"/>
    </row>
    <row r="51" spans="1:42" ht="18" hidden="1">
      <c r="B51" s="291">
        <f>Référentiel!B44</f>
        <v>0</v>
      </c>
      <c r="D51" s="286" t="str">
        <f t="shared" si="1"/>
        <v/>
      </c>
      <c r="E51" s="292"/>
      <c r="F51" s="293">
        <v>2</v>
      </c>
      <c r="G51" s="294">
        <f>IF(F51="NE","",Référentiel!G44)</f>
        <v>0</v>
      </c>
      <c r="H51" s="295" t="str">
        <f>IF(G187="NON","",IF(F51=F9,G51,IF(F51=F10,(G51/2),IF(F51=F11,0,IF(F51=F12,"",)))))</f>
        <v/>
      </c>
      <c r="I51" s="286"/>
      <c r="J51" s="286" t="str">
        <f t="shared" si="7"/>
        <v/>
      </c>
      <c r="K51" s="292"/>
      <c r="L51" s="293">
        <v>2</v>
      </c>
      <c r="M51" s="294">
        <f>IF(L51="NE","",Référentiel!G44)</f>
        <v>0</v>
      </c>
      <c r="N51" s="295" t="str">
        <f>IF(M187="NON","",IF(L51=F9,M51,IF(L51=F10,(M51/2),IF(L51=F11,0,IF(L51=F12,"",)))))</f>
        <v/>
      </c>
      <c r="O51" s="286"/>
      <c r="P51" s="286" t="str">
        <f t="shared" si="2"/>
        <v/>
      </c>
      <c r="Q51" s="292"/>
      <c r="R51" s="293">
        <v>2</v>
      </c>
      <c r="S51" s="294">
        <f>IF(R51="NE","",Référentiel!G44)</f>
        <v>0</v>
      </c>
      <c r="T51" s="295" t="str">
        <f>IF(S187="NON","",IF(R51=F9,S51,IF(R51=F10,(S51/2),IF(R51=F11,0,IF(R51=F12,"",)))))</f>
        <v/>
      </c>
      <c r="U51" s="296"/>
      <c r="V51" s="286" t="str">
        <f t="shared" si="3"/>
        <v/>
      </c>
      <c r="W51" s="292"/>
      <c r="X51" s="293">
        <v>2</v>
      </c>
      <c r="Y51" s="294">
        <f>IF(X51="NE","",Référentiel!G44)</f>
        <v>0</v>
      </c>
      <c r="Z51" s="295" t="str">
        <f>IF(Y187="NON","",IF(X51=F9,Y51,IF(X51=F10,(Y51/2),IF(X51=F11,0,IF(X51=F12,"",)))))</f>
        <v/>
      </c>
      <c r="AA51" s="286"/>
      <c r="AB51" s="286" t="str">
        <f t="shared" si="4"/>
        <v/>
      </c>
      <c r="AC51" s="292"/>
      <c r="AD51" s="293">
        <v>2</v>
      </c>
      <c r="AE51" s="294">
        <f>IF(AD51="NE","",Référentiel!G44)</f>
        <v>0</v>
      </c>
      <c r="AF51" s="295" t="str">
        <f>IF(AE187="NON","",IF(AD51=F9,AE51,IF(AD51=F10,(AE51/2),IF(AD51=F11,0,IF(AD51=F12,"",)))))</f>
        <v/>
      </c>
      <c r="AG51" s="297"/>
      <c r="AH51" s="298" t="str">
        <f t="shared" si="8"/>
        <v/>
      </c>
      <c r="AI51" s="299" t="str">
        <f t="shared" si="9"/>
        <v/>
      </c>
      <c r="AP51" s="236"/>
    </row>
    <row r="52" spans="1:42" ht="18" hidden="1">
      <c r="B52" s="291">
        <f>Référentiel!B45</f>
        <v>0</v>
      </c>
      <c r="D52" s="286" t="str">
        <f t="shared" si="1"/>
        <v/>
      </c>
      <c r="E52" s="292"/>
      <c r="F52" s="293">
        <v>2</v>
      </c>
      <c r="G52" s="294">
        <f>IF(F52="NE","",Référentiel!G45)</f>
        <v>0</v>
      </c>
      <c r="H52" s="295" t="str">
        <f>IF(G187="NON","",IF(F52=F9,G52,IF(F52=F10,(G52/2),IF(F52=F11,0,IF(F52=F12,"",)))))</f>
        <v/>
      </c>
      <c r="I52" s="286"/>
      <c r="J52" s="286" t="str">
        <f t="shared" si="7"/>
        <v/>
      </c>
      <c r="K52" s="292"/>
      <c r="L52" s="293">
        <v>2</v>
      </c>
      <c r="M52" s="294">
        <f>IF(L52="NE","",Référentiel!G45)</f>
        <v>0</v>
      </c>
      <c r="N52" s="295" t="str">
        <f>IF(M187="NON","",IF(L52=F9,M52,IF(L52=F10,(M52/2),IF(L52=F11,0,IF(L52=F12,"",)))))</f>
        <v/>
      </c>
      <c r="O52" s="286"/>
      <c r="P52" s="286" t="str">
        <f t="shared" si="2"/>
        <v/>
      </c>
      <c r="Q52" s="292"/>
      <c r="R52" s="293">
        <v>2</v>
      </c>
      <c r="S52" s="294">
        <f>IF(R52="NE","",Référentiel!G45)</f>
        <v>0</v>
      </c>
      <c r="T52" s="295" t="str">
        <f>IF(S187="NON","",IF(R52=F9,S52,IF(R52=F10,(S52/2),IF(R52=F11,0,IF(R52=F12,"",)))))</f>
        <v/>
      </c>
      <c r="U52" s="296"/>
      <c r="V52" s="286" t="str">
        <f t="shared" si="3"/>
        <v/>
      </c>
      <c r="W52" s="292"/>
      <c r="X52" s="293">
        <v>2</v>
      </c>
      <c r="Y52" s="294">
        <f>IF(X52="NE","",Référentiel!G45)</f>
        <v>0</v>
      </c>
      <c r="Z52" s="295" t="str">
        <f>IF(Y187="NON","",IF(X52=F9,Y52,IF(X52=F10,(Y52/2),IF(X52=F11,0,IF(X52=F12,"",)))))</f>
        <v/>
      </c>
      <c r="AA52" s="286"/>
      <c r="AB52" s="286" t="str">
        <f t="shared" si="4"/>
        <v/>
      </c>
      <c r="AC52" s="292"/>
      <c r="AD52" s="293">
        <v>2</v>
      </c>
      <c r="AE52" s="294">
        <f>IF(AD52="NE","",Référentiel!G45)</f>
        <v>0</v>
      </c>
      <c r="AF52" s="295" t="str">
        <f>IF(AE187="NON","",IF(AD52=F9,AE52,IF(AD52=F10,(AE52/2),IF(AD52=F11,0,IF(AD52=F12,"",)))))</f>
        <v/>
      </c>
      <c r="AG52" s="297"/>
      <c r="AH52" s="298" t="str">
        <f>IFERROR(AVERAGE(H52,N52,T52,Z52,AF52),"")</f>
        <v/>
      </c>
      <c r="AI52" s="299" t="str">
        <f t="shared" si="9"/>
        <v/>
      </c>
      <c r="AP52" s="236"/>
    </row>
    <row r="53" spans="1:42" ht="18" hidden="1">
      <c r="B53" s="291">
        <f>Référentiel!B46</f>
        <v>0</v>
      </c>
      <c r="D53" s="286" t="str">
        <f t="shared" si="1"/>
        <v/>
      </c>
      <c r="E53" s="292"/>
      <c r="F53" s="293">
        <v>2</v>
      </c>
      <c r="G53" s="294">
        <f>IF(F53="NE","",Référentiel!G46)</f>
        <v>0</v>
      </c>
      <c r="H53" s="295" t="str">
        <f>IF(G187="NON","",IF(F53=F9,G53,IF(F53=F10,(G53/2),IF(F53=F11,0,IF(F53=F12,"",)))))</f>
        <v/>
      </c>
      <c r="I53" s="286"/>
      <c r="J53" s="286" t="str">
        <f t="shared" si="7"/>
        <v/>
      </c>
      <c r="K53" s="292"/>
      <c r="L53" s="293">
        <v>2</v>
      </c>
      <c r="M53" s="294">
        <f>IF(L53="NE","",Référentiel!G46)</f>
        <v>0</v>
      </c>
      <c r="N53" s="295" t="str">
        <f>IF(M187="NON","",IF(L53=F9,M53,IF(L53=F10,(M53/2),IF(L53=F11,0,IF(L53=F12,"",)))))</f>
        <v/>
      </c>
      <c r="O53" s="286"/>
      <c r="P53" s="286" t="str">
        <f t="shared" si="2"/>
        <v/>
      </c>
      <c r="Q53" s="292"/>
      <c r="R53" s="293">
        <v>2</v>
      </c>
      <c r="S53" s="294">
        <f>IF(R53="NE","",Référentiel!G46)</f>
        <v>0</v>
      </c>
      <c r="T53" s="295" t="str">
        <f>IF(S187="NON","",IF(R53=F9,S53,IF(R53=F10,(S53/2),IF(R53=F11,0,IF(R53=F12,"",)))))</f>
        <v/>
      </c>
      <c r="U53" s="296"/>
      <c r="V53" s="286" t="str">
        <f t="shared" si="3"/>
        <v/>
      </c>
      <c r="W53" s="292"/>
      <c r="X53" s="293">
        <v>2</v>
      </c>
      <c r="Y53" s="294">
        <f>IF(X53="NE","",Référentiel!G46)</f>
        <v>0</v>
      </c>
      <c r="Z53" s="295" t="str">
        <f>IF(Y187="NON","",IF(X53=F9,Y53,IF(X53=F10,(Y53/2),IF(X53=F11,0,IF(X53=F12,"",)))))</f>
        <v/>
      </c>
      <c r="AA53" s="286"/>
      <c r="AB53" s="286" t="str">
        <f t="shared" si="4"/>
        <v/>
      </c>
      <c r="AC53" s="292"/>
      <c r="AD53" s="293">
        <v>2</v>
      </c>
      <c r="AE53" s="294">
        <f>IF(AD53="NE","",Référentiel!G46)</f>
        <v>0</v>
      </c>
      <c r="AF53" s="295" t="str">
        <f>IF(AE187="NON","",IF(AD53=F9,AE53,IF(AD53=F10,(AE53/2),IF(AD53=F11,0,IF(AD53=F12,"",)))))</f>
        <v/>
      </c>
      <c r="AG53" s="297"/>
      <c r="AH53" s="298" t="str">
        <f t="shared" ref="AH53" si="10">IFERROR(AVERAGE(H53,N53,T53,Z53,AF53),"")</f>
        <v/>
      </c>
      <c r="AI53" s="299" t="str">
        <f t="shared" si="9"/>
        <v/>
      </c>
      <c r="AP53" s="236"/>
    </row>
    <row r="54" spans="1:42" ht="6.75" customHeight="1">
      <c r="A54" s="307"/>
      <c r="B54" s="308"/>
      <c r="D54" s="286" t="str">
        <f t="shared" si="1"/>
        <v/>
      </c>
      <c r="E54" s="309"/>
      <c r="F54" s="310"/>
      <c r="G54" s="311"/>
      <c r="H54" s="311"/>
      <c r="I54" s="286"/>
      <c r="J54" s="286" t="str">
        <f t="shared" si="7"/>
        <v/>
      </c>
      <c r="K54" s="309"/>
      <c r="L54" s="310"/>
      <c r="M54" s="311"/>
      <c r="N54" s="311"/>
      <c r="O54" s="286"/>
      <c r="P54" s="286" t="str">
        <f t="shared" si="2"/>
        <v/>
      </c>
      <c r="Q54" s="309"/>
      <c r="R54" s="311"/>
      <c r="S54" s="311"/>
      <c r="T54" s="311"/>
      <c r="U54" s="296"/>
      <c r="V54" s="286" t="str">
        <f t="shared" si="3"/>
        <v/>
      </c>
      <c r="W54" s="309"/>
      <c r="X54" s="310"/>
      <c r="Y54" s="311"/>
      <c r="Z54" s="311"/>
      <c r="AA54" s="286"/>
      <c r="AB54" s="286" t="str">
        <f t="shared" si="4"/>
        <v/>
      </c>
      <c r="AC54" s="309"/>
      <c r="AD54" s="310"/>
      <c r="AE54" s="311"/>
      <c r="AF54" s="311"/>
      <c r="AG54" s="312"/>
      <c r="AH54" s="240"/>
      <c r="AP54" s="236"/>
    </row>
    <row r="55" spans="1:42" ht="15.75">
      <c r="A55" s="300"/>
      <c r="B55" s="284" t="str">
        <f>Référentiel!B48</f>
        <v>Prise de congé</v>
      </c>
      <c r="D55" s="286" t="str">
        <f>F55</f>
        <v xml:space="preserve"> </v>
      </c>
      <c r="E55" s="285"/>
      <c r="F55" s="287" t="str">
        <f>IFERROR(IF(G187="NON"," ",H55/G55),"")</f>
        <v xml:space="preserve"> </v>
      </c>
      <c r="G55" s="288">
        <f>SUM(G56:G69)</f>
        <v>120</v>
      </c>
      <c r="H55" s="289" t="str">
        <f>(IF(G187="NON"," ",(SUM(H56:H69))))</f>
        <v xml:space="preserve"> </v>
      </c>
      <c r="I55" s="286"/>
      <c r="J55" s="286" t="str">
        <f>L55</f>
        <v xml:space="preserve"> </v>
      </c>
      <c r="K55" s="285"/>
      <c r="L55" s="287" t="str">
        <f>IFERROR(IF(M187="NON"," ",N55/M55),"")</f>
        <v xml:space="preserve"> </v>
      </c>
      <c r="M55" s="288">
        <f>SUM(M56:M69)</f>
        <v>120</v>
      </c>
      <c r="N55" s="289" t="str">
        <f>(IF(M187="NON"," ",(SUM(N56:N69))))</f>
        <v xml:space="preserve"> </v>
      </c>
      <c r="O55" s="286"/>
      <c r="P55" s="286" t="str">
        <f>R55</f>
        <v xml:space="preserve"> </v>
      </c>
      <c r="Q55" s="285"/>
      <c r="R55" s="287" t="str">
        <f>IFERROR(IF(S187="NON"," ",T55/S55),"")</f>
        <v xml:space="preserve"> </v>
      </c>
      <c r="S55" s="288">
        <f>SUM(S56:S69)</f>
        <v>120</v>
      </c>
      <c r="T55" s="289" t="str">
        <f>(IF(S187="NON"," ",(SUM(T56:T69))))</f>
        <v xml:space="preserve"> </v>
      </c>
      <c r="U55" s="286"/>
      <c r="V55" s="286" t="str">
        <f>X55</f>
        <v xml:space="preserve"> </v>
      </c>
      <c r="W55" s="285"/>
      <c r="X55" s="287" t="str">
        <f>IFERROR(IF(Y187="NON"," ",Z55/Y55),"")</f>
        <v xml:space="preserve"> </v>
      </c>
      <c r="Y55" s="288">
        <f>SUM(Y56:Y69)</f>
        <v>120</v>
      </c>
      <c r="Z55" s="289" t="str">
        <f>(IF(Y187="NON"," ",(SUM(Z56:Z69))))</f>
        <v xml:space="preserve"> </v>
      </c>
      <c r="AA55" s="286"/>
      <c r="AB55" s="286" t="str">
        <f>AD55</f>
        <v xml:space="preserve"> </v>
      </c>
      <c r="AC55" s="285"/>
      <c r="AD55" s="287" t="str">
        <f>IFERROR(IF(AE187="NON"," ",AF55/AE55),"")</f>
        <v xml:space="preserve"> </v>
      </c>
      <c r="AE55" s="288">
        <f>SUM(AE56:AE69)</f>
        <v>120</v>
      </c>
      <c r="AF55" s="289" t="str">
        <f>(IF(AE187="NON"," ",(SUM(AF56:AF69))))</f>
        <v xml:space="preserve"> </v>
      </c>
      <c r="AG55" s="290"/>
      <c r="AH55" s="287" t="str">
        <f>IFERROR(AVERAGE(F55,L55,R55,X55,AD55),"")</f>
        <v/>
      </c>
      <c r="AI55" s="289" t="str">
        <f>IFERROR(AVERAGE(H55,N55,T55,Z55,AF55),"")</f>
        <v/>
      </c>
      <c r="AP55" s="236"/>
    </row>
    <row r="56" spans="1:42" ht="18">
      <c r="B56" s="291" t="str">
        <f>Référentiel!B49</f>
        <v>Synthèse du contact et conclusion</v>
      </c>
      <c r="D56" s="286" t="str">
        <f t="shared" si="1"/>
        <v/>
      </c>
      <c r="E56" s="292"/>
      <c r="F56" s="293">
        <v>2</v>
      </c>
      <c r="G56" s="294">
        <f>IF(F56="NE","",Référentiel!G49)</f>
        <v>70</v>
      </c>
      <c r="H56" s="295" t="str">
        <f>IF(G187="NON","",IF(F56=F9,G56,IF(F56=F10,(G56/2),IF(F56=F11,0,IF(F56=F12,"",)))))</f>
        <v/>
      </c>
      <c r="I56" s="286"/>
      <c r="J56" s="286" t="str">
        <f t="shared" ref="J56:J70" si="11">IFERROR(N56/M56,"")</f>
        <v/>
      </c>
      <c r="K56" s="292"/>
      <c r="L56" s="293">
        <v>2</v>
      </c>
      <c r="M56" s="294">
        <f>IF(L56="NE","",Référentiel!G49)</f>
        <v>70</v>
      </c>
      <c r="N56" s="295" t="str">
        <f>IF(M187="NON","",IF(L56=F9,M56,IF(L56=F10,(M56/2),IF(L56=F11,0,IF(L56=F12,"",)))))</f>
        <v/>
      </c>
      <c r="O56" s="286"/>
      <c r="P56" s="286" t="str">
        <f t="shared" si="2"/>
        <v/>
      </c>
      <c r="Q56" s="292"/>
      <c r="R56" s="293">
        <v>2</v>
      </c>
      <c r="S56" s="294">
        <f>IF(R56="NE","",Référentiel!G49)</f>
        <v>70</v>
      </c>
      <c r="T56" s="295" t="str">
        <f>IF(S187="NON","",IF(R56=F9,S56,IF(R56=F10,(S56/2),IF(R56=F11,0,IF(R56=F12,"",)))))</f>
        <v/>
      </c>
      <c r="U56" s="296"/>
      <c r="V56" s="286" t="str">
        <f t="shared" si="3"/>
        <v/>
      </c>
      <c r="W56" s="292"/>
      <c r="X56" s="293">
        <v>2</v>
      </c>
      <c r="Y56" s="294">
        <f>IF(X56="NE","",Référentiel!G49)</f>
        <v>70</v>
      </c>
      <c r="Z56" s="295" t="str">
        <f>IF(Y187="NON","",IF(X56=F9,Y56,IF(X56=F10,(Y56/2),IF(X56=F11,0,IF(X56=F12,"",)))))</f>
        <v/>
      </c>
      <c r="AA56" s="286"/>
      <c r="AB56" s="286" t="str">
        <f t="shared" si="4"/>
        <v/>
      </c>
      <c r="AC56" s="292"/>
      <c r="AD56" s="293">
        <v>2</v>
      </c>
      <c r="AE56" s="294">
        <f>IF(AD56="NE","",Référentiel!G49)</f>
        <v>70</v>
      </c>
      <c r="AF56" s="295" t="str">
        <f>IF(AE187="NON","",IF(AD56=F9,AE56,IF(AD56=F10,(AE56/2),IF(AD56=F11,0,IF(AD56=F12,"",)))))</f>
        <v/>
      </c>
      <c r="AG56" s="297"/>
      <c r="AH56" s="298" t="str">
        <f>IFERROR(AVERAGE(H56,N56,T56,Z56,AF56),"")</f>
        <v/>
      </c>
      <c r="AI56" s="299" t="str">
        <f>IFERROR(AVERAGE(D56,J56,P56,V56,AB56),"")</f>
        <v/>
      </c>
      <c r="AP56" s="236"/>
    </row>
    <row r="57" spans="1:42" ht="18">
      <c r="B57" s="291" t="str">
        <f>Référentiel!B50</f>
        <v xml:space="preserve">Prise de congé de l'accord </v>
      </c>
      <c r="D57" s="286" t="str">
        <f t="shared" si="1"/>
        <v/>
      </c>
      <c r="E57" s="292"/>
      <c r="F57" s="293">
        <v>2</v>
      </c>
      <c r="G57" s="294">
        <f>IF(F57="NE","",Référentiel!G50)</f>
        <v>50</v>
      </c>
      <c r="H57" s="295" t="str">
        <f>IF(G187="NON","",IF(F57=F9,G57,IF(F57=F10,(G57/2),IF(F57=F11,0,IF(F57=F12,"",)))))</f>
        <v/>
      </c>
      <c r="I57" s="286"/>
      <c r="J57" s="286" t="str">
        <f t="shared" si="11"/>
        <v/>
      </c>
      <c r="K57" s="292"/>
      <c r="L57" s="293">
        <v>2</v>
      </c>
      <c r="M57" s="294">
        <f>IF(L57="NE","",Référentiel!G50)</f>
        <v>50</v>
      </c>
      <c r="N57" s="295" t="str">
        <f>IF(M187="NON","",IF(L57=F9,M57,IF(L57=F10,(M57/2),IF(L57=F11,0,IF(L57=F12,"",)))))</f>
        <v/>
      </c>
      <c r="O57" s="286"/>
      <c r="P57" s="286" t="str">
        <f t="shared" si="2"/>
        <v/>
      </c>
      <c r="Q57" s="292"/>
      <c r="R57" s="293">
        <v>2</v>
      </c>
      <c r="S57" s="294">
        <f>IF(R57="NE","",Référentiel!G50)</f>
        <v>50</v>
      </c>
      <c r="T57" s="295" t="str">
        <f>IF(S187="NON","",IF(R57=F9,S57,IF(R57=F10,(S57/2),IF(R57=F11,0,IF(R57=F12,"",)))))</f>
        <v/>
      </c>
      <c r="U57" s="296"/>
      <c r="V57" s="286" t="str">
        <f t="shared" si="3"/>
        <v/>
      </c>
      <c r="W57" s="292"/>
      <c r="X57" s="293">
        <v>2</v>
      </c>
      <c r="Y57" s="294">
        <f>IF(X57="NE","",Référentiel!G50)</f>
        <v>50</v>
      </c>
      <c r="Z57" s="295" t="str">
        <f>IF(Y187="NON","",IF(X57=F9,Y57,IF(X57=F10,(Y57/2),IF(X57=F11,0,IF(X57=F12,"",)))))</f>
        <v/>
      </c>
      <c r="AA57" s="286"/>
      <c r="AB57" s="286" t="str">
        <f t="shared" si="4"/>
        <v/>
      </c>
      <c r="AC57" s="292"/>
      <c r="AD57" s="293">
        <v>2</v>
      </c>
      <c r="AE57" s="294">
        <f>IF(AD57="NE","",Référentiel!G50)</f>
        <v>50</v>
      </c>
      <c r="AF57" s="295" t="str">
        <f>IF(AE187="NON","",IF(AD57=F9,AE57,IF(AD57=F10,(AE57/2),IF(AD57=F11,0,IF(AD57=F12,"",)))))</f>
        <v/>
      </c>
      <c r="AG57" s="297"/>
      <c r="AH57" s="298" t="str">
        <f t="shared" ref="AH57:AH67" si="12">IFERROR(AVERAGE(H57,N57,T57,Z57,AF57),"")</f>
        <v/>
      </c>
      <c r="AI57" s="299" t="str">
        <f t="shared" ref="AI57:AI69" si="13">IFERROR(AVERAGE(D57,J57,P57,V57,AB57),"")</f>
        <v/>
      </c>
      <c r="AP57" s="236"/>
    </row>
    <row r="58" spans="1:42" ht="18" hidden="1">
      <c r="B58" s="291">
        <f>Référentiel!B51</f>
        <v>0</v>
      </c>
      <c r="D58" s="286" t="str">
        <f t="shared" si="1"/>
        <v/>
      </c>
      <c r="E58" s="292"/>
      <c r="F58" s="293">
        <v>2</v>
      </c>
      <c r="G58" s="294">
        <f>IF(F58="NE","",Référentiel!G51)</f>
        <v>0</v>
      </c>
      <c r="H58" s="295" t="str">
        <f>IF(G187="NON","",IF(F58=F9,G58,IF(F58=F10,(G58/2),IF(F58=F11,0,IF(F58=F12,"",)))))</f>
        <v/>
      </c>
      <c r="I58" s="286"/>
      <c r="J58" s="286" t="str">
        <f t="shared" si="11"/>
        <v/>
      </c>
      <c r="K58" s="292"/>
      <c r="L58" s="293">
        <v>2</v>
      </c>
      <c r="M58" s="294">
        <f>IF(L58="NE","",Référentiel!G51)</f>
        <v>0</v>
      </c>
      <c r="N58" s="295" t="str">
        <f>IF(M187="NON","",IF(L58=F9,M58,IF(L58=F10,(M58/2),IF(L58=F11,0,IF(L58=F12,"",)))))</f>
        <v/>
      </c>
      <c r="O58" s="286"/>
      <c r="P58" s="286" t="str">
        <f t="shared" si="2"/>
        <v/>
      </c>
      <c r="Q58" s="292"/>
      <c r="R58" s="293">
        <v>2</v>
      </c>
      <c r="S58" s="294">
        <f>IF(R58="NE","",Référentiel!G51)</f>
        <v>0</v>
      </c>
      <c r="T58" s="295" t="str">
        <f>IF(S187="NON","",IF(R58=F9,S58,IF(R58=F10,(S58/2),IF(R58=F11,0,IF(R58=F12,"",)))))</f>
        <v/>
      </c>
      <c r="U58" s="296"/>
      <c r="V58" s="286" t="str">
        <f t="shared" si="3"/>
        <v/>
      </c>
      <c r="W58" s="292"/>
      <c r="X58" s="293">
        <v>2</v>
      </c>
      <c r="Y58" s="294">
        <f>IF(X58="NE","",Référentiel!G51)</f>
        <v>0</v>
      </c>
      <c r="Z58" s="295" t="str">
        <f>IF(Y187="NON","",IF(X58=F9,Y58,IF(X58=F10,(Y58/2),IF(X58=F11,0,IF(X58=F12,"",)))))</f>
        <v/>
      </c>
      <c r="AA58" s="286"/>
      <c r="AB58" s="286" t="str">
        <f t="shared" si="4"/>
        <v/>
      </c>
      <c r="AC58" s="292"/>
      <c r="AD58" s="293">
        <v>2</v>
      </c>
      <c r="AE58" s="294">
        <f>IF(AD58="NE","",Référentiel!G51)</f>
        <v>0</v>
      </c>
      <c r="AF58" s="295" t="str">
        <f>IF(AE187="NON","",IF(AD58=F9,AE58,IF(AD58=F10,(AE58/2),IF(AD58=F11,0,IF(AD58=F12,"",)))))</f>
        <v/>
      </c>
      <c r="AG58" s="297"/>
      <c r="AH58" s="298" t="str">
        <f t="shared" si="12"/>
        <v/>
      </c>
      <c r="AI58" s="299" t="str">
        <f t="shared" si="13"/>
        <v/>
      </c>
      <c r="AP58" s="236"/>
    </row>
    <row r="59" spans="1:42" ht="18" hidden="1">
      <c r="B59" s="291">
        <f>Référentiel!B52</f>
        <v>0</v>
      </c>
      <c r="D59" s="286" t="str">
        <f t="shared" si="1"/>
        <v/>
      </c>
      <c r="E59" s="292"/>
      <c r="F59" s="293">
        <v>2</v>
      </c>
      <c r="G59" s="294">
        <f>IF(F59="NE","",Référentiel!G52)</f>
        <v>0</v>
      </c>
      <c r="H59" s="295" t="str">
        <f>IF(G187="NON","",IF(F59=F9,G59,IF(F59=F10,(G59/2),IF(F59=F11,0,IF(F59=F12,"",)))))</f>
        <v/>
      </c>
      <c r="I59" s="286"/>
      <c r="J59" s="286" t="str">
        <f t="shared" si="11"/>
        <v/>
      </c>
      <c r="K59" s="292"/>
      <c r="L59" s="293">
        <v>2</v>
      </c>
      <c r="M59" s="294">
        <f>IF(L59="NE","",Référentiel!G52)</f>
        <v>0</v>
      </c>
      <c r="N59" s="295" t="str">
        <f>IF(M187="NON","",IF(L59=F9,M59,IF(L59=F10,(M59/2),IF(L59=F11,0,IF(L59=F12,"",)))))</f>
        <v/>
      </c>
      <c r="O59" s="286"/>
      <c r="P59" s="286" t="str">
        <f t="shared" si="2"/>
        <v/>
      </c>
      <c r="Q59" s="292"/>
      <c r="R59" s="293">
        <v>2</v>
      </c>
      <c r="S59" s="294">
        <f>IF(R59="NE","",Référentiel!G52)</f>
        <v>0</v>
      </c>
      <c r="T59" s="295" t="str">
        <f>IF(S187="NON","",IF(R59=F9,S59,IF(R59=F10,(S59/2),IF(R59=F11,0,IF(R59=F12,"",)))))</f>
        <v/>
      </c>
      <c r="U59" s="296"/>
      <c r="V59" s="286" t="str">
        <f t="shared" si="3"/>
        <v/>
      </c>
      <c r="W59" s="292"/>
      <c r="X59" s="293">
        <v>2</v>
      </c>
      <c r="Y59" s="294">
        <f>IF(X59="NE","",Référentiel!G52)</f>
        <v>0</v>
      </c>
      <c r="Z59" s="295" t="str">
        <f>IF(Y187="NON","",IF(X59=F9,Y59,IF(X59=F10,(Y59/2),IF(X59=F11,0,IF(X59=F12,"",)))))</f>
        <v/>
      </c>
      <c r="AA59" s="286"/>
      <c r="AB59" s="286" t="str">
        <f t="shared" si="4"/>
        <v/>
      </c>
      <c r="AC59" s="292"/>
      <c r="AD59" s="293">
        <v>2</v>
      </c>
      <c r="AE59" s="294">
        <f>IF(AD59="NE","",Référentiel!G52)</f>
        <v>0</v>
      </c>
      <c r="AF59" s="295" t="str">
        <f>IF(AE187="NON","",IF(AD59=F9,AE59,IF(AD59=F10,(AE59/2),IF(AD59=F11,0,IF(AD59=F12,"",)))))</f>
        <v/>
      </c>
      <c r="AG59" s="297"/>
      <c r="AH59" s="298" t="str">
        <f t="shared" si="12"/>
        <v/>
      </c>
      <c r="AI59" s="299" t="str">
        <f t="shared" si="13"/>
        <v/>
      </c>
      <c r="AP59" s="236"/>
    </row>
    <row r="60" spans="1:42" ht="18" hidden="1">
      <c r="B60" s="291">
        <f>Référentiel!B53</f>
        <v>0</v>
      </c>
      <c r="D60" s="286" t="str">
        <f t="shared" si="1"/>
        <v/>
      </c>
      <c r="E60" s="292"/>
      <c r="F60" s="293">
        <v>2</v>
      </c>
      <c r="G60" s="294">
        <f>IF(F60="NE","",Référentiel!G53)</f>
        <v>0</v>
      </c>
      <c r="H60" s="295" t="str">
        <f>IF(G187="NON","",IF(F60=F9,G60,IF(F60=F10,(G60/2),IF(F60=F11,0,IF(F60=F12,"",)))))</f>
        <v/>
      </c>
      <c r="I60" s="286"/>
      <c r="J60" s="286" t="str">
        <f t="shared" si="11"/>
        <v/>
      </c>
      <c r="K60" s="292"/>
      <c r="L60" s="293">
        <v>2</v>
      </c>
      <c r="M60" s="294">
        <f>IF(L60="NE","",Référentiel!G53)</f>
        <v>0</v>
      </c>
      <c r="N60" s="295" t="str">
        <f>IF(M187="NON","",IF(L60=F9,M60,IF(L60=F10,(M60/2),IF(L60=F11,0,IF(L60=F12,"",)))))</f>
        <v/>
      </c>
      <c r="O60" s="286"/>
      <c r="P60" s="286" t="str">
        <f t="shared" si="2"/>
        <v/>
      </c>
      <c r="Q60" s="292"/>
      <c r="R60" s="293">
        <v>2</v>
      </c>
      <c r="S60" s="294">
        <f>IF(R60="NE","",Référentiel!G53)</f>
        <v>0</v>
      </c>
      <c r="T60" s="295" t="str">
        <f>IF(S187="NON","",IF(R60=F9,S60,IF(R60=F10,(S60/2),IF(R60=F11,0,IF(R60=F12,"",)))))</f>
        <v/>
      </c>
      <c r="U60" s="296"/>
      <c r="V60" s="286" t="str">
        <f t="shared" si="3"/>
        <v/>
      </c>
      <c r="W60" s="292"/>
      <c r="X60" s="293">
        <v>2</v>
      </c>
      <c r="Y60" s="294">
        <f>IF(X60="NE","",Référentiel!G53)</f>
        <v>0</v>
      </c>
      <c r="Z60" s="295" t="str">
        <f>IF(Y187="NON","",IF(X60=F9,Y60,IF(X60=F10,(Y60/2),IF(X60=F11,0,IF(X60=F12,"",)))))</f>
        <v/>
      </c>
      <c r="AA60" s="286"/>
      <c r="AB60" s="286" t="str">
        <f t="shared" si="4"/>
        <v/>
      </c>
      <c r="AC60" s="292"/>
      <c r="AD60" s="293">
        <v>2</v>
      </c>
      <c r="AE60" s="294">
        <f>IF(AD60="NE","",Référentiel!G53)</f>
        <v>0</v>
      </c>
      <c r="AF60" s="295" t="str">
        <f>IF(AE187="NON","",IF(AD60=F9,AE60,IF(AD60=F10,(AE60/2),IF(AD60=F11,0,IF(AD60=F12,"",)))))</f>
        <v/>
      </c>
      <c r="AG60" s="297"/>
      <c r="AH60" s="298" t="str">
        <f t="shared" si="12"/>
        <v/>
      </c>
      <c r="AI60" s="299" t="str">
        <f t="shared" si="13"/>
        <v/>
      </c>
      <c r="AP60" s="236"/>
    </row>
    <row r="61" spans="1:42" ht="18" hidden="1">
      <c r="B61" s="291">
        <f>Référentiel!B54</f>
        <v>0</v>
      </c>
      <c r="D61" s="286" t="str">
        <f t="shared" si="1"/>
        <v/>
      </c>
      <c r="E61" s="292"/>
      <c r="F61" s="293">
        <v>2</v>
      </c>
      <c r="G61" s="294">
        <f>IF(F61="NE","",Référentiel!G54)</f>
        <v>0</v>
      </c>
      <c r="H61" s="295" t="str">
        <f>IF(G187="NON","",IF(F61=F9,G61,IF(F61=F10,(G61/2),IF(F61=F11,0,IF(F61=F12,"",)))))</f>
        <v/>
      </c>
      <c r="I61" s="286"/>
      <c r="J61" s="286" t="str">
        <f t="shared" si="11"/>
        <v/>
      </c>
      <c r="K61" s="292"/>
      <c r="L61" s="293">
        <v>2</v>
      </c>
      <c r="M61" s="294">
        <f>IF(L61="NE","",Référentiel!G54)</f>
        <v>0</v>
      </c>
      <c r="N61" s="295" t="str">
        <f>IF(M187="NON","",IF(L61=F9,M61,IF(L61=F10,(M61/2),IF(L61=F11,0,IF(L61=F12,"",)))))</f>
        <v/>
      </c>
      <c r="O61" s="286"/>
      <c r="P61" s="286" t="str">
        <f t="shared" si="2"/>
        <v/>
      </c>
      <c r="Q61" s="292"/>
      <c r="R61" s="293">
        <v>2</v>
      </c>
      <c r="S61" s="294">
        <f>IF(R61="NE","",Référentiel!G54)</f>
        <v>0</v>
      </c>
      <c r="T61" s="295" t="str">
        <f>IF(S187="NON","",IF(R61=F9,S61,IF(R61=F10,(S61/2),IF(R61=F11,0,IF(R61=F12,"",)))))</f>
        <v/>
      </c>
      <c r="U61" s="296"/>
      <c r="V61" s="286" t="str">
        <f t="shared" si="3"/>
        <v/>
      </c>
      <c r="W61" s="292"/>
      <c r="X61" s="293">
        <v>2</v>
      </c>
      <c r="Y61" s="294">
        <f>IF(X61="NE","",Référentiel!G54)</f>
        <v>0</v>
      </c>
      <c r="Z61" s="295" t="str">
        <f>IF(Y187="NON","",IF(X61=F9,Y61,IF(X61=F10,(Y61/2),IF(X61=F11,0,IF(X61=F12,"",)))))</f>
        <v/>
      </c>
      <c r="AA61" s="286"/>
      <c r="AB61" s="286" t="str">
        <f t="shared" si="4"/>
        <v/>
      </c>
      <c r="AC61" s="292"/>
      <c r="AD61" s="293">
        <v>2</v>
      </c>
      <c r="AE61" s="294">
        <f>IF(AD61="NE","",Référentiel!G54)</f>
        <v>0</v>
      </c>
      <c r="AF61" s="295" t="str">
        <f>IF(AE187="NON","",IF(AD61=F9,AE61,IF(AD61=F10,(AE61/2),IF(AD61=F11,0,IF(AD61=F12,"",)))))</f>
        <v/>
      </c>
      <c r="AG61" s="297"/>
      <c r="AH61" s="298" t="str">
        <f t="shared" si="12"/>
        <v/>
      </c>
      <c r="AI61" s="299" t="str">
        <f t="shared" si="13"/>
        <v/>
      </c>
      <c r="AP61" s="236"/>
    </row>
    <row r="62" spans="1:42" ht="18" hidden="1">
      <c r="B62" s="291">
        <f>Référentiel!B55</f>
        <v>0</v>
      </c>
      <c r="D62" s="286" t="str">
        <f t="shared" si="1"/>
        <v/>
      </c>
      <c r="E62" s="292"/>
      <c r="F62" s="293">
        <v>2</v>
      </c>
      <c r="G62" s="294">
        <f>IF(F62="NE","",Référentiel!G55)</f>
        <v>0</v>
      </c>
      <c r="H62" s="295" t="str">
        <f>IF(G187="NON","",IF(F62=F9,G62,IF(F62=F10,(G62/2),IF(F62=F11,0,IF(F62=F12,"",)))))</f>
        <v/>
      </c>
      <c r="I62" s="286"/>
      <c r="J62" s="286" t="str">
        <f t="shared" si="11"/>
        <v/>
      </c>
      <c r="K62" s="292"/>
      <c r="L62" s="293">
        <v>2</v>
      </c>
      <c r="M62" s="294">
        <f>IF(L62="NE","",Référentiel!G55)</f>
        <v>0</v>
      </c>
      <c r="N62" s="295" t="str">
        <f>IF(M187="NON","",IF(L62=F9,M62,IF(L62=F10,(M62/2),IF(L62=F11,0,IF(L62=F12,"",)))))</f>
        <v/>
      </c>
      <c r="O62" s="286"/>
      <c r="P62" s="286" t="str">
        <f t="shared" si="2"/>
        <v/>
      </c>
      <c r="Q62" s="292"/>
      <c r="R62" s="293">
        <v>2</v>
      </c>
      <c r="S62" s="294">
        <f>IF(R62="NE","",Référentiel!G55)</f>
        <v>0</v>
      </c>
      <c r="T62" s="295" t="str">
        <f>IF(S187="NON","",IF(R62=F9,S62,IF(R62=F10,(S62/2),IF(R62=F11,0,IF(R62=F12,"",)))))</f>
        <v/>
      </c>
      <c r="U62" s="296"/>
      <c r="V62" s="286" t="str">
        <f t="shared" si="3"/>
        <v/>
      </c>
      <c r="W62" s="292"/>
      <c r="X62" s="293">
        <v>2</v>
      </c>
      <c r="Y62" s="294">
        <f>IF(X62="NE","",Référentiel!G55)</f>
        <v>0</v>
      </c>
      <c r="Z62" s="295" t="str">
        <f>IF(Y187="NON","",IF(X62=F9,Y62,IF(X62=F10,(Y62/2),IF(X62=F11,0,IF(X62=F12,"",)))))</f>
        <v/>
      </c>
      <c r="AA62" s="286"/>
      <c r="AB62" s="286" t="str">
        <f t="shared" si="4"/>
        <v/>
      </c>
      <c r="AC62" s="292"/>
      <c r="AD62" s="293">
        <v>2</v>
      </c>
      <c r="AE62" s="294">
        <f>IF(AD62="NE","",Référentiel!G55)</f>
        <v>0</v>
      </c>
      <c r="AF62" s="295" t="str">
        <f>IF(AE187="NON","",IF(AD62=F9,AE62,IF(AD62=F10,(AE62/2),IF(AD62=F11,0,IF(AD62=F12,"",)))))</f>
        <v/>
      </c>
      <c r="AG62" s="297"/>
      <c r="AH62" s="298" t="str">
        <f t="shared" si="12"/>
        <v/>
      </c>
      <c r="AI62" s="299" t="str">
        <f>IFERROR(AVERAGE(D62,J62,P62,V62,AB62),"")</f>
        <v/>
      </c>
      <c r="AP62" s="236"/>
    </row>
    <row r="63" spans="1:42" ht="18" hidden="1">
      <c r="B63" s="291">
        <f>Référentiel!B56</f>
        <v>0</v>
      </c>
      <c r="D63" s="286" t="str">
        <f t="shared" si="1"/>
        <v/>
      </c>
      <c r="E63" s="292"/>
      <c r="F63" s="293">
        <v>2</v>
      </c>
      <c r="G63" s="294">
        <f>IF(F63="NE","",Référentiel!G56)</f>
        <v>0</v>
      </c>
      <c r="H63" s="295" t="str">
        <f>IF(G187="NON","",IF(F63=F9,G63,IF(F63=F10,(G63/2),IF(F63=F11,0,IF(F63=F12,"",)))))</f>
        <v/>
      </c>
      <c r="I63" s="286"/>
      <c r="J63" s="286" t="str">
        <f t="shared" si="11"/>
        <v/>
      </c>
      <c r="K63" s="292"/>
      <c r="L63" s="293">
        <v>2</v>
      </c>
      <c r="M63" s="294">
        <f>IF(L63="NE","",Référentiel!G56)</f>
        <v>0</v>
      </c>
      <c r="N63" s="295" t="str">
        <f>IF(M187="NON","",IF(L63=F9,M63,IF(L63=F10,(M63/2),IF(L63=F11,0,IF(L63=F12,"",)))))</f>
        <v/>
      </c>
      <c r="O63" s="286"/>
      <c r="P63" s="286" t="str">
        <f t="shared" si="2"/>
        <v/>
      </c>
      <c r="Q63" s="292"/>
      <c r="R63" s="293">
        <v>2</v>
      </c>
      <c r="S63" s="294">
        <f>IF(R63="NE","",Référentiel!G56)</f>
        <v>0</v>
      </c>
      <c r="T63" s="295" t="str">
        <f>IF(S187="NON","",IF(R63=F9,S63,IF(R63=F10,(S63/2),IF(R63=F11,0,IF(R63=F12,"",)))))</f>
        <v/>
      </c>
      <c r="U63" s="296"/>
      <c r="V63" s="286" t="str">
        <f t="shared" si="3"/>
        <v/>
      </c>
      <c r="W63" s="292"/>
      <c r="X63" s="293">
        <v>2</v>
      </c>
      <c r="Y63" s="294">
        <f>IF(X63="NE","",Référentiel!G56)</f>
        <v>0</v>
      </c>
      <c r="Z63" s="295" t="str">
        <f>IF(Y187="NON","",IF(X63=F9,Y63,IF(X63=F10,(Y63/2),IF(X63=F11,0,IF(X63=F12,"",)))))</f>
        <v/>
      </c>
      <c r="AA63" s="286"/>
      <c r="AB63" s="286" t="str">
        <f t="shared" si="4"/>
        <v/>
      </c>
      <c r="AC63" s="292"/>
      <c r="AD63" s="293">
        <v>2</v>
      </c>
      <c r="AE63" s="294">
        <f>IF(AD63="NE","",Référentiel!G56)</f>
        <v>0</v>
      </c>
      <c r="AF63" s="295" t="str">
        <f>IF(AE187="NON","",IF(AD63=F9,AE63,IF(AD63=F10,(AE63/2),IF(AD63=F11,0,IF(AD63=F12,"",)))))</f>
        <v/>
      </c>
      <c r="AG63" s="297"/>
      <c r="AH63" s="298" t="str">
        <f t="shared" si="12"/>
        <v/>
      </c>
      <c r="AI63" s="299" t="str">
        <f t="shared" si="13"/>
        <v/>
      </c>
      <c r="AP63" s="236"/>
    </row>
    <row r="64" spans="1:42" ht="18" hidden="1">
      <c r="B64" s="291">
        <f>Référentiel!B57</f>
        <v>0</v>
      </c>
      <c r="D64" s="286" t="str">
        <f t="shared" si="1"/>
        <v/>
      </c>
      <c r="E64" s="292"/>
      <c r="F64" s="293">
        <v>2</v>
      </c>
      <c r="G64" s="294">
        <f>IF(F64="NE","",Référentiel!G57)</f>
        <v>0</v>
      </c>
      <c r="H64" s="295" t="str">
        <f>IF(G187="NON","",IF(F64=F9,G64,IF(F64=F10,(G64/2),IF(F64=F11,0,IF(F64=F12,"",)))))</f>
        <v/>
      </c>
      <c r="I64" s="286"/>
      <c r="J64" s="286" t="str">
        <f t="shared" si="11"/>
        <v/>
      </c>
      <c r="K64" s="292"/>
      <c r="L64" s="293">
        <v>2</v>
      </c>
      <c r="M64" s="294">
        <f>IF(L64="NE","",Référentiel!G57)</f>
        <v>0</v>
      </c>
      <c r="N64" s="295" t="str">
        <f>IF(M187="NON","",IF(L64=F9,M64,IF(L64=F10,(M64/2),IF(L64=F11,0,IF(L64=F12,"",)))))</f>
        <v/>
      </c>
      <c r="O64" s="286"/>
      <c r="P64" s="286" t="str">
        <f t="shared" si="2"/>
        <v/>
      </c>
      <c r="Q64" s="292"/>
      <c r="R64" s="293">
        <v>2</v>
      </c>
      <c r="S64" s="294">
        <f>IF(R64="NE","",Référentiel!G57)</f>
        <v>0</v>
      </c>
      <c r="T64" s="295" t="str">
        <f>IF(S187="NON","",IF(R64=F9,S64,IF(R64=F10,(S64/2),IF(R64=F11,0,IF(R64=F12,"",)))))</f>
        <v/>
      </c>
      <c r="U64" s="296"/>
      <c r="V64" s="286" t="str">
        <f t="shared" si="3"/>
        <v/>
      </c>
      <c r="W64" s="292"/>
      <c r="X64" s="293">
        <v>2</v>
      </c>
      <c r="Y64" s="294">
        <f>IF(X64="NE","",Référentiel!G57)</f>
        <v>0</v>
      </c>
      <c r="Z64" s="295" t="str">
        <f>IF(Y187="NON","",IF(X64=F9,Y64,IF(X64=F10,(Y64/2),IF(X64=F11,0,IF(X64=F12,"",)))))</f>
        <v/>
      </c>
      <c r="AA64" s="286"/>
      <c r="AB64" s="286" t="str">
        <f t="shared" si="4"/>
        <v/>
      </c>
      <c r="AC64" s="292"/>
      <c r="AD64" s="293">
        <v>2</v>
      </c>
      <c r="AE64" s="294">
        <f>IF(AD64="NE","",Référentiel!G57)</f>
        <v>0</v>
      </c>
      <c r="AF64" s="295" t="str">
        <f>IF(AE187="NON","",IF(AD64=F9,AE64,IF(AD64=F10,(AE64/2),IF(AD64=F11,0,IF(AD64=F12,"",)))))</f>
        <v/>
      </c>
      <c r="AG64" s="297"/>
      <c r="AH64" s="298" t="str">
        <f t="shared" si="12"/>
        <v/>
      </c>
      <c r="AI64" s="299" t="str">
        <f t="shared" si="13"/>
        <v/>
      </c>
      <c r="AP64" s="236"/>
    </row>
    <row r="65" spans="1:42" ht="18" hidden="1">
      <c r="B65" s="291">
        <f>Référentiel!B58</f>
        <v>0</v>
      </c>
      <c r="D65" s="286" t="str">
        <f t="shared" si="1"/>
        <v/>
      </c>
      <c r="E65" s="292"/>
      <c r="F65" s="293">
        <v>2</v>
      </c>
      <c r="G65" s="294">
        <f>IF(F65="NE","",Référentiel!G58)</f>
        <v>0</v>
      </c>
      <c r="H65" s="295" t="str">
        <f>IF(G187="NON","",IF(F65=F9,G65,IF(F65=F10,(G65/2),IF(F65=F11,0,IF(F65=F12,"",)))))</f>
        <v/>
      </c>
      <c r="I65" s="286"/>
      <c r="J65" s="286" t="str">
        <f t="shared" si="11"/>
        <v/>
      </c>
      <c r="K65" s="292"/>
      <c r="L65" s="293">
        <v>2</v>
      </c>
      <c r="M65" s="294">
        <f>IF(L65="NE","",Référentiel!G58)</f>
        <v>0</v>
      </c>
      <c r="N65" s="295" t="str">
        <f>IF(M187="NON","",IF(L65=F9,M65,IF(L65=F10,(M65/2),IF(L65=F11,0,IF(L65=F12,"",)))))</f>
        <v/>
      </c>
      <c r="O65" s="286"/>
      <c r="P65" s="286" t="str">
        <f t="shared" si="2"/>
        <v/>
      </c>
      <c r="Q65" s="292"/>
      <c r="R65" s="293">
        <v>2</v>
      </c>
      <c r="S65" s="294">
        <f>IF(R65="NE","",Référentiel!G58)</f>
        <v>0</v>
      </c>
      <c r="T65" s="295" t="str">
        <f>IF(S187="NON","",IF(R65=F9,S65,IF(R65=F10,(S65/2),IF(R65=F11,0,IF(R65=F12,"",)))))</f>
        <v/>
      </c>
      <c r="U65" s="296"/>
      <c r="V65" s="286" t="str">
        <f t="shared" si="3"/>
        <v/>
      </c>
      <c r="W65" s="292"/>
      <c r="X65" s="293">
        <v>2</v>
      </c>
      <c r="Y65" s="294">
        <f>IF(X65="NE","",Référentiel!G58)</f>
        <v>0</v>
      </c>
      <c r="Z65" s="295" t="str">
        <f>IF(Y187="NON","",IF(X65=F9,Y65,IF(X65=F10,(Y65/2),IF(X65=F11,0,IF(X65=F12,"",)))))</f>
        <v/>
      </c>
      <c r="AA65" s="286"/>
      <c r="AB65" s="286" t="str">
        <f t="shared" si="4"/>
        <v/>
      </c>
      <c r="AC65" s="292"/>
      <c r="AD65" s="293">
        <v>2</v>
      </c>
      <c r="AE65" s="294">
        <f>IF(AD65="NE","",Référentiel!G58)</f>
        <v>0</v>
      </c>
      <c r="AF65" s="295" t="str">
        <f>IF(AE187="NON","",IF(AD65=F9,AE65,IF(AD65=F10,(AE65/2),IF(AD65=F11,0,IF(AD65=F12,"",)))))</f>
        <v/>
      </c>
      <c r="AG65" s="297"/>
      <c r="AH65" s="298" t="str">
        <f t="shared" si="12"/>
        <v/>
      </c>
      <c r="AI65" s="299" t="str">
        <f t="shared" si="13"/>
        <v/>
      </c>
      <c r="AP65" s="236"/>
    </row>
    <row r="66" spans="1:42" ht="18" hidden="1">
      <c r="B66" s="291">
        <f>Référentiel!B59</f>
        <v>0</v>
      </c>
      <c r="D66" s="286" t="str">
        <f t="shared" si="1"/>
        <v/>
      </c>
      <c r="E66" s="292"/>
      <c r="F66" s="293">
        <v>2</v>
      </c>
      <c r="G66" s="294">
        <f>IF(F66="NE","",Référentiel!G59)</f>
        <v>0</v>
      </c>
      <c r="H66" s="295" t="str">
        <f>IF(G187="NON","",IF(F66=F9,G66,IF(F66=F10,(G66/2),IF(F66=F11,0,IF(F66=F12,"",)))))</f>
        <v/>
      </c>
      <c r="I66" s="286"/>
      <c r="J66" s="286" t="str">
        <f t="shared" si="11"/>
        <v/>
      </c>
      <c r="K66" s="292"/>
      <c r="L66" s="293">
        <v>2</v>
      </c>
      <c r="M66" s="294">
        <f>IF(L66="NE","",Référentiel!G59)</f>
        <v>0</v>
      </c>
      <c r="N66" s="295" t="str">
        <f>IF(M187="NON","",IF(L66=F9,M66,IF(L66=F10,(M66/2),IF(L66=F11,0,IF(L66=F12,"",)))))</f>
        <v/>
      </c>
      <c r="O66" s="286"/>
      <c r="P66" s="286" t="str">
        <f t="shared" si="2"/>
        <v/>
      </c>
      <c r="Q66" s="292"/>
      <c r="R66" s="293">
        <v>2</v>
      </c>
      <c r="S66" s="294">
        <f>IF(R66="NE","",Référentiel!G59)</f>
        <v>0</v>
      </c>
      <c r="T66" s="295" t="str">
        <f>IF(S187="NON","",IF(R66=F9,S66,IF(R66=F10,(S66/2),IF(R66=F11,0,IF(R66=F12,"",)))))</f>
        <v/>
      </c>
      <c r="U66" s="296"/>
      <c r="V66" s="286" t="str">
        <f t="shared" si="3"/>
        <v/>
      </c>
      <c r="W66" s="292"/>
      <c r="X66" s="293">
        <v>2</v>
      </c>
      <c r="Y66" s="294">
        <f>IF(X66="NE","",Référentiel!G59)</f>
        <v>0</v>
      </c>
      <c r="Z66" s="295" t="str">
        <f>IF(Y187="NON","",IF(X66=F9,Y66,IF(X66=F10,(Y66/2),IF(X66=F11,0,IF(X66=F12,"",)))))</f>
        <v/>
      </c>
      <c r="AA66" s="286"/>
      <c r="AB66" s="286" t="str">
        <f t="shared" si="4"/>
        <v/>
      </c>
      <c r="AC66" s="292"/>
      <c r="AD66" s="293">
        <v>2</v>
      </c>
      <c r="AE66" s="294">
        <f>IF(AD66="NE","",Référentiel!G59)</f>
        <v>0</v>
      </c>
      <c r="AF66" s="295" t="str">
        <f>IF(AE187="NON","",IF(AD66=F9,AE66,IF(AD66=F10,(AE66/2),IF(AD66=F11,0,IF(AD66=F12,"",)))))</f>
        <v/>
      </c>
      <c r="AG66" s="297"/>
      <c r="AH66" s="298" t="str">
        <f t="shared" si="12"/>
        <v/>
      </c>
      <c r="AI66" s="299" t="str">
        <f t="shared" si="13"/>
        <v/>
      </c>
      <c r="AP66" s="236"/>
    </row>
    <row r="67" spans="1:42" ht="18" hidden="1">
      <c r="B67" s="291">
        <f>Référentiel!B60</f>
        <v>0</v>
      </c>
      <c r="D67" s="286" t="str">
        <f t="shared" si="1"/>
        <v/>
      </c>
      <c r="E67" s="292"/>
      <c r="F67" s="293">
        <v>2</v>
      </c>
      <c r="G67" s="294">
        <f>IF(F67="NE","",Référentiel!G60)</f>
        <v>0</v>
      </c>
      <c r="H67" s="295" t="str">
        <f>IF(G187="NON","",IF(F67=F9,G67,IF(F67=F10,(G67/2),IF(F67=F11,0,IF(F67=F12,"",)))))</f>
        <v/>
      </c>
      <c r="I67" s="286"/>
      <c r="J67" s="286" t="str">
        <f t="shared" si="11"/>
        <v/>
      </c>
      <c r="K67" s="292"/>
      <c r="L67" s="293">
        <v>2</v>
      </c>
      <c r="M67" s="294">
        <f>IF(L67="NE","",Référentiel!G60)</f>
        <v>0</v>
      </c>
      <c r="N67" s="295" t="str">
        <f>IF(M187="NON","",IF(L67=F9,M67,IF(L67=F10,(M67/2),IF(L67=F11,0,IF(L67=F12,"",)))))</f>
        <v/>
      </c>
      <c r="O67" s="286"/>
      <c r="P67" s="286" t="str">
        <f t="shared" si="2"/>
        <v/>
      </c>
      <c r="Q67" s="292"/>
      <c r="R67" s="293">
        <v>2</v>
      </c>
      <c r="S67" s="294">
        <f>IF(R67="NE","",Référentiel!G60)</f>
        <v>0</v>
      </c>
      <c r="T67" s="295" t="str">
        <f>IF(S187="NON","",IF(R67=F9,S67,IF(R67=F10,(S67/2),IF(R67=F11,0,IF(R67=F12,"",)))))</f>
        <v/>
      </c>
      <c r="U67" s="296"/>
      <c r="V67" s="286" t="str">
        <f t="shared" si="3"/>
        <v/>
      </c>
      <c r="W67" s="292"/>
      <c r="X67" s="293">
        <v>2</v>
      </c>
      <c r="Y67" s="294">
        <f>IF(X67="NE","",Référentiel!G60)</f>
        <v>0</v>
      </c>
      <c r="Z67" s="295" t="str">
        <f>IF(Y187="NON","",IF(X67=F9,Y67,IF(X67=F10,(Y67/2),IF(X67=F11,0,IF(X67=F12,"",)))))</f>
        <v/>
      </c>
      <c r="AA67" s="286"/>
      <c r="AB67" s="286" t="str">
        <f t="shared" si="4"/>
        <v/>
      </c>
      <c r="AC67" s="292"/>
      <c r="AD67" s="293">
        <v>2</v>
      </c>
      <c r="AE67" s="294">
        <f>IF(AD67="NE","",Référentiel!G60)</f>
        <v>0</v>
      </c>
      <c r="AF67" s="295" t="str">
        <f>IF(AE187="NON","",IF(AD67=F9,AE67,IF(AD67=F10,(AE67/2),IF(AD67=F11,0,IF(AD67=F12,"",)))))</f>
        <v/>
      </c>
      <c r="AG67" s="297"/>
      <c r="AH67" s="298" t="str">
        <f t="shared" si="12"/>
        <v/>
      </c>
      <c r="AI67" s="299" t="str">
        <f t="shared" si="13"/>
        <v/>
      </c>
      <c r="AP67" s="236"/>
    </row>
    <row r="68" spans="1:42" ht="18" hidden="1">
      <c r="B68" s="291">
        <f>Référentiel!B61</f>
        <v>0</v>
      </c>
      <c r="D68" s="286" t="str">
        <f t="shared" si="1"/>
        <v/>
      </c>
      <c r="E68" s="292"/>
      <c r="F68" s="293">
        <v>2</v>
      </c>
      <c r="G68" s="294">
        <f>IF(F68="NE","",Référentiel!G61)</f>
        <v>0</v>
      </c>
      <c r="H68" s="295" t="str">
        <f>IF(G187="NON","",IF(F68=F9,G68,IF(F68=F10,(G68/2),IF(F68=F11,0,IF(F68=F12,"",)))))</f>
        <v/>
      </c>
      <c r="I68" s="286"/>
      <c r="J68" s="286" t="str">
        <f t="shared" si="11"/>
        <v/>
      </c>
      <c r="K68" s="292"/>
      <c r="L68" s="293">
        <v>2</v>
      </c>
      <c r="M68" s="294">
        <f>IF(L68="NE","",Référentiel!G61)</f>
        <v>0</v>
      </c>
      <c r="N68" s="295" t="str">
        <f>IF(M187="NON","",IF(L68=F9,M68,IF(L68=F10,(M68/2),IF(L68=F11,0,IF(L68=F12,"",)))))</f>
        <v/>
      </c>
      <c r="O68" s="286"/>
      <c r="P68" s="286" t="str">
        <f t="shared" si="2"/>
        <v/>
      </c>
      <c r="Q68" s="292"/>
      <c r="R68" s="293">
        <v>2</v>
      </c>
      <c r="S68" s="294">
        <f>IF(R68="NE","",Référentiel!G61)</f>
        <v>0</v>
      </c>
      <c r="T68" s="295" t="str">
        <f>IF(S187="NON","",IF(R68=F9,S68,IF(R68=F10,(S68/2),IF(R68=F11,0,IF(R68=F12,"",)))))</f>
        <v/>
      </c>
      <c r="U68" s="296"/>
      <c r="V68" s="286" t="str">
        <f t="shared" si="3"/>
        <v/>
      </c>
      <c r="W68" s="292"/>
      <c r="X68" s="293">
        <v>2</v>
      </c>
      <c r="Y68" s="294">
        <f>IF(X68="NE","",Référentiel!G61)</f>
        <v>0</v>
      </c>
      <c r="Z68" s="295" t="str">
        <f>IF(Y187="NON","",IF(X68=F9,Y68,IF(X68=F10,(Y68/2),IF(X68=F11,0,IF(X68=F12,"",)))))</f>
        <v/>
      </c>
      <c r="AA68" s="286"/>
      <c r="AB68" s="286" t="str">
        <f t="shared" si="4"/>
        <v/>
      </c>
      <c r="AC68" s="292"/>
      <c r="AD68" s="293">
        <v>2</v>
      </c>
      <c r="AE68" s="294">
        <f>IF(AD68="NE","",Référentiel!G61)</f>
        <v>0</v>
      </c>
      <c r="AF68" s="295" t="str">
        <f>IF(AE187="NON","",IF(AD68=F9,AE68,IF(AD68=F10,(AE68/2),IF(AD68=F11,0,IF(AD68=F12,"",)))))</f>
        <v/>
      </c>
      <c r="AG68" s="297"/>
      <c r="AH68" s="298" t="str">
        <f>IFERROR(AVERAGE(H68,N68,T68,Z68,AF68),"")</f>
        <v/>
      </c>
      <c r="AI68" s="299" t="str">
        <f t="shared" si="13"/>
        <v/>
      </c>
      <c r="AP68" s="236"/>
    </row>
    <row r="69" spans="1:42" ht="20.45" hidden="1" customHeight="1">
      <c r="B69" s="291">
        <f>Référentiel!B62</f>
        <v>0</v>
      </c>
      <c r="D69" s="286" t="str">
        <f t="shared" si="1"/>
        <v/>
      </c>
      <c r="E69" s="292"/>
      <c r="F69" s="293">
        <v>2</v>
      </c>
      <c r="G69" s="294">
        <f>IF(F69="NE","",Référentiel!G62)</f>
        <v>0</v>
      </c>
      <c r="H69" s="295" t="str">
        <f>IF(G187="NON","",IF(F69=F9,G69,IF(F69=F10,(G69/2),IF(F69=F11,0,IF(F69=F12,"",)))))</f>
        <v/>
      </c>
      <c r="I69" s="286"/>
      <c r="J69" s="286" t="str">
        <f t="shared" si="11"/>
        <v/>
      </c>
      <c r="K69" s="292"/>
      <c r="L69" s="293">
        <v>2</v>
      </c>
      <c r="M69" s="294">
        <f>IF(L69="NE","",Référentiel!G62)</f>
        <v>0</v>
      </c>
      <c r="N69" s="295" t="str">
        <f>IF(M187="NON","",IF(L69=F9,M69,IF(L69=F10,(M69/2),IF(L69=F11,0,IF(L69=F12,"",)))))</f>
        <v/>
      </c>
      <c r="O69" s="286"/>
      <c r="P69" s="286" t="str">
        <f t="shared" si="2"/>
        <v/>
      </c>
      <c r="Q69" s="292"/>
      <c r="R69" s="293">
        <v>2</v>
      </c>
      <c r="S69" s="294">
        <f>IF(R69="NE","",Référentiel!G62)</f>
        <v>0</v>
      </c>
      <c r="T69" s="295" t="str">
        <f>IF(S187="NON","",IF(R69=F9,S69,IF(R69=F10,(S69/2),IF(R69=F11,0,IF(R69=F12,"",)))))</f>
        <v/>
      </c>
      <c r="U69" s="296"/>
      <c r="V69" s="286" t="str">
        <f t="shared" si="3"/>
        <v/>
      </c>
      <c r="W69" s="292"/>
      <c r="X69" s="293">
        <v>2</v>
      </c>
      <c r="Y69" s="294">
        <f>IF(X69="NE","",Référentiel!G62)</f>
        <v>0</v>
      </c>
      <c r="Z69" s="295" t="str">
        <f>IF(Y187="NON","",IF(X69=F9,Y69,IF(X69=F10,(Y69/2),IF(X69=F11,0,IF(X69=F12,"",)))))</f>
        <v/>
      </c>
      <c r="AA69" s="286"/>
      <c r="AB69" s="286" t="str">
        <f t="shared" si="4"/>
        <v/>
      </c>
      <c r="AC69" s="292"/>
      <c r="AD69" s="293">
        <v>2</v>
      </c>
      <c r="AE69" s="294">
        <f>IF(AD69="NE","",Référentiel!G62)</f>
        <v>0</v>
      </c>
      <c r="AF69" s="295" t="str">
        <f>IF(AE187="NON","",IF(AD69=F9,AE69,IF(AD69=F10,(AE69/2),IF(AD69=F11,0,IF(AD69=F12,"",)))))</f>
        <v/>
      </c>
      <c r="AG69" s="297"/>
      <c r="AH69" s="298" t="str">
        <f t="shared" ref="AH69" si="14">IFERROR(AVERAGE(H69,N69,T69,Z69,AF69),"")</f>
        <v/>
      </c>
      <c r="AI69" s="299" t="str">
        <f t="shared" si="13"/>
        <v/>
      </c>
      <c r="AP69" s="236"/>
    </row>
    <row r="70" spans="1:42" ht="6.75" customHeight="1">
      <c r="A70" s="307"/>
      <c r="B70" s="314"/>
      <c r="D70" s="286" t="str">
        <f t="shared" si="1"/>
        <v/>
      </c>
      <c r="E70" s="315"/>
      <c r="F70" s="316"/>
      <c r="G70" s="317"/>
      <c r="H70" s="318"/>
      <c r="I70" s="286"/>
      <c r="J70" s="286" t="str">
        <f t="shared" si="11"/>
        <v/>
      </c>
      <c r="K70" s="315"/>
      <c r="L70" s="316"/>
      <c r="M70" s="317"/>
      <c r="N70" s="318"/>
      <c r="O70" s="286"/>
      <c r="P70" s="286" t="str">
        <f t="shared" si="2"/>
        <v/>
      </c>
      <c r="Q70" s="315"/>
      <c r="R70" s="316"/>
      <c r="S70" s="317"/>
      <c r="T70" s="318"/>
      <c r="U70" s="296"/>
      <c r="V70" s="286" t="str">
        <f t="shared" si="3"/>
        <v/>
      </c>
      <c r="W70" s="315"/>
      <c r="X70" s="316"/>
      <c r="Y70" s="317"/>
      <c r="Z70" s="318"/>
      <c r="AA70" s="286"/>
      <c r="AB70" s="286" t="str">
        <f t="shared" si="4"/>
        <v/>
      </c>
      <c r="AC70" s="315"/>
      <c r="AD70" s="316"/>
      <c r="AE70" s="317"/>
      <c r="AF70" s="318"/>
      <c r="AG70" s="319"/>
      <c r="AH70" s="316"/>
      <c r="AP70" s="236"/>
    </row>
    <row r="71" spans="1:42" ht="15.75">
      <c r="A71" s="300"/>
      <c r="B71" s="284" t="str">
        <f>Référentiel!B64</f>
        <v>Mise en attente</v>
      </c>
      <c r="D71" s="286" t="str">
        <f>F71</f>
        <v xml:space="preserve"> </v>
      </c>
      <c r="E71" s="285"/>
      <c r="F71" s="287" t="str">
        <f>IFERROR(IF(G187="NON"," ",H71/G71),"")</f>
        <v xml:space="preserve"> </v>
      </c>
      <c r="G71" s="288">
        <f>SUM(G72:G85)</f>
        <v>50</v>
      </c>
      <c r="H71" s="289" t="str">
        <f>(IF(G187="NON"," ",(SUM(H72:H85))))</f>
        <v xml:space="preserve"> </v>
      </c>
      <c r="I71" s="286"/>
      <c r="J71" s="286" t="str">
        <f>L71</f>
        <v xml:space="preserve"> </v>
      </c>
      <c r="K71" s="285"/>
      <c r="L71" s="287" t="str">
        <f>IFERROR(IF(M187="NON"," ",N71/M71),"")</f>
        <v xml:space="preserve"> </v>
      </c>
      <c r="M71" s="288">
        <f>SUM(M72:M85)</f>
        <v>50</v>
      </c>
      <c r="N71" s="289" t="str">
        <f>(IF(M187="NON"," ",(SUM(N72:N85))))</f>
        <v xml:space="preserve"> </v>
      </c>
      <c r="O71" s="286"/>
      <c r="P71" s="286" t="str">
        <f>R71</f>
        <v xml:space="preserve"> </v>
      </c>
      <c r="Q71" s="285"/>
      <c r="R71" s="287" t="str">
        <f>IFERROR(IF(S187="NON"," ",T71/S71),"")</f>
        <v xml:space="preserve"> </v>
      </c>
      <c r="S71" s="288">
        <f>SUM(S72:S85)</f>
        <v>50</v>
      </c>
      <c r="T71" s="289" t="str">
        <f>(IF(S187="NON"," ",(SUM(T72:T85))))</f>
        <v xml:space="preserve"> </v>
      </c>
      <c r="U71" s="286"/>
      <c r="V71" s="286" t="str">
        <f>X71</f>
        <v xml:space="preserve"> </v>
      </c>
      <c r="W71" s="285"/>
      <c r="X71" s="287" t="str">
        <f>IFERROR(IF(Y187="NON"," ",Z71/Y71),"")</f>
        <v xml:space="preserve"> </v>
      </c>
      <c r="Y71" s="288">
        <f>SUM(Y72:Y85)</f>
        <v>50</v>
      </c>
      <c r="Z71" s="289" t="str">
        <f>(IF(Y187="NON"," ",(SUM(Z72:Z85))))</f>
        <v xml:space="preserve"> </v>
      </c>
      <c r="AA71" s="286"/>
      <c r="AB71" s="286" t="str">
        <f>AD71</f>
        <v xml:space="preserve"> </v>
      </c>
      <c r="AC71" s="285"/>
      <c r="AD71" s="287" t="str">
        <f>IFERROR(IF(AE187="NON"," ",AF71/AE71),"")</f>
        <v xml:space="preserve"> </v>
      </c>
      <c r="AE71" s="288">
        <f>SUM(AE72:AE85)</f>
        <v>50</v>
      </c>
      <c r="AF71" s="289" t="str">
        <f>(IF(AE187="NON"," ",(SUM(AF72:AF85))))</f>
        <v xml:space="preserve"> </v>
      </c>
      <c r="AG71" s="290"/>
      <c r="AH71" s="287" t="str">
        <f>IFERROR(AVERAGE(F71,L71,R71,X71,AD71),"")</f>
        <v/>
      </c>
      <c r="AI71" s="289" t="str">
        <f>IFERROR(AVERAGE(H71,N71,T71,Z71,AF71),"")</f>
        <v/>
      </c>
      <c r="AP71" s="236"/>
    </row>
    <row r="72" spans="1:42" ht="18">
      <c r="B72" s="291" t="str">
        <f>Référentiel!B65</f>
        <v>Mise en attente</v>
      </c>
      <c r="D72" s="286" t="str">
        <f t="shared" si="1"/>
        <v/>
      </c>
      <c r="E72" s="292"/>
      <c r="F72" s="293">
        <v>2</v>
      </c>
      <c r="G72" s="294">
        <f>IF(F72="NE","",Référentiel!G65)</f>
        <v>20</v>
      </c>
      <c r="H72" s="295" t="str">
        <f>IF(G187="NON","",IF(F72=F9,G72,IF(F72=F10,(G72/2),IF(F72=F11,0,IF(F72=F12,"",)))))</f>
        <v/>
      </c>
      <c r="I72" s="286"/>
      <c r="J72" s="286" t="str">
        <f t="shared" ref="J72:J86" si="15">IFERROR(N72/M72,"")</f>
        <v/>
      </c>
      <c r="K72" s="292"/>
      <c r="L72" s="293">
        <v>2</v>
      </c>
      <c r="M72" s="294">
        <f>IF(L72="NE","",Référentiel!G65)</f>
        <v>20</v>
      </c>
      <c r="N72" s="295" t="str">
        <f>IF(M187="NON","",IF(L72=F9,M72,IF(L72=F10,(M72/2),IF(L72=F11,0,IF(L72=F12,"",)))))</f>
        <v/>
      </c>
      <c r="O72" s="286"/>
      <c r="P72" s="286" t="str">
        <f t="shared" si="2"/>
        <v/>
      </c>
      <c r="Q72" s="292"/>
      <c r="R72" s="293">
        <v>2</v>
      </c>
      <c r="S72" s="294">
        <f>IF(R72="NE","",Référentiel!G65)</f>
        <v>20</v>
      </c>
      <c r="T72" s="295" t="str">
        <f>IF(S187="NON","",IF(R72=F9,S72,IF(R72=F10,(S72/2),IF(R72=F11,0,IF(R72=F12,"",)))))</f>
        <v/>
      </c>
      <c r="U72" s="296"/>
      <c r="V72" s="286" t="str">
        <f t="shared" si="3"/>
        <v/>
      </c>
      <c r="W72" s="292"/>
      <c r="X72" s="293">
        <v>2</v>
      </c>
      <c r="Y72" s="294">
        <f>IF(X72="NE","",Référentiel!G65)</f>
        <v>20</v>
      </c>
      <c r="Z72" s="295" t="str">
        <f>IF(Y187="NON","",IF(X72=F9,Y72,IF(X72=F10,(Y72/2),IF(X72=F11,0,IF(X72=F12,"",)))))</f>
        <v/>
      </c>
      <c r="AA72" s="286"/>
      <c r="AB72" s="286" t="str">
        <f t="shared" si="4"/>
        <v/>
      </c>
      <c r="AC72" s="292"/>
      <c r="AD72" s="293">
        <v>2</v>
      </c>
      <c r="AE72" s="294">
        <f>IF(AD72="NE","",Référentiel!G65)</f>
        <v>20</v>
      </c>
      <c r="AF72" s="295" t="str">
        <f>IF(AE187="NON","",IF(AD72=F9,AE72,IF(AD72=F10,(AE72/2),IF(AD72=F11,0,IF(AD72=F12,"",)))))</f>
        <v/>
      </c>
      <c r="AG72" s="297"/>
      <c r="AH72" s="298" t="str">
        <f>IFERROR(AVERAGE(H72,N72,T72,Z72,AF72),"")</f>
        <v/>
      </c>
      <c r="AI72" s="299" t="str">
        <f>IFERROR(AVERAGE(D72,J72,P72,V72,AB72),"")</f>
        <v/>
      </c>
      <c r="AP72" s="236"/>
    </row>
    <row r="73" spans="1:42" ht="18">
      <c r="B73" s="291" t="str">
        <f>Référentiel!B66</f>
        <v>Annonce de la mise en attente</v>
      </c>
      <c r="D73" s="286" t="str">
        <f t="shared" si="1"/>
        <v/>
      </c>
      <c r="E73" s="292"/>
      <c r="F73" s="293">
        <v>2</v>
      </c>
      <c r="G73" s="294">
        <f>IF(F73="NE","",Référentiel!G66)</f>
        <v>5</v>
      </c>
      <c r="H73" s="295" t="str">
        <f>IF(G187="NON","",IF(F73=F9,G73,IF(F73=F10,(G73/2),IF(F73=F11,0,IF(F73=F12,"",)))))</f>
        <v/>
      </c>
      <c r="I73" s="286"/>
      <c r="J73" s="286" t="str">
        <f t="shared" si="15"/>
        <v/>
      </c>
      <c r="K73" s="292"/>
      <c r="L73" s="293">
        <v>2</v>
      </c>
      <c r="M73" s="294">
        <f>IF(L73="NE","",Référentiel!G66)</f>
        <v>5</v>
      </c>
      <c r="N73" s="295" t="str">
        <f>IF(M187="NON","",IF(L73=F9,M73,IF(L73=F10,(M73/2),IF(L73=F11,0,IF(L73=F12,"",)))))</f>
        <v/>
      </c>
      <c r="O73" s="286"/>
      <c r="P73" s="286" t="str">
        <f t="shared" si="2"/>
        <v/>
      </c>
      <c r="Q73" s="292"/>
      <c r="R73" s="293">
        <v>2</v>
      </c>
      <c r="S73" s="294">
        <f>IF(R73="NE","",Référentiel!G66)</f>
        <v>5</v>
      </c>
      <c r="T73" s="295" t="str">
        <f>IF(S187="NON","",IF(R73=F9,S73,IF(R73=F10,(S73/2),IF(R73=F11,0,IF(R73=F12,"",)))))</f>
        <v/>
      </c>
      <c r="U73" s="296"/>
      <c r="V73" s="286" t="str">
        <f t="shared" si="3"/>
        <v/>
      </c>
      <c r="W73" s="292"/>
      <c r="X73" s="293">
        <v>2</v>
      </c>
      <c r="Y73" s="294">
        <f>IF(X73="NE","",Référentiel!G66)</f>
        <v>5</v>
      </c>
      <c r="Z73" s="295" t="str">
        <f>IF(Y187="NON","",IF(X73=F9,Y73,IF(X73=F10,(Y73/2),IF(X73=F11,0,IF(X73=F12,"",)))))</f>
        <v/>
      </c>
      <c r="AA73" s="286"/>
      <c r="AB73" s="286" t="str">
        <f t="shared" si="4"/>
        <v/>
      </c>
      <c r="AC73" s="292"/>
      <c r="AD73" s="293">
        <v>2</v>
      </c>
      <c r="AE73" s="294">
        <f>IF(AD73="NE","",Référentiel!G66)</f>
        <v>5</v>
      </c>
      <c r="AF73" s="295" t="str">
        <f>IF(AE187="NON","",IF(AD73=F9,AE73,IF(AD73=F10,(AE73/2),IF(AD73=F11,0,IF(AD73=F12,"",)))))</f>
        <v/>
      </c>
      <c r="AG73" s="297"/>
      <c r="AH73" s="298" t="str">
        <f t="shared" ref="AH73:AH83" si="16">IFERROR(AVERAGE(H73,N73,T73,Z73,AF73),"")</f>
        <v/>
      </c>
      <c r="AI73" s="299" t="str">
        <f t="shared" ref="AI73:AI85" si="17">IFERROR(AVERAGE(D73,J73,P73,V73,AB73),"")</f>
        <v/>
      </c>
      <c r="AP73" s="236"/>
    </row>
    <row r="74" spans="1:42" ht="18">
      <c r="B74" s="291" t="str">
        <f>Référentiel!B67</f>
        <v>Pertinence de la mise en attente</v>
      </c>
      <c r="D74" s="286" t="str">
        <f t="shared" si="1"/>
        <v/>
      </c>
      <c r="E74" s="292"/>
      <c r="F74" s="293">
        <v>2</v>
      </c>
      <c r="G74" s="294">
        <f>IF(F74="NE","",Référentiel!G67)</f>
        <v>5</v>
      </c>
      <c r="H74" s="295" t="str">
        <f>IF(G187="NON","",IF(F74=F9,G74,IF(F74=F10,(G74/2),IF(F74=F11,0,IF(F74=F12,"",)))))</f>
        <v/>
      </c>
      <c r="I74" s="286"/>
      <c r="J74" s="286" t="str">
        <f t="shared" si="15"/>
        <v/>
      </c>
      <c r="K74" s="292"/>
      <c r="L74" s="293">
        <v>2</v>
      </c>
      <c r="M74" s="294">
        <f>IF(L74="NE","",Référentiel!G67)</f>
        <v>5</v>
      </c>
      <c r="N74" s="295" t="str">
        <f>IF(M187="NON","",IF(L74=F9,M74,IF(L74=F10,(M74/2),IF(L74=F11,0,IF(L74=F12,"",)))))</f>
        <v/>
      </c>
      <c r="O74" s="286"/>
      <c r="P74" s="286" t="str">
        <f t="shared" si="2"/>
        <v/>
      </c>
      <c r="Q74" s="292"/>
      <c r="R74" s="293">
        <v>2</v>
      </c>
      <c r="S74" s="294">
        <f>IF(R74="NE","",Référentiel!G67)</f>
        <v>5</v>
      </c>
      <c r="T74" s="295" t="str">
        <f>IF(S187="NON","",IF(R74=F9,S74,IF(R74=F10,(S74/2),IF(R74=F11,0,IF(R74=F12,"",)))))</f>
        <v/>
      </c>
      <c r="U74" s="296"/>
      <c r="V74" s="286" t="str">
        <f t="shared" si="3"/>
        <v/>
      </c>
      <c r="W74" s="292"/>
      <c r="X74" s="293">
        <v>2</v>
      </c>
      <c r="Y74" s="294">
        <f>IF(X74="NE","",Référentiel!G67)</f>
        <v>5</v>
      </c>
      <c r="Z74" s="295" t="str">
        <f>IF(Y187="NON","",IF(X74=F9,Y74,IF(X74=F10,(Y74/2),IF(X74=F11,0,IF(X74=F12,"",)))))</f>
        <v/>
      </c>
      <c r="AA74" s="286"/>
      <c r="AB74" s="286" t="str">
        <f t="shared" si="4"/>
        <v/>
      </c>
      <c r="AC74" s="292"/>
      <c r="AD74" s="293">
        <v>2</v>
      </c>
      <c r="AE74" s="294">
        <f>IF(AD74="NE","",Référentiel!G67)</f>
        <v>5</v>
      </c>
      <c r="AF74" s="295" t="str">
        <f>IF(AE187="NON","",IF(AD74=F9,AE74,IF(AD74=F10,(AE74/2),IF(AD74=F11,0,IF(AD74=F12,"",)))))</f>
        <v/>
      </c>
      <c r="AG74" s="297"/>
      <c r="AH74" s="298" t="str">
        <f t="shared" si="16"/>
        <v/>
      </c>
      <c r="AI74" s="299" t="str">
        <f t="shared" si="17"/>
        <v/>
      </c>
      <c r="AP74" s="236"/>
    </row>
    <row r="75" spans="1:42" ht="18">
      <c r="B75" s="291" t="str">
        <f>Référentiel!B68</f>
        <v>Gestion de la mise en attente</v>
      </c>
      <c r="D75" s="286" t="str">
        <f t="shared" si="1"/>
        <v/>
      </c>
      <c r="E75" s="292"/>
      <c r="F75" s="293">
        <v>2</v>
      </c>
      <c r="G75" s="294">
        <f>IF(F75="NE","",Référentiel!G68)</f>
        <v>5</v>
      </c>
      <c r="H75" s="295" t="str">
        <f>IF(G187="NON","",IF(F75=F9,G75,IF(F75=F10,(G75/2),IF(F75=F11,0,IF(F75=F12,"",)))))</f>
        <v/>
      </c>
      <c r="I75" s="286"/>
      <c r="J75" s="286" t="str">
        <f t="shared" si="15"/>
        <v/>
      </c>
      <c r="K75" s="292"/>
      <c r="L75" s="293">
        <v>2</v>
      </c>
      <c r="M75" s="294">
        <f>IF(L75="NE","",Référentiel!G68)</f>
        <v>5</v>
      </c>
      <c r="N75" s="295" t="str">
        <f>IF(M187="NON","",IF(L75=F9,M75,IF(L75=F10,(M75/2),IF(L75=F11,0,IF(L75=F12,"",)))))</f>
        <v/>
      </c>
      <c r="O75" s="286"/>
      <c r="P75" s="286" t="str">
        <f t="shared" si="2"/>
        <v/>
      </c>
      <c r="Q75" s="292"/>
      <c r="R75" s="293">
        <v>2</v>
      </c>
      <c r="S75" s="294">
        <f>IF(R75="NE","",Référentiel!G68)</f>
        <v>5</v>
      </c>
      <c r="T75" s="295" t="str">
        <f>IF(S187="NON","",IF(R75=F9,S75,IF(R75=F10,(S75/2),IF(R75=F11,0,IF(R75=F12,"",)))))</f>
        <v/>
      </c>
      <c r="U75" s="296"/>
      <c r="V75" s="286" t="str">
        <f t="shared" si="3"/>
        <v/>
      </c>
      <c r="W75" s="292"/>
      <c r="X75" s="293">
        <v>2</v>
      </c>
      <c r="Y75" s="294">
        <f>IF(X75="NE","",Référentiel!G68)</f>
        <v>5</v>
      </c>
      <c r="Z75" s="295" t="str">
        <f>IF(Y187="NON","",IF(X75=F9,Y75,IF(X75=F10,(Y75/2),IF(X75=F11,0,IF(X75=F12,"",)))))</f>
        <v/>
      </c>
      <c r="AA75" s="286"/>
      <c r="AB75" s="286" t="str">
        <f t="shared" si="4"/>
        <v/>
      </c>
      <c r="AC75" s="292"/>
      <c r="AD75" s="293">
        <v>2</v>
      </c>
      <c r="AE75" s="294">
        <f>IF(AD75="NE","",Référentiel!G68)</f>
        <v>5</v>
      </c>
      <c r="AF75" s="295" t="str">
        <f>IF(AE187="NON","",IF(AD75=F9,AE75,IF(AD75=F10,(AE75/2),IF(AD75=F11,0,IF(AD75=F12,"",)))))</f>
        <v/>
      </c>
      <c r="AG75" s="297"/>
      <c r="AH75" s="298" t="str">
        <f t="shared" si="16"/>
        <v/>
      </c>
      <c r="AI75" s="299" t="str">
        <f t="shared" si="17"/>
        <v/>
      </c>
      <c r="AP75" s="236"/>
    </row>
    <row r="76" spans="1:42" ht="18">
      <c r="B76" s="291" t="str">
        <f>Référentiel!B69</f>
        <v>Reprise définitive de la communication</v>
      </c>
      <c r="D76" s="286" t="str">
        <f t="shared" si="1"/>
        <v/>
      </c>
      <c r="E76" s="292"/>
      <c r="F76" s="293">
        <v>2</v>
      </c>
      <c r="G76" s="294">
        <f>IF(F76="NE","",Référentiel!G69)</f>
        <v>10</v>
      </c>
      <c r="H76" s="295" t="str">
        <f>IF(G187="NON","",IF(F76=F9,G76,IF(F76=F10,(G76/2),IF(F76=F11,0,IF(F76=F12,"",)))))</f>
        <v/>
      </c>
      <c r="I76" s="286"/>
      <c r="J76" s="286" t="str">
        <f t="shared" si="15"/>
        <v/>
      </c>
      <c r="K76" s="292"/>
      <c r="L76" s="293">
        <v>2</v>
      </c>
      <c r="M76" s="294">
        <f>IF(L76="NE","",Référentiel!G69)</f>
        <v>10</v>
      </c>
      <c r="N76" s="295" t="str">
        <f>IF(M187="NON","",IF(L76=F9,M76,IF(L76=F10,(M76/2),IF(L76=F11,0,IF(L76=F12,"",)))))</f>
        <v/>
      </c>
      <c r="O76" s="286"/>
      <c r="P76" s="286" t="str">
        <f t="shared" si="2"/>
        <v/>
      </c>
      <c r="Q76" s="292"/>
      <c r="R76" s="293">
        <v>2</v>
      </c>
      <c r="S76" s="294">
        <f>IF(R76="NE","",Référentiel!G69)</f>
        <v>10</v>
      </c>
      <c r="T76" s="295" t="str">
        <f>IF(S187="NON","",IF(R76=F9,S76,IF(R76=F10,(S76/2),IF(R76=F11,0,IF(R76=F12,"",)))))</f>
        <v/>
      </c>
      <c r="U76" s="296"/>
      <c r="V76" s="286" t="str">
        <f t="shared" si="3"/>
        <v/>
      </c>
      <c r="W76" s="292"/>
      <c r="X76" s="293">
        <v>2</v>
      </c>
      <c r="Y76" s="294">
        <f>IF(X76="NE","",Référentiel!G69)</f>
        <v>10</v>
      </c>
      <c r="Z76" s="295" t="str">
        <f>IF(Y187="NON","",IF(X76=F9,Y76,IF(X76=F10,(Y76/2),IF(X76=F11,0,IF(X76=F12,"",)))))</f>
        <v/>
      </c>
      <c r="AA76" s="286"/>
      <c r="AB76" s="286" t="str">
        <f t="shared" si="4"/>
        <v/>
      </c>
      <c r="AC76" s="292"/>
      <c r="AD76" s="293">
        <v>2</v>
      </c>
      <c r="AE76" s="294">
        <f>IF(AD76="NE","",Référentiel!G69)</f>
        <v>10</v>
      </c>
      <c r="AF76" s="295" t="str">
        <f>IF(AE187="NON","",IF(AD76=F9,AE76,IF(AD76=F10,(AE76/2),IF(AD76=F11,0,IF(AD76=F12,"",)))))</f>
        <v/>
      </c>
      <c r="AG76" s="297"/>
      <c r="AH76" s="298" t="str">
        <f t="shared" si="16"/>
        <v/>
      </c>
      <c r="AI76" s="299" t="str">
        <f t="shared" si="17"/>
        <v/>
      </c>
      <c r="AP76" s="236"/>
    </row>
    <row r="77" spans="1:42" ht="18">
      <c r="B77" s="291" t="str">
        <f>Référentiel!B70</f>
        <v>Temps d'attente</v>
      </c>
      <c r="D77" s="286" t="str">
        <f t="shared" si="1"/>
        <v/>
      </c>
      <c r="E77" s="292"/>
      <c r="F77" s="293">
        <v>2</v>
      </c>
      <c r="G77" s="294">
        <f>IF(F77="NE","",Référentiel!G70)</f>
        <v>5</v>
      </c>
      <c r="H77" s="295" t="str">
        <f>IF(G187="NON","",IF(F77=F9,G77,IF(F77=F10,(G77/2),IF(F77=F11,0,IF(F77=F12,"",)))))</f>
        <v/>
      </c>
      <c r="I77" s="286"/>
      <c r="J77" s="286" t="str">
        <f t="shared" si="15"/>
        <v/>
      </c>
      <c r="K77" s="292"/>
      <c r="L77" s="293">
        <v>2</v>
      </c>
      <c r="M77" s="294">
        <f>IF(L77="NE","",Référentiel!G70)</f>
        <v>5</v>
      </c>
      <c r="N77" s="295" t="str">
        <f>IF(M187="NON","",IF(L77=F9,M77,IF(L77=F10,(M77/2),IF(L77=F11,0,IF(L77=F12,"",)))))</f>
        <v/>
      </c>
      <c r="O77" s="286"/>
      <c r="P77" s="286" t="str">
        <f t="shared" si="2"/>
        <v/>
      </c>
      <c r="Q77" s="292"/>
      <c r="R77" s="293">
        <v>2</v>
      </c>
      <c r="S77" s="294">
        <f>IF(R77="NE","",Référentiel!G70)</f>
        <v>5</v>
      </c>
      <c r="T77" s="295" t="str">
        <f>IF(S187="NON","",IF(R77=F9,S77,IF(R77=F10,(S77/2),IF(R77=F11,0,IF(R77=F12,"",)))))</f>
        <v/>
      </c>
      <c r="U77" s="296"/>
      <c r="V77" s="286" t="str">
        <f t="shared" si="3"/>
        <v/>
      </c>
      <c r="W77" s="292"/>
      <c r="X77" s="293">
        <v>2</v>
      </c>
      <c r="Y77" s="294">
        <f>IF(X77="NE","",Référentiel!G70)</f>
        <v>5</v>
      </c>
      <c r="Z77" s="295" t="str">
        <f>IF(Y187="NON","",IF(X77=F9,Y77,IF(X77=F10,(Y77/2),IF(X77=F11,0,IF(X77=F12,"",)))))</f>
        <v/>
      </c>
      <c r="AA77" s="286"/>
      <c r="AB77" s="286" t="str">
        <f t="shared" si="4"/>
        <v/>
      </c>
      <c r="AC77" s="292"/>
      <c r="AD77" s="293">
        <v>2</v>
      </c>
      <c r="AE77" s="294">
        <f>IF(AD77="NE","",Référentiel!G70)</f>
        <v>5</v>
      </c>
      <c r="AF77" s="295" t="str">
        <f>IF(AE187="NON","",IF(AD77=F9,AE77,IF(AD77=F10,(AE77/2),IF(AD77=F11,0,IF(AD77=F12,"",)))))</f>
        <v/>
      </c>
      <c r="AG77" s="297"/>
      <c r="AH77" s="298" t="str">
        <f t="shared" si="16"/>
        <v/>
      </c>
      <c r="AI77" s="299" t="str">
        <f t="shared" si="17"/>
        <v/>
      </c>
      <c r="AP77" s="236"/>
    </row>
    <row r="78" spans="1:42" ht="18" hidden="1">
      <c r="B78" s="291">
        <f>Référentiel!B71</f>
        <v>0</v>
      </c>
      <c r="D78" s="286" t="str">
        <f t="shared" si="1"/>
        <v/>
      </c>
      <c r="E78" s="292"/>
      <c r="F78" s="293">
        <v>2</v>
      </c>
      <c r="G78" s="294">
        <f>IF(F78="NE","",Référentiel!G71)</f>
        <v>0</v>
      </c>
      <c r="H78" s="295" t="str">
        <f>IF(G187="NON","",IF(F78=F9,G78,IF(F78=F10,(G78/2),IF(F78=F11,0,IF(F78=F12,"",)))))</f>
        <v/>
      </c>
      <c r="I78" s="286"/>
      <c r="J78" s="286" t="str">
        <f t="shared" si="15"/>
        <v/>
      </c>
      <c r="K78" s="292"/>
      <c r="L78" s="293">
        <v>2</v>
      </c>
      <c r="M78" s="294">
        <f>IF(L78="NE","",Référentiel!G71)</f>
        <v>0</v>
      </c>
      <c r="N78" s="295" t="str">
        <f>IF(M187="NON","",IF(L78=F9,M78,IF(L78=F10,(M78/2),IF(L78=F11,0,IF(L78=F12,"",)))))</f>
        <v/>
      </c>
      <c r="O78" s="286"/>
      <c r="P78" s="286" t="str">
        <f t="shared" si="2"/>
        <v/>
      </c>
      <c r="Q78" s="292"/>
      <c r="R78" s="293">
        <v>2</v>
      </c>
      <c r="S78" s="294">
        <f>IF(R78="NE","",Référentiel!G71)</f>
        <v>0</v>
      </c>
      <c r="T78" s="295" t="str">
        <f>IF(S187="NON","",IF(R78=F9,S78,IF(R78=F10,(S78/2),IF(R78=F11,0,IF(R78=F12,"",)))))</f>
        <v/>
      </c>
      <c r="U78" s="296"/>
      <c r="V78" s="286" t="str">
        <f t="shared" si="3"/>
        <v/>
      </c>
      <c r="W78" s="292"/>
      <c r="X78" s="293">
        <v>2</v>
      </c>
      <c r="Y78" s="294">
        <f>IF(X78="NE","",Référentiel!G71)</f>
        <v>0</v>
      </c>
      <c r="Z78" s="295" t="str">
        <f>IF(Y187="NON","",IF(X78=F9,Y78,IF(X78=F10,(Y78/2),IF(X78=F11,0,IF(X78=F12,"",)))))</f>
        <v/>
      </c>
      <c r="AA78" s="286"/>
      <c r="AB78" s="286" t="str">
        <f t="shared" si="4"/>
        <v/>
      </c>
      <c r="AC78" s="292"/>
      <c r="AD78" s="293">
        <v>2</v>
      </c>
      <c r="AE78" s="294">
        <f>IF(AD78="NE","",Référentiel!G71)</f>
        <v>0</v>
      </c>
      <c r="AF78" s="295" t="str">
        <f>IF(AE187="NON","",IF(AD78=F9,AE78,IF(AD78=F10,(AE78/2),IF(AD78=F11,0,IF(AD78=F12,"",)))))</f>
        <v/>
      </c>
      <c r="AG78" s="297"/>
      <c r="AH78" s="298" t="str">
        <f t="shared" si="16"/>
        <v/>
      </c>
      <c r="AI78" s="299" t="str">
        <f>IFERROR(AVERAGE(D78,J78,P78,V78,AB78),"")</f>
        <v/>
      </c>
      <c r="AP78" s="236"/>
    </row>
    <row r="79" spans="1:42" ht="18" hidden="1">
      <c r="B79" s="291">
        <f>Référentiel!B72</f>
        <v>0</v>
      </c>
      <c r="D79" s="286" t="str">
        <f t="shared" si="1"/>
        <v/>
      </c>
      <c r="E79" s="292"/>
      <c r="F79" s="293">
        <v>2</v>
      </c>
      <c r="G79" s="294">
        <f>IF(F79="NE","",Référentiel!G72)</f>
        <v>0</v>
      </c>
      <c r="H79" s="295" t="str">
        <f>IF(G187="NON","",IF(F79=F9,G79,IF(F79=F10,(G79/2),IF(F79=F11,0,IF(F79=F12,"",)))))</f>
        <v/>
      </c>
      <c r="I79" s="286"/>
      <c r="J79" s="286" t="str">
        <f t="shared" si="15"/>
        <v/>
      </c>
      <c r="K79" s="292"/>
      <c r="L79" s="293">
        <v>2</v>
      </c>
      <c r="M79" s="294">
        <f>IF(L79="NE","",Référentiel!G72)</f>
        <v>0</v>
      </c>
      <c r="N79" s="295" t="str">
        <f>IF(M187="NON","",IF(L79=F9,M79,IF(L79=F10,(M79/2),IF(L79=F11,0,IF(L79=F12,"",)))))</f>
        <v/>
      </c>
      <c r="O79" s="286"/>
      <c r="P79" s="286" t="str">
        <f t="shared" si="2"/>
        <v/>
      </c>
      <c r="Q79" s="292"/>
      <c r="R79" s="293">
        <v>2</v>
      </c>
      <c r="S79" s="294">
        <f>IF(R79="NE","",Référentiel!G72)</f>
        <v>0</v>
      </c>
      <c r="T79" s="295" t="str">
        <f>IF(S187="NON","",IF(R79=F9,S79,IF(R79=F10,(S79/2),IF(R79=F11,0,IF(R79=F12,"",)))))</f>
        <v/>
      </c>
      <c r="U79" s="296"/>
      <c r="V79" s="286" t="str">
        <f t="shared" si="3"/>
        <v/>
      </c>
      <c r="W79" s="292"/>
      <c r="X79" s="293">
        <v>2</v>
      </c>
      <c r="Y79" s="294">
        <f>IF(X79="NE","",Référentiel!G72)</f>
        <v>0</v>
      </c>
      <c r="Z79" s="295" t="str">
        <f>IF(Y187="NON","",IF(X79=F9,Y79,IF(X79=F10,(Y79/2),IF(X79=F11,0,IF(X79=F12,"",)))))</f>
        <v/>
      </c>
      <c r="AA79" s="286"/>
      <c r="AB79" s="286" t="str">
        <f t="shared" si="4"/>
        <v/>
      </c>
      <c r="AC79" s="292"/>
      <c r="AD79" s="293">
        <v>2</v>
      </c>
      <c r="AE79" s="294">
        <f>IF(AD79="NE","",Référentiel!G72)</f>
        <v>0</v>
      </c>
      <c r="AF79" s="295" t="str">
        <f>IF(AE187="NON","",IF(AD79=F9,AE79,IF(AD79=F10,(AE79/2),IF(AD79=F11,0,IF(AD79=F12,"",)))))</f>
        <v/>
      </c>
      <c r="AG79" s="297"/>
      <c r="AH79" s="298" t="str">
        <f t="shared" si="16"/>
        <v/>
      </c>
      <c r="AI79" s="299" t="str">
        <f t="shared" si="17"/>
        <v/>
      </c>
      <c r="AP79" s="236"/>
    </row>
    <row r="80" spans="1:42" ht="18" hidden="1">
      <c r="B80" s="291">
        <f>Référentiel!B73</f>
        <v>0</v>
      </c>
      <c r="D80" s="286" t="str">
        <f t="shared" si="1"/>
        <v/>
      </c>
      <c r="E80" s="292"/>
      <c r="F80" s="293">
        <v>2</v>
      </c>
      <c r="G80" s="294">
        <f>IF(F80="NE","",Référentiel!G73)</f>
        <v>0</v>
      </c>
      <c r="H80" s="295" t="str">
        <f>IF(G187="NON","",IF(F80=F9,G80,IF(F80=F10,(G80/2),IF(F80=F11,0,IF(F80=F12,"",)))))</f>
        <v/>
      </c>
      <c r="I80" s="286"/>
      <c r="J80" s="286" t="str">
        <f t="shared" si="15"/>
        <v/>
      </c>
      <c r="K80" s="292"/>
      <c r="L80" s="293">
        <v>2</v>
      </c>
      <c r="M80" s="294">
        <f>IF(L80="NE","",Référentiel!G73)</f>
        <v>0</v>
      </c>
      <c r="N80" s="295" t="str">
        <f>IF(M187="NON","",IF(L80=F9,M80,IF(L80=F10,(M80/2),IF(L80=F11,0,IF(L80=F12,"",)))))</f>
        <v/>
      </c>
      <c r="O80" s="286"/>
      <c r="P80" s="286" t="str">
        <f t="shared" si="2"/>
        <v/>
      </c>
      <c r="Q80" s="292"/>
      <c r="R80" s="293">
        <v>2</v>
      </c>
      <c r="S80" s="294">
        <f>IF(R80="NE","",Référentiel!G73)</f>
        <v>0</v>
      </c>
      <c r="T80" s="295" t="str">
        <f>IF(S187="NON","",IF(R80=F9,S80,IF(R80=F10,(S80/2),IF(R80=F11,0,IF(R80=F12,"",)))))</f>
        <v/>
      </c>
      <c r="U80" s="296"/>
      <c r="V80" s="286" t="str">
        <f t="shared" si="3"/>
        <v/>
      </c>
      <c r="W80" s="292"/>
      <c r="X80" s="293">
        <v>2</v>
      </c>
      <c r="Y80" s="294">
        <f>IF(X80="NE","",Référentiel!G73)</f>
        <v>0</v>
      </c>
      <c r="Z80" s="295" t="str">
        <f>IF(Y187="NON","",IF(X80=F9,Y80,IF(X80=F10,(Y80/2),IF(X80=F11,0,IF(X80=F12,"",)))))</f>
        <v/>
      </c>
      <c r="AA80" s="286"/>
      <c r="AB80" s="286" t="str">
        <f t="shared" si="4"/>
        <v/>
      </c>
      <c r="AC80" s="292"/>
      <c r="AD80" s="293">
        <v>2</v>
      </c>
      <c r="AE80" s="294">
        <f>IF(AD80="NE","",Référentiel!G73)</f>
        <v>0</v>
      </c>
      <c r="AF80" s="295" t="str">
        <f>IF(AE187="NON","",IF(AD80=F9,AE80,IF(AD80=F10,(AE80/2),IF(AD80=F11,0,IF(AD80=F12,"",)))))</f>
        <v/>
      </c>
      <c r="AG80" s="297"/>
      <c r="AH80" s="298" t="str">
        <f t="shared" si="16"/>
        <v/>
      </c>
      <c r="AI80" s="299" t="str">
        <f t="shared" si="17"/>
        <v/>
      </c>
      <c r="AP80" s="236"/>
    </row>
    <row r="81" spans="1:42" ht="18" hidden="1">
      <c r="B81" s="291">
        <f>Référentiel!B74</f>
        <v>0</v>
      </c>
      <c r="D81" s="286" t="str">
        <f t="shared" si="1"/>
        <v/>
      </c>
      <c r="E81" s="292"/>
      <c r="F81" s="293">
        <v>2</v>
      </c>
      <c r="G81" s="294">
        <f>IF(F81="NE","",Référentiel!G74)</f>
        <v>0</v>
      </c>
      <c r="H81" s="295" t="str">
        <f>IF(G187="NON","",IF(F81=F9,G81,IF(F81=F10,(G81/2),IF(F81=F11,0,IF(F81=F12,"",)))))</f>
        <v/>
      </c>
      <c r="I81" s="286"/>
      <c r="J81" s="286" t="str">
        <f t="shared" si="15"/>
        <v/>
      </c>
      <c r="K81" s="292"/>
      <c r="L81" s="293">
        <v>2</v>
      </c>
      <c r="M81" s="294">
        <f>IF(L81="NE","",Référentiel!G74)</f>
        <v>0</v>
      </c>
      <c r="N81" s="295" t="str">
        <f>IF(M187="NON","",IF(L81=F9,M81,IF(L81=F10,(M81/2),IF(L81=F11,0,IF(L81=F12,"",)))))</f>
        <v/>
      </c>
      <c r="O81" s="286"/>
      <c r="P81" s="286" t="str">
        <f t="shared" si="2"/>
        <v/>
      </c>
      <c r="Q81" s="292"/>
      <c r="R81" s="293">
        <v>2</v>
      </c>
      <c r="S81" s="294">
        <f>IF(R81="NE","",Référentiel!G74)</f>
        <v>0</v>
      </c>
      <c r="T81" s="295" t="str">
        <f>IF(S187="NON","",IF(R81=F9,S81,IF(R81=F10,(S81/2),IF(R81=F11,0,IF(R81=F12,"",)))))</f>
        <v/>
      </c>
      <c r="U81" s="296"/>
      <c r="V81" s="286" t="str">
        <f t="shared" si="3"/>
        <v/>
      </c>
      <c r="W81" s="292"/>
      <c r="X81" s="293">
        <v>2</v>
      </c>
      <c r="Y81" s="294">
        <f>IF(X81="NE","",Référentiel!G74)</f>
        <v>0</v>
      </c>
      <c r="Z81" s="295" t="str">
        <f>IF(Y187="NON","",IF(X81=F9,Y81,IF(X81=F10,(Y81/2),IF(X81=F11,0,IF(X81=F12,"",)))))</f>
        <v/>
      </c>
      <c r="AA81" s="286"/>
      <c r="AB81" s="286" t="str">
        <f t="shared" si="4"/>
        <v/>
      </c>
      <c r="AC81" s="292"/>
      <c r="AD81" s="293">
        <v>2</v>
      </c>
      <c r="AE81" s="294">
        <f>IF(AD81="NE","",Référentiel!G74)</f>
        <v>0</v>
      </c>
      <c r="AF81" s="295" t="str">
        <f>IF(AE187="NON","",IF(AD81=F9,AE81,IF(AD81=F10,(AE81/2),IF(AD81=F11,0,IF(AD81=F12,"",)))))</f>
        <v/>
      </c>
      <c r="AG81" s="297"/>
      <c r="AH81" s="298" t="str">
        <f t="shared" si="16"/>
        <v/>
      </c>
      <c r="AI81" s="299" t="str">
        <f t="shared" si="17"/>
        <v/>
      </c>
      <c r="AP81" s="236"/>
    </row>
    <row r="82" spans="1:42" ht="18" hidden="1">
      <c r="B82" s="291">
        <f>Référentiel!B75</f>
        <v>0</v>
      </c>
      <c r="D82" s="286" t="str">
        <f t="shared" si="1"/>
        <v/>
      </c>
      <c r="E82" s="292"/>
      <c r="F82" s="293">
        <v>2</v>
      </c>
      <c r="G82" s="294">
        <f>IF(F82="NE","",Référentiel!G75)</f>
        <v>0</v>
      </c>
      <c r="H82" s="295" t="str">
        <f>IF(G187="NON","",IF(F82=F9,G82,IF(F82=F10,(G82/2),IF(F82=F11,0,IF(F82=F12,"",)))))</f>
        <v/>
      </c>
      <c r="I82" s="286"/>
      <c r="J82" s="286" t="str">
        <f t="shared" si="15"/>
        <v/>
      </c>
      <c r="K82" s="292"/>
      <c r="L82" s="293">
        <v>2</v>
      </c>
      <c r="M82" s="294">
        <f>IF(L82="NE","",Référentiel!G75)</f>
        <v>0</v>
      </c>
      <c r="N82" s="295" t="str">
        <f>IF(M187="NON","",IF(L82=F9,M82,IF(L82=F10,(M82/2),IF(L82=F11,0,IF(L82=F12,"",)))))</f>
        <v/>
      </c>
      <c r="O82" s="286"/>
      <c r="P82" s="286" t="str">
        <f t="shared" si="2"/>
        <v/>
      </c>
      <c r="Q82" s="292"/>
      <c r="R82" s="293">
        <v>2</v>
      </c>
      <c r="S82" s="294">
        <f>IF(R82="NE","",Référentiel!G75)</f>
        <v>0</v>
      </c>
      <c r="T82" s="295" t="str">
        <f>IF(S187="NON","",IF(R82=F9,S82,IF(R82=F10,(S82/2),IF(R82=F11,0,IF(R82=F12,"",)))))</f>
        <v/>
      </c>
      <c r="U82" s="296"/>
      <c r="V82" s="286" t="str">
        <f t="shared" si="3"/>
        <v/>
      </c>
      <c r="W82" s="292"/>
      <c r="X82" s="293">
        <v>2</v>
      </c>
      <c r="Y82" s="294">
        <f>IF(X82="NE","",Référentiel!G75)</f>
        <v>0</v>
      </c>
      <c r="Z82" s="295" t="str">
        <f>IF(Y187="NON","",IF(X82=F9,Y82,IF(X82=F10,(Y82/2),IF(X82=F11,0,IF(X82=F12,"",)))))</f>
        <v/>
      </c>
      <c r="AA82" s="286"/>
      <c r="AB82" s="286" t="str">
        <f t="shared" si="4"/>
        <v/>
      </c>
      <c r="AC82" s="292"/>
      <c r="AD82" s="293">
        <v>2</v>
      </c>
      <c r="AE82" s="294">
        <f>IF(AD82="NE","",Référentiel!G75)</f>
        <v>0</v>
      </c>
      <c r="AF82" s="295" t="str">
        <f>IF(AE187="NON","",IF(AD82=F9,AE82,IF(AD82=F10,(AE82/2),IF(AD82=F11,0,IF(AD82=F12,"",)))))</f>
        <v/>
      </c>
      <c r="AG82" s="297"/>
      <c r="AH82" s="298" t="str">
        <f t="shared" si="16"/>
        <v/>
      </c>
      <c r="AI82" s="299" t="str">
        <f t="shared" si="17"/>
        <v/>
      </c>
      <c r="AP82" s="236"/>
    </row>
    <row r="83" spans="1:42" ht="18" hidden="1">
      <c r="B83" s="291">
        <f>Référentiel!B76</f>
        <v>0</v>
      </c>
      <c r="D83" s="286" t="str">
        <f t="shared" si="1"/>
        <v/>
      </c>
      <c r="E83" s="292"/>
      <c r="F83" s="293">
        <v>2</v>
      </c>
      <c r="G83" s="294">
        <f>IF(F83="NE","",Référentiel!G76)</f>
        <v>0</v>
      </c>
      <c r="H83" s="295" t="str">
        <f>IF(G187="NON","",IF(F83=F9,G83,IF(F83=F10,(G83/2),IF(F83=F11,0,IF(F83=F12,"",)))))</f>
        <v/>
      </c>
      <c r="I83" s="286"/>
      <c r="J83" s="286" t="str">
        <f t="shared" si="15"/>
        <v/>
      </c>
      <c r="K83" s="292"/>
      <c r="L83" s="293">
        <v>2</v>
      </c>
      <c r="M83" s="294">
        <f>IF(L83="NE","",Référentiel!G76)</f>
        <v>0</v>
      </c>
      <c r="N83" s="295" t="str">
        <f>IF(M187="NON","",IF(L83=F9,M83,IF(L83=F10,(M83/2),IF(L83=F11,0,IF(L83=F12,"",)))))</f>
        <v/>
      </c>
      <c r="O83" s="286"/>
      <c r="P83" s="286" t="str">
        <f t="shared" si="2"/>
        <v/>
      </c>
      <c r="Q83" s="292"/>
      <c r="R83" s="293">
        <v>2</v>
      </c>
      <c r="S83" s="294">
        <f>IF(R83="NE","",Référentiel!G76)</f>
        <v>0</v>
      </c>
      <c r="T83" s="295" t="str">
        <f>IF(S187="NON","",IF(R83=F9,S83,IF(R83=F10,(S83/2),IF(R83=F11,0,IF(R83=F12,"",)))))</f>
        <v/>
      </c>
      <c r="U83" s="296"/>
      <c r="V83" s="286" t="str">
        <f t="shared" si="3"/>
        <v/>
      </c>
      <c r="W83" s="292"/>
      <c r="X83" s="293">
        <v>2</v>
      </c>
      <c r="Y83" s="294">
        <f>IF(X83="NE","",Référentiel!G76)</f>
        <v>0</v>
      </c>
      <c r="Z83" s="295" t="str">
        <f>IF(Y187="NON","",IF(X83=F9,Y83,IF(X83=F10,(Y83/2),IF(X83=F11,0,IF(X83=F12,"",)))))</f>
        <v/>
      </c>
      <c r="AA83" s="286"/>
      <c r="AB83" s="286" t="str">
        <f t="shared" si="4"/>
        <v/>
      </c>
      <c r="AC83" s="292"/>
      <c r="AD83" s="293">
        <v>2</v>
      </c>
      <c r="AE83" s="294">
        <f>IF(AD83="NE","",Référentiel!G76)</f>
        <v>0</v>
      </c>
      <c r="AF83" s="295" t="str">
        <f>IF(AE187="NON","",IF(AD83=F9,AE83,IF(AD83=F10,(AE83/2),IF(AD83=F11,0,IF(AD83=F12,"",)))))</f>
        <v/>
      </c>
      <c r="AG83" s="297"/>
      <c r="AH83" s="298" t="str">
        <f t="shared" si="16"/>
        <v/>
      </c>
      <c r="AI83" s="299" t="str">
        <f t="shared" si="17"/>
        <v/>
      </c>
      <c r="AP83" s="236"/>
    </row>
    <row r="84" spans="1:42" ht="18" hidden="1">
      <c r="B84" s="291">
        <f>Référentiel!B77</f>
        <v>0</v>
      </c>
      <c r="D84" s="286" t="str">
        <f t="shared" si="1"/>
        <v/>
      </c>
      <c r="E84" s="292"/>
      <c r="F84" s="293">
        <v>2</v>
      </c>
      <c r="G84" s="294">
        <f>IF(F84="NE","",Référentiel!G77)</f>
        <v>0</v>
      </c>
      <c r="H84" s="295" t="str">
        <f>IF(G187="NON","",IF(F84=F9,G84,IF(F84=F10,(G84/2),IF(F84=F11,0,IF(F84=F12,"",)))))</f>
        <v/>
      </c>
      <c r="I84" s="286"/>
      <c r="J84" s="286" t="str">
        <f t="shared" si="15"/>
        <v/>
      </c>
      <c r="K84" s="292"/>
      <c r="L84" s="293">
        <v>2</v>
      </c>
      <c r="M84" s="294">
        <f>IF(L84="NE","",Référentiel!G77)</f>
        <v>0</v>
      </c>
      <c r="N84" s="295" t="str">
        <f>IF(M187="NON","",IF(L84=F9,M84,IF(L84=F10,(M84/2),IF(L84=F11,0,IF(L84=F12,"",)))))</f>
        <v/>
      </c>
      <c r="O84" s="286"/>
      <c r="P84" s="286" t="str">
        <f t="shared" si="2"/>
        <v/>
      </c>
      <c r="Q84" s="292"/>
      <c r="R84" s="293">
        <v>2</v>
      </c>
      <c r="S84" s="294">
        <f>IF(R84="NE","",Référentiel!G77)</f>
        <v>0</v>
      </c>
      <c r="T84" s="295" t="str">
        <f>IF(S187="NON","",IF(R84=F9,S84,IF(R84=F10,(S84/2),IF(R84=F11,0,IF(R84=F12,"",)))))</f>
        <v/>
      </c>
      <c r="U84" s="296"/>
      <c r="V84" s="286" t="str">
        <f t="shared" si="3"/>
        <v/>
      </c>
      <c r="W84" s="292"/>
      <c r="X84" s="293">
        <v>2</v>
      </c>
      <c r="Y84" s="294">
        <f>IF(X84="NE","",Référentiel!G77)</f>
        <v>0</v>
      </c>
      <c r="Z84" s="295" t="str">
        <f>IF(Y187="NON","",IF(X84=F9,Y84,IF(X84=F10,(Y84/2),IF(X84=F11,0,IF(X84=F12,"",)))))</f>
        <v/>
      </c>
      <c r="AA84" s="286"/>
      <c r="AB84" s="286" t="str">
        <f t="shared" si="4"/>
        <v/>
      </c>
      <c r="AC84" s="292"/>
      <c r="AD84" s="293">
        <v>2</v>
      </c>
      <c r="AE84" s="294">
        <f>IF(AD84="NE","",Référentiel!G77)</f>
        <v>0</v>
      </c>
      <c r="AF84" s="295" t="str">
        <f>IF(AE187="NON","",IF(AD84=F9,AE84,IF(AD84=F10,(AE84/2),IF(AD84=F11,0,IF(AD84=F12,"",)))))</f>
        <v/>
      </c>
      <c r="AG84" s="297"/>
      <c r="AH84" s="298" t="str">
        <f>IFERROR(AVERAGE(H84,N84,T84,Z84,AF84),"")</f>
        <v/>
      </c>
      <c r="AI84" s="299" t="str">
        <f t="shared" si="17"/>
        <v/>
      </c>
      <c r="AP84" s="236"/>
    </row>
    <row r="85" spans="1:42" ht="20.45" hidden="1" customHeight="1">
      <c r="B85" s="291">
        <f>Référentiel!B78</f>
        <v>0</v>
      </c>
      <c r="D85" s="286" t="str">
        <f t="shared" si="1"/>
        <v/>
      </c>
      <c r="E85" s="292"/>
      <c r="F85" s="293">
        <v>2</v>
      </c>
      <c r="G85" s="294">
        <f>IF(F85="NE","",Référentiel!G78)</f>
        <v>0</v>
      </c>
      <c r="H85" s="295" t="str">
        <f>IF(G187="NON","",IF(F85=F9,G85,IF(F85=F10,(G85/2),IF(F85=F11,0,IF(F85=F12,"",)))))</f>
        <v/>
      </c>
      <c r="I85" s="286"/>
      <c r="J85" s="286" t="str">
        <f t="shared" si="15"/>
        <v/>
      </c>
      <c r="K85" s="292"/>
      <c r="L85" s="293">
        <v>2</v>
      </c>
      <c r="M85" s="294">
        <f>IF(L85="NE","",Référentiel!G78)</f>
        <v>0</v>
      </c>
      <c r="N85" s="295" t="str">
        <f>IF(M187="NON","",IF(L85=F9,M85,IF(L85=F10,(M85/2),IF(L85=F11,0,IF(L85=F12,"",)))))</f>
        <v/>
      </c>
      <c r="O85" s="286"/>
      <c r="P85" s="286" t="str">
        <f t="shared" si="2"/>
        <v/>
      </c>
      <c r="Q85" s="292"/>
      <c r="R85" s="293">
        <v>2</v>
      </c>
      <c r="S85" s="294">
        <f>IF(R85="NE","",Référentiel!G78)</f>
        <v>0</v>
      </c>
      <c r="T85" s="295" t="str">
        <f>IF(S187="NON","",IF(R85=F9,S85,IF(R85=F10,(S85/2),IF(R85=F11,0,IF(R85=F12,"",)))))</f>
        <v/>
      </c>
      <c r="U85" s="296"/>
      <c r="V85" s="286" t="str">
        <f t="shared" si="3"/>
        <v/>
      </c>
      <c r="W85" s="292"/>
      <c r="X85" s="293">
        <v>2</v>
      </c>
      <c r="Y85" s="294">
        <f>IF(X85="NE","",Référentiel!G78)</f>
        <v>0</v>
      </c>
      <c r="Z85" s="295" t="str">
        <f>IF(Y187="NON","",IF(X85=F9,Y85,IF(X85=F10,(Y85/2),IF(X85=F11,0,IF(X85=F12,"",)))))</f>
        <v/>
      </c>
      <c r="AA85" s="286"/>
      <c r="AB85" s="286" t="str">
        <f t="shared" si="4"/>
        <v/>
      </c>
      <c r="AC85" s="292"/>
      <c r="AD85" s="293">
        <v>2</v>
      </c>
      <c r="AE85" s="294">
        <f>IF(AD85="NE","",Référentiel!G78)</f>
        <v>0</v>
      </c>
      <c r="AF85" s="295" t="str">
        <f>IF(AE187="NON","",IF(AD85=F9,AE85,IF(AD85=F10,(AE85/2),IF(AD85=F11,0,IF(AD85=F12,"",)))))</f>
        <v/>
      </c>
      <c r="AG85" s="297"/>
      <c r="AH85" s="298" t="str">
        <f t="shared" ref="AH85" si="18">IFERROR(AVERAGE(H85,N85,T85,Z85,AF85),"")</f>
        <v/>
      </c>
      <c r="AI85" s="299" t="str">
        <f t="shared" si="17"/>
        <v/>
      </c>
      <c r="AP85" s="236"/>
    </row>
    <row r="86" spans="1:42" ht="8.25" customHeight="1">
      <c r="A86" s="307"/>
      <c r="B86" s="314"/>
      <c r="D86" s="286" t="str">
        <f t="shared" si="1"/>
        <v/>
      </c>
      <c r="E86" s="315"/>
      <c r="F86" s="316"/>
      <c r="G86" s="317"/>
      <c r="H86" s="318"/>
      <c r="I86" s="286"/>
      <c r="J86" s="286" t="str">
        <f t="shared" si="15"/>
        <v/>
      </c>
      <c r="K86" s="315"/>
      <c r="L86" s="316"/>
      <c r="M86" s="317"/>
      <c r="N86" s="318"/>
      <c r="O86" s="286"/>
      <c r="P86" s="286" t="str">
        <f t="shared" si="2"/>
        <v/>
      </c>
      <c r="Q86" s="315"/>
      <c r="R86" s="316"/>
      <c r="S86" s="317"/>
      <c r="T86" s="318"/>
      <c r="U86" s="296"/>
      <c r="V86" s="286" t="str">
        <f t="shared" si="3"/>
        <v/>
      </c>
      <c r="W86" s="315"/>
      <c r="X86" s="316"/>
      <c r="Y86" s="317"/>
      <c r="Z86" s="318"/>
      <c r="AA86" s="286"/>
      <c r="AB86" s="286" t="str">
        <f t="shared" si="4"/>
        <v/>
      </c>
      <c r="AC86" s="315"/>
      <c r="AD86" s="316"/>
      <c r="AE86" s="317"/>
      <c r="AF86" s="318"/>
      <c r="AG86" s="319"/>
      <c r="AH86" s="316"/>
      <c r="AP86" s="236"/>
    </row>
    <row r="87" spans="1:42" ht="15.75">
      <c r="A87" s="300"/>
      <c r="B87" s="284" t="str">
        <f>Référentiel!B80</f>
        <v>Savoir ëtre téléphonique</v>
      </c>
      <c r="D87" s="286" t="str">
        <f>F87</f>
        <v xml:space="preserve"> </v>
      </c>
      <c r="E87" s="285"/>
      <c r="F87" s="287" t="str">
        <f>IFERROR(IF(G187="NON"," ",H87/G87),"")</f>
        <v xml:space="preserve"> </v>
      </c>
      <c r="G87" s="288">
        <f>SUM(G88:G102)</f>
        <v>230</v>
      </c>
      <c r="H87" s="289" t="str">
        <f>(IF(G187="NON"," ",(SUM(H88:H102))))</f>
        <v xml:space="preserve"> </v>
      </c>
      <c r="I87" s="286"/>
      <c r="J87" s="286" t="str">
        <f>L87</f>
        <v xml:space="preserve"> </v>
      </c>
      <c r="K87" s="285"/>
      <c r="L87" s="287" t="str">
        <f>IFERROR(IF(M187="NON"," ",N87/M87),"")</f>
        <v xml:space="preserve"> </v>
      </c>
      <c r="M87" s="288">
        <f>SUM(M88:M102)</f>
        <v>230</v>
      </c>
      <c r="N87" s="289" t="str">
        <f>(IF(M187="NON"," ",(SUM(N88:N102))))</f>
        <v xml:space="preserve"> </v>
      </c>
      <c r="O87" s="286"/>
      <c r="P87" s="286" t="str">
        <f>R87</f>
        <v xml:space="preserve"> </v>
      </c>
      <c r="Q87" s="285"/>
      <c r="R87" s="287" t="str">
        <f>IFERROR(IF(S187="NON"," ",T87/S87),"")</f>
        <v xml:space="preserve"> </v>
      </c>
      <c r="S87" s="288">
        <f>SUM(S88:S102)</f>
        <v>230</v>
      </c>
      <c r="T87" s="289" t="str">
        <f>(IF(S187="NON"," ",(SUM(T88:T102))))</f>
        <v xml:space="preserve"> </v>
      </c>
      <c r="U87" s="286"/>
      <c r="V87" s="286" t="str">
        <f>X87</f>
        <v xml:space="preserve"> </v>
      </c>
      <c r="W87" s="285"/>
      <c r="X87" s="287" t="str">
        <f>IFERROR(IF(Y187="NON"," ",Z87/Y87),"")</f>
        <v xml:space="preserve"> </v>
      </c>
      <c r="Y87" s="288">
        <f>SUM(Y88:Y102)</f>
        <v>230</v>
      </c>
      <c r="Z87" s="289" t="str">
        <f>(IF(Y187="NON"," ",(SUM(Z88:Z102))))</f>
        <v xml:space="preserve"> </v>
      </c>
      <c r="AA87" s="286"/>
      <c r="AB87" s="286" t="str">
        <f>AD87</f>
        <v xml:space="preserve"> </v>
      </c>
      <c r="AC87" s="285"/>
      <c r="AD87" s="287" t="str">
        <f>IFERROR(IF(AE187="NON"," ",AF87/AE87),"")</f>
        <v xml:space="preserve"> </v>
      </c>
      <c r="AE87" s="288">
        <f>SUM(AE88:AE102)</f>
        <v>230</v>
      </c>
      <c r="AF87" s="289" t="str">
        <f>(IF(AE187="NON"," ",(SUM(AF88:AF102))))</f>
        <v xml:space="preserve"> </v>
      </c>
      <c r="AG87" s="290"/>
      <c r="AH87" s="287" t="str">
        <f>IFERROR(AVERAGE(F87,L87,R87,X87,AD87),"")</f>
        <v/>
      </c>
      <c r="AI87" s="289" t="str">
        <f>IFERROR(AVERAGE(H87,N87,T87,Z87,AF87),"")</f>
        <v/>
      </c>
      <c r="AP87" s="236"/>
    </row>
    <row r="88" spans="1:42" ht="18">
      <c r="B88" s="291" t="str">
        <f>Référentiel!B81</f>
        <v>Personnalisation</v>
      </c>
      <c r="D88" s="286" t="str">
        <f t="shared" ref="D88:D151" si="19">IFERROR(H88/G88,"")</f>
        <v/>
      </c>
      <c r="E88" s="292"/>
      <c r="F88" s="293">
        <v>2</v>
      </c>
      <c r="G88" s="294">
        <f>IF(F88="NE","",Référentiel!G81)</f>
        <v>20</v>
      </c>
      <c r="H88" s="295" t="str">
        <f>IF(G187="NON","",IF(F88=F9,G88,IF(F88=F10,(G88/2),IF(F88=F11,0,IF(F88=F12,"",)))))</f>
        <v/>
      </c>
      <c r="I88" s="286"/>
      <c r="J88" s="286" t="str">
        <f t="shared" ref="J88:J103" si="20">IFERROR(N88/M88,"")</f>
        <v/>
      </c>
      <c r="K88" s="292"/>
      <c r="L88" s="293">
        <v>2</v>
      </c>
      <c r="M88" s="294">
        <f>IF(L88="NE","",Référentiel!G81)</f>
        <v>20</v>
      </c>
      <c r="N88" s="295" t="str">
        <f>IF(M187="NON","",IF(L88=F9,M88,IF(L88=L10,(M88/2),IF(L88=L11,0,IF(L88=L12,"",)))))</f>
        <v/>
      </c>
      <c r="O88" s="286"/>
      <c r="P88" s="286" t="str">
        <f t="shared" ref="P88:P151" si="21">IFERROR(T88/S88,"")</f>
        <v/>
      </c>
      <c r="Q88" s="292"/>
      <c r="R88" s="293">
        <v>2</v>
      </c>
      <c r="S88" s="294">
        <f>IF(R88="NE","",Référentiel!G81)</f>
        <v>20</v>
      </c>
      <c r="T88" s="295" t="str">
        <f>IF(S187="NON","",IF(R88=F9,S88,IF(R88=F10,(S88/2),IF(R88=F11,0,IF(R88=F12,"",)))))</f>
        <v/>
      </c>
      <c r="U88" s="296"/>
      <c r="V88" s="286" t="str">
        <f t="shared" ref="V88:V151" si="22">IFERROR(Z88/Y88,"")</f>
        <v/>
      </c>
      <c r="W88" s="292"/>
      <c r="X88" s="293">
        <v>2</v>
      </c>
      <c r="Y88" s="294">
        <f>IF(X88="NE","",Référentiel!G81)</f>
        <v>20</v>
      </c>
      <c r="Z88" s="295" t="str">
        <f>IF(Y187="NON","",IF(X88=F9,Y88,IF(X88=F10,(Y88/2),IF(X88=F11,0,IF(X88=F12,"",)))))</f>
        <v/>
      </c>
      <c r="AA88" s="286"/>
      <c r="AB88" s="286" t="str">
        <f t="shared" ref="AB88:AB151" si="23">IFERROR(AF88/AE88,"")</f>
        <v/>
      </c>
      <c r="AC88" s="292"/>
      <c r="AD88" s="293">
        <v>2</v>
      </c>
      <c r="AE88" s="294">
        <f>IF(AD88="NE","",Référentiel!G81)</f>
        <v>20</v>
      </c>
      <c r="AF88" s="295" t="str">
        <f>IF(AE187="NON","",IF(AD88=F9,AE88,IF(AD88=F10,(AE88/2),IF(AD88=F11,0,IF(AD88=F12,"",)))))</f>
        <v/>
      </c>
      <c r="AG88" s="297"/>
      <c r="AH88" s="298" t="str">
        <f>IFERROR(AVERAGE(H88,N88,T88,Z88,AF88),"")</f>
        <v/>
      </c>
      <c r="AI88" s="299" t="str">
        <f>IFERROR(AVERAGE(D88,J88,P88,V88,AB88),"")</f>
        <v/>
      </c>
      <c r="AP88" s="236"/>
    </row>
    <row r="89" spans="1:42" ht="17.25" customHeight="1">
      <c r="B89" s="291" t="str">
        <f>Référentiel!B82</f>
        <v>Expression orale</v>
      </c>
      <c r="D89" s="286" t="str">
        <f t="shared" si="19"/>
        <v/>
      </c>
      <c r="E89" s="292"/>
      <c r="F89" s="293">
        <v>2</v>
      </c>
      <c r="G89" s="294">
        <f>IF(F89="NE","",Référentiel!G82)</f>
        <v>50</v>
      </c>
      <c r="H89" s="295" t="str">
        <f>IF(G187="NON","",IF(F89=F9,G89,IF(F89=F10,(G89/2),IF(F89=F11,0,IF(F89=F12,"",)))))</f>
        <v/>
      </c>
      <c r="I89" s="286"/>
      <c r="J89" s="286" t="str">
        <f t="shared" si="20"/>
        <v/>
      </c>
      <c r="K89" s="292"/>
      <c r="L89" s="293">
        <v>2</v>
      </c>
      <c r="M89" s="294">
        <f>IF(L89="NE","",Référentiel!G82)</f>
        <v>50</v>
      </c>
      <c r="N89" s="295" t="str">
        <f>IF(M187="NON","",IF(L89=F9,M89,IF(L89=F10,(M89/2),IF(L89=F11,0,IF(L89=F13,"",)))))</f>
        <v/>
      </c>
      <c r="O89" s="286"/>
      <c r="P89" s="286" t="str">
        <f t="shared" si="21"/>
        <v/>
      </c>
      <c r="Q89" s="292"/>
      <c r="R89" s="293">
        <v>2</v>
      </c>
      <c r="S89" s="294">
        <f>IF(R89="NE","",Référentiel!G82)</f>
        <v>50</v>
      </c>
      <c r="T89" s="295" t="str">
        <f>IF(S187="NON","",IF(R89=F9,S89,IF(R89=F10,(S89/2),IF(R89=F11,0,IF(R89=F12,"",)))))</f>
        <v/>
      </c>
      <c r="U89" s="296"/>
      <c r="V89" s="286" t="str">
        <f t="shared" si="22"/>
        <v/>
      </c>
      <c r="W89" s="292"/>
      <c r="X89" s="293">
        <v>2</v>
      </c>
      <c r="Y89" s="294">
        <f>IF(X89="NE","",Référentiel!G82)</f>
        <v>50</v>
      </c>
      <c r="Z89" s="295" t="str">
        <f>IF(Y187="NON","",IF(X89=F9,Y89,IF(X89=F10,(Y89/2),IF(X89=F11,0,IF(X89=F12,"",)))))</f>
        <v/>
      </c>
      <c r="AA89" s="286"/>
      <c r="AB89" s="286" t="str">
        <f t="shared" si="23"/>
        <v/>
      </c>
      <c r="AC89" s="292"/>
      <c r="AD89" s="293">
        <v>2</v>
      </c>
      <c r="AE89" s="294">
        <f>IF(AD89="NE","",Référentiel!G82)</f>
        <v>50</v>
      </c>
      <c r="AF89" s="295" t="str">
        <f>IF(AE187="NON","",IF(AD89=F9,AE89,IF(AD89=F10,(AE89/2),IF(AD89=F11,0,IF(AD89=F12,"",)))))</f>
        <v/>
      </c>
      <c r="AG89" s="297"/>
      <c r="AH89" s="298" t="str">
        <f t="shared" ref="AH89:AH100" si="24">IFERROR(AVERAGE(H89,N89,T89,Z89,AF89),"")</f>
        <v/>
      </c>
      <c r="AI89" s="299" t="str">
        <f t="shared" ref="AI89:AI102" si="25">IFERROR(AVERAGE(D89,J89,P89,V89,AB89),"")</f>
        <v/>
      </c>
      <c r="AP89" s="236"/>
    </row>
    <row r="90" spans="1:42" ht="18">
      <c r="B90" s="291" t="str">
        <f>Référentiel!B83</f>
        <v>Convivialité, ton</v>
      </c>
      <c r="D90" s="286" t="str">
        <f t="shared" si="19"/>
        <v/>
      </c>
      <c r="E90" s="292"/>
      <c r="F90" s="293">
        <v>2</v>
      </c>
      <c r="G90" s="294">
        <f>IF(F90="NE","",Référentiel!G83)</f>
        <v>30</v>
      </c>
      <c r="H90" s="295" t="str">
        <f>IF(G187="NON","",IF(F90=F9,G90,IF(F90=F10,(G90/2),IF(F90=F11,0,IF(F90=F12,"",)))))</f>
        <v/>
      </c>
      <c r="I90" s="286"/>
      <c r="J90" s="286" t="str">
        <f t="shared" si="20"/>
        <v/>
      </c>
      <c r="K90" s="292"/>
      <c r="L90" s="293">
        <v>2</v>
      </c>
      <c r="M90" s="294">
        <f>IF(L90="NE","",Référentiel!G83)</f>
        <v>30</v>
      </c>
      <c r="N90" s="295" t="str">
        <f>IF(M187="NON","",IF(L90=F9,M90,IF(L90=F10,(M90/2),IF(L90=F11,0,IF(L90=F14,"",)))))</f>
        <v/>
      </c>
      <c r="O90" s="286"/>
      <c r="P90" s="286" t="str">
        <f t="shared" si="21"/>
        <v/>
      </c>
      <c r="Q90" s="292"/>
      <c r="R90" s="293">
        <v>2</v>
      </c>
      <c r="S90" s="294">
        <f>IF(R90="NE","",Référentiel!G83)</f>
        <v>30</v>
      </c>
      <c r="T90" s="295" t="str">
        <f>IF(S187="NON","",IF(R90=F9,S90,IF(R90=F10,(S90/2),IF(R90=F11,0,IF(R90=F12,"",)))))</f>
        <v/>
      </c>
      <c r="U90" s="296"/>
      <c r="V90" s="286" t="str">
        <f t="shared" si="22"/>
        <v/>
      </c>
      <c r="W90" s="292"/>
      <c r="X90" s="293">
        <v>2</v>
      </c>
      <c r="Y90" s="294">
        <f>IF(X90="NE","",Référentiel!G83)</f>
        <v>30</v>
      </c>
      <c r="Z90" s="295" t="str">
        <f>IF(Y187="NON","",IF(X90=F9,Y90,IF(X90=F10,(Y90/2),IF(X90=F11,0,IF(X90=F12,"",)))))</f>
        <v/>
      </c>
      <c r="AA90" s="286"/>
      <c r="AB90" s="286" t="str">
        <f t="shared" si="23"/>
        <v/>
      </c>
      <c r="AC90" s="292"/>
      <c r="AD90" s="293">
        <v>2</v>
      </c>
      <c r="AE90" s="294">
        <f>IF(AD90="NE","",Référentiel!G83)</f>
        <v>30</v>
      </c>
      <c r="AF90" s="295" t="str">
        <f>IF(AE187="NON","",IF(AD90=F9,AE90,IF(AD90=F10,(AE90/2),IF(AD90=F11,0,IF(AD90=F12,"",)))))</f>
        <v/>
      </c>
      <c r="AG90" s="297"/>
      <c r="AH90" s="298" t="str">
        <f t="shared" si="24"/>
        <v/>
      </c>
      <c r="AI90" s="299" t="str">
        <f t="shared" si="25"/>
        <v/>
      </c>
      <c r="AP90" s="236"/>
    </row>
    <row r="91" spans="1:42" ht="18">
      <c r="B91" s="291" t="str">
        <f>Référentiel!B84</f>
        <v>Rythme</v>
      </c>
      <c r="D91" s="286" t="str">
        <f t="shared" si="19"/>
        <v/>
      </c>
      <c r="E91" s="292"/>
      <c r="F91" s="293">
        <v>2</v>
      </c>
      <c r="G91" s="294">
        <f>IF(F91="NE","",Référentiel!G84)</f>
        <v>20</v>
      </c>
      <c r="H91" s="295" t="str">
        <f>IF(G187="NON","",IF(F91=F9,G91,IF(F91=F10,(G91/2),IF(F91=F11,0,IF(F91=F12,"",)))))</f>
        <v/>
      </c>
      <c r="I91" s="286"/>
      <c r="J91" s="286" t="str">
        <f t="shared" si="20"/>
        <v/>
      </c>
      <c r="K91" s="292"/>
      <c r="L91" s="293">
        <v>2</v>
      </c>
      <c r="M91" s="294">
        <f>IF(L91="NE","",Référentiel!G84)</f>
        <v>20</v>
      </c>
      <c r="N91" s="295" t="str">
        <f>IF(M187="NON","",IF(L91=F9,M91,IF(L91=F10,(M91/2),IF(L91=F11,0,IF(L91=F15,"",)))))</f>
        <v/>
      </c>
      <c r="O91" s="286"/>
      <c r="P91" s="286" t="str">
        <f t="shared" si="21"/>
        <v/>
      </c>
      <c r="Q91" s="292"/>
      <c r="R91" s="293">
        <v>2</v>
      </c>
      <c r="S91" s="294">
        <f>IF(R91="NE","",Référentiel!G84)</f>
        <v>20</v>
      </c>
      <c r="T91" s="295" t="str">
        <f>IF(S187="NON","",IF(R91=F9,S91,IF(R91=F10,(S91/2),IF(R91=F11,0,IF(R91=F12,"",)))))</f>
        <v/>
      </c>
      <c r="U91" s="296"/>
      <c r="V91" s="286" t="str">
        <f t="shared" si="22"/>
        <v/>
      </c>
      <c r="W91" s="292"/>
      <c r="X91" s="293">
        <v>2</v>
      </c>
      <c r="Y91" s="294">
        <f>IF(X91="NE","",Référentiel!G84)</f>
        <v>20</v>
      </c>
      <c r="Z91" s="295" t="str">
        <f>IF(Y187="NON","",IF(X91=F9,Y91,IF(X91=F10,(Y91/2),IF(X91=F11,0,IF(X91=F12,"",)))))</f>
        <v/>
      </c>
      <c r="AA91" s="286"/>
      <c r="AB91" s="286" t="str">
        <f t="shared" si="23"/>
        <v/>
      </c>
      <c r="AC91" s="292"/>
      <c r="AD91" s="293">
        <v>2</v>
      </c>
      <c r="AE91" s="294">
        <f>IF(AD91="NE","",Référentiel!G84)</f>
        <v>20</v>
      </c>
      <c r="AF91" s="295" t="str">
        <f>IF(AE187="NON","",IF(AD91=F9,AE91,IF(AD91=F10,(AE91/2),IF(AD91=F11,0,IF(AD91=F12,"",)))))</f>
        <v/>
      </c>
      <c r="AG91" s="297"/>
      <c r="AH91" s="298" t="str">
        <f t="shared" si="24"/>
        <v/>
      </c>
      <c r="AI91" s="299" t="str">
        <f t="shared" si="25"/>
        <v/>
      </c>
      <c r="AP91" s="236"/>
    </row>
    <row r="92" spans="1:42" ht="18">
      <c r="B92" s="291" t="str">
        <f>Référentiel!B85</f>
        <v>Écoute active / Empathie</v>
      </c>
      <c r="D92" s="286" t="str">
        <f t="shared" si="19"/>
        <v/>
      </c>
      <c r="E92" s="292"/>
      <c r="F92" s="293">
        <v>2</v>
      </c>
      <c r="G92" s="294">
        <f>IF(F92="NE","",Référentiel!G85)</f>
        <v>30</v>
      </c>
      <c r="H92" s="295" t="str">
        <f>IF(G187="NON","",IF(F92=F9,G92,IF(F92=F10,(G92/2),IF(F92=F11,0,IF(F92=F12,"",)))))</f>
        <v/>
      </c>
      <c r="I92" s="286"/>
      <c r="J92" s="286" t="str">
        <f t="shared" si="20"/>
        <v/>
      </c>
      <c r="K92" s="292"/>
      <c r="L92" s="293">
        <v>2</v>
      </c>
      <c r="M92" s="294">
        <f>IF(L92="NE","",Référentiel!G85)</f>
        <v>30</v>
      </c>
      <c r="N92" s="295" t="str">
        <f>IF(M187="NON","",IF(L92=F9,M92,IF(L92=F10,(M92/2),IF(L92=F11,0,IF(L92=F16,"",)))))</f>
        <v/>
      </c>
      <c r="O92" s="286"/>
      <c r="P92" s="286" t="str">
        <f t="shared" si="21"/>
        <v/>
      </c>
      <c r="Q92" s="292"/>
      <c r="R92" s="293">
        <v>2</v>
      </c>
      <c r="S92" s="294">
        <f>IF(R92="NE","",Référentiel!G85)</f>
        <v>30</v>
      </c>
      <c r="T92" s="295" t="str">
        <f>IF(S187="NON","",IF(R92=F9,S92,IF(R92=F10,(S92/2),IF(R92=F11,0,IF(R92=F12,"",)))))</f>
        <v/>
      </c>
      <c r="U92" s="296"/>
      <c r="V92" s="286" t="str">
        <f t="shared" si="22"/>
        <v/>
      </c>
      <c r="W92" s="292"/>
      <c r="X92" s="293">
        <v>2</v>
      </c>
      <c r="Y92" s="294">
        <f>IF(X92="NE","",Référentiel!G85)</f>
        <v>30</v>
      </c>
      <c r="Z92" s="295" t="str">
        <f>IF(Y187="NON","",IF(X92=F9,Y92,IF(X92=F10,(Y92/2),IF(X92=F11,0,IF(X92=F12,"",)))))</f>
        <v/>
      </c>
      <c r="AA92" s="286"/>
      <c r="AB92" s="286" t="str">
        <f t="shared" si="23"/>
        <v/>
      </c>
      <c r="AC92" s="292"/>
      <c r="AD92" s="293">
        <v>2</v>
      </c>
      <c r="AE92" s="294">
        <f>IF(AD92="NE","",Référentiel!G85)</f>
        <v>30</v>
      </c>
      <c r="AF92" s="295" t="str">
        <f>IF(AE187="NON","",IF(AD92=F9,AE92,IF(AD92=F10,(AE92/2),IF(AD92=F11,0,IF(AD92=F12,"",)))))</f>
        <v/>
      </c>
      <c r="AG92" s="297"/>
      <c r="AH92" s="298" t="str">
        <f t="shared" si="24"/>
        <v/>
      </c>
      <c r="AI92" s="299" t="str">
        <f t="shared" si="25"/>
        <v/>
      </c>
      <c r="AP92" s="236"/>
    </row>
    <row r="93" spans="1:42" ht="18">
      <c r="B93" s="291" t="str">
        <f>Référentiel!B86</f>
        <v>Directivité / Gestion de l'entretien</v>
      </c>
      <c r="D93" s="286" t="str">
        <f t="shared" si="19"/>
        <v/>
      </c>
      <c r="E93" s="292"/>
      <c r="F93" s="293">
        <v>2</v>
      </c>
      <c r="G93" s="294">
        <f>IF(F93="NE","",Référentiel!G86)</f>
        <v>30</v>
      </c>
      <c r="H93" s="295" t="str">
        <f>IF(G187="NON","",IF(F93=F9,G93,IF(F93=F10,(G93/2),IF(F93=F11,0,IF(F93=F12,"",)))))</f>
        <v/>
      </c>
      <c r="I93" s="286"/>
      <c r="J93" s="286" t="str">
        <f t="shared" si="20"/>
        <v/>
      </c>
      <c r="K93" s="292"/>
      <c r="L93" s="293">
        <v>2</v>
      </c>
      <c r="M93" s="294">
        <f>IF(L93="NE","",Référentiel!G86)</f>
        <v>30</v>
      </c>
      <c r="N93" s="295" t="str">
        <f>IF(M187="NON","",IF(L93=F9,M93,IF(L93=F10,(M93/2),IF(L93=F11,0,IF(L93=F17,"",)))))</f>
        <v/>
      </c>
      <c r="O93" s="286"/>
      <c r="P93" s="286" t="str">
        <f t="shared" si="21"/>
        <v/>
      </c>
      <c r="Q93" s="292"/>
      <c r="R93" s="293">
        <v>2</v>
      </c>
      <c r="S93" s="294">
        <f>IF(R93="NE","",Référentiel!G86)</f>
        <v>30</v>
      </c>
      <c r="T93" s="295" t="str">
        <f>IF(S187="NON","",IF(R93=F9,S93,IF(R93=F10,(S93/2),IF(R93=F11,0,IF(R93=F12,"",)))))</f>
        <v/>
      </c>
      <c r="U93" s="296"/>
      <c r="V93" s="286" t="str">
        <f t="shared" si="22"/>
        <v/>
      </c>
      <c r="W93" s="292"/>
      <c r="X93" s="293">
        <v>2</v>
      </c>
      <c r="Y93" s="294">
        <f>IF(X93="NE","",Référentiel!G86)</f>
        <v>30</v>
      </c>
      <c r="Z93" s="295" t="str">
        <f>IF(Y187="NON","",IF(X93=F9,Y93,IF(X93=F10,(Y93/2),IF(X93=F11,0,IF(X93=F12,"",)))))</f>
        <v/>
      </c>
      <c r="AA93" s="286"/>
      <c r="AB93" s="286" t="str">
        <f t="shared" si="23"/>
        <v/>
      </c>
      <c r="AC93" s="292"/>
      <c r="AD93" s="293">
        <v>2</v>
      </c>
      <c r="AE93" s="294">
        <f>IF(AD93="NE","",Référentiel!G86)</f>
        <v>30</v>
      </c>
      <c r="AF93" s="295" t="str">
        <f>IF(AE187="NON","",IF(AD93=F9,AE93,IF(AD93=F10,(AE93/2),IF(AD93=F11,0,IF(AD93=F12,"",)))))</f>
        <v/>
      </c>
      <c r="AG93" s="297"/>
      <c r="AH93" s="298" t="str">
        <f t="shared" si="24"/>
        <v/>
      </c>
      <c r="AI93" s="299" t="str">
        <f t="shared" si="25"/>
        <v/>
      </c>
      <c r="AP93" s="236"/>
    </row>
    <row r="94" spans="1:42" ht="18">
      <c r="B94" s="291" t="str">
        <f>Référentiel!B87</f>
        <v>Pro activité &amp; valorisation</v>
      </c>
      <c r="D94" s="286" t="str">
        <f t="shared" si="19"/>
        <v/>
      </c>
      <c r="E94" s="292"/>
      <c r="F94" s="293">
        <v>2</v>
      </c>
      <c r="G94" s="294">
        <f>IF(F94="NE","",Référentiel!G87)</f>
        <v>20</v>
      </c>
      <c r="H94" s="295" t="str">
        <f>IF(G187="NON","",IF(F94=F9,G94,IF(F94=F10,(G94/2),IF(F94=F11,0,IF(F94=F12,"",)))))</f>
        <v/>
      </c>
      <c r="I94" s="286"/>
      <c r="J94" s="286" t="str">
        <f t="shared" si="20"/>
        <v/>
      </c>
      <c r="K94" s="292"/>
      <c r="L94" s="293">
        <v>2</v>
      </c>
      <c r="M94" s="294">
        <f>IF(L94="NE","",Référentiel!G87)</f>
        <v>20</v>
      </c>
      <c r="N94" s="295" t="str">
        <f>IF(M187="NON","",IF(L94=F9,M94,IF(L94=F10,(M94/2),IF(L94=F11,0,IF(L94=F18,"",)))))</f>
        <v/>
      </c>
      <c r="O94" s="286"/>
      <c r="P94" s="286" t="str">
        <f t="shared" si="21"/>
        <v/>
      </c>
      <c r="Q94" s="292"/>
      <c r="R94" s="293">
        <v>2</v>
      </c>
      <c r="S94" s="294">
        <f>IF(R94="NE","",Référentiel!G87)</f>
        <v>20</v>
      </c>
      <c r="T94" s="295" t="str">
        <f>IF(S187="NON","",IF(R94=F9,S94,IF(R94=F10,(S94/2),IF(R94=F11,0,IF(R94=F12,"",)))))</f>
        <v/>
      </c>
      <c r="U94" s="296"/>
      <c r="V94" s="286" t="str">
        <f t="shared" si="22"/>
        <v/>
      </c>
      <c r="W94" s="292"/>
      <c r="X94" s="293">
        <v>2</v>
      </c>
      <c r="Y94" s="294">
        <f>IF(X94="NE","",Référentiel!G87)</f>
        <v>20</v>
      </c>
      <c r="Z94" s="295" t="str">
        <f>IF(Y187="NON","",IF(X94=F9,Y94,IF(X94=F10,(Y94/2),IF(X94=F11,0,IF(X94=F12,"",)))))</f>
        <v/>
      </c>
      <c r="AA94" s="286"/>
      <c r="AB94" s="286" t="str">
        <f t="shared" si="23"/>
        <v/>
      </c>
      <c r="AC94" s="292"/>
      <c r="AD94" s="293">
        <v>2</v>
      </c>
      <c r="AE94" s="294">
        <f>IF(AD94="NE","",Référentiel!G87)</f>
        <v>20</v>
      </c>
      <c r="AF94" s="295" t="str">
        <f>IF(AE187="NON","",IF(AD94=F9,AE94,IF(AD94=F10,(AE94/2),IF(AD94=F11,0,IF(AD94=F12,"",)))))</f>
        <v/>
      </c>
      <c r="AG94" s="297"/>
      <c r="AH94" s="298" t="str">
        <f t="shared" si="24"/>
        <v/>
      </c>
      <c r="AI94" s="299" t="str">
        <f t="shared" si="25"/>
        <v/>
      </c>
      <c r="AP94" s="236"/>
    </row>
    <row r="95" spans="1:42" ht="18">
      <c r="B95" s="291" t="str">
        <f>Référentiel!B88</f>
        <v>Capital confiance / Qualité relationnelle</v>
      </c>
      <c r="D95" s="286" t="str">
        <f t="shared" si="19"/>
        <v/>
      </c>
      <c r="E95" s="292"/>
      <c r="F95" s="293">
        <v>2</v>
      </c>
      <c r="G95" s="294">
        <f>IF(F95="NE","",Référentiel!G88)</f>
        <v>30</v>
      </c>
      <c r="H95" s="295" t="str">
        <f>IF(G187="NON","",IF(F95=F9,G95,IF(F95=F10,(G95/2),IF(F95=F11,0,IF(F95=F12,"",)))))</f>
        <v/>
      </c>
      <c r="I95" s="286"/>
      <c r="J95" s="286" t="str">
        <f t="shared" si="20"/>
        <v/>
      </c>
      <c r="K95" s="292"/>
      <c r="L95" s="293">
        <v>2</v>
      </c>
      <c r="M95" s="294">
        <f>IF(L95="NE","",Référentiel!G88)</f>
        <v>30</v>
      </c>
      <c r="N95" s="295" t="str">
        <f>IF(M187="NON","",IF(L95=F9,M95,IF(L95=F10,(M95/2),IF(L95=F11,0,IF(L95=F19,"",)))))</f>
        <v/>
      </c>
      <c r="O95" s="286"/>
      <c r="P95" s="286" t="str">
        <f t="shared" si="21"/>
        <v/>
      </c>
      <c r="Q95" s="292"/>
      <c r="R95" s="293">
        <v>2</v>
      </c>
      <c r="S95" s="294">
        <f>IF(R95="NE","",Référentiel!G88)</f>
        <v>30</v>
      </c>
      <c r="T95" s="295" t="str">
        <f>IF(S187="NON","",IF(R95=F9,S95,IF(R95=F10,(S95/2),IF(R95=F11,0,IF(R95=F12,"",)))))</f>
        <v/>
      </c>
      <c r="U95" s="296"/>
      <c r="V95" s="286" t="str">
        <f t="shared" si="22"/>
        <v/>
      </c>
      <c r="W95" s="292"/>
      <c r="X95" s="293">
        <v>2</v>
      </c>
      <c r="Y95" s="294">
        <f>IF(X95="NE","",Référentiel!G88)</f>
        <v>30</v>
      </c>
      <c r="Z95" s="295" t="str">
        <f>IF(Y187="NON","",IF(X95=F9,Y95,IF(X95=F10,(Y95/2),IF(X95=F11,0,IF(X95=F12,"",)))))</f>
        <v/>
      </c>
      <c r="AA95" s="286"/>
      <c r="AB95" s="286" t="str">
        <f t="shared" si="23"/>
        <v/>
      </c>
      <c r="AC95" s="292"/>
      <c r="AD95" s="293">
        <v>2</v>
      </c>
      <c r="AE95" s="294">
        <f>IF(AD95="NE","",Référentiel!G88)</f>
        <v>30</v>
      </c>
      <c r="AF95" s="295" t="str">
        <f>IF(AE187="NON","",IF(AD95=F9,AE95,IF(AD95=F10,(AE95/2),IF(AD95=F11,0,IF(AD95=F12,"",)))))</f>
        <v/>
      </c>
      <c r="AG95" s="297"/>
      <c r="AH95" s="298" t="str">
        <f t="shared" si="24"/>
        <v/>
      </c>
      <c r="AI95" s="299" t="str">
        <f>IFERROR(AVERAGE(D95,J95,P95,V95,AB95),"")</f>
        <v/>
      </c>
      <c r="AP95" s="236"/>
    </row>
    <row r="96" spans="1:42" ht="18" hidden="1">
      <c r="B96" s="291">
        <f>Référentiel!B89</f>
        <v>0</v>
      </c>
      <c r="D96" s="286" t="str">
        <f t="shared" si="19"/>
        <v/>
      </c>
      <c r="E96" s="292"/>
      <c r="F96" s="293">
        <v>2</v>
      </c>
      <c r="G96" s="294">
        <f>IF(F96="NE","",Référentiel!G89)</f>
        <v>0</v>
      </c>
      <c r="H96" s="295" t="str">
        <f>IF(G187="NON","",IF(F96=F9,G96,IF(F96=F10,(G96/2),IF(F96=F11,0,IF(F96=F12,"",)))))</f>
        <v/>
      </c>
      <c r="I96" s="286"/>
      <c r="J96" s="286" t="str">
        <f t="shared" si="20"/>
        <v/>
      </c>
      <c r="K96" s="292"/>
      <c r="L96" s="293">
        <v>2</v>
      </c>
      <c r="M96" s="294">
        <f>IF(L96="NE","",Référentiel!G89)</f>
        <v>0</v>
      </c>
      <c r="N96" s="295" t="str">
        <f>IF(M187="NON","",IF(L96=F9,M96,IF(L96=F10,(M96/2),IF(L96=F11,0,IF(L96=F20,"",)))))</f>
        <v/>
      </c>
      <c r="O96" s="286"/>
      <c r="P96" s="286" t="str">
        <f t="shared" si="21"/>
        <v/>
      </c>
      <c r="Q96" s="292"/>
      <c r="R96" s="293">
        <v>2</v>
      </c>
      <c r="S96" s="294">
        <f>IF(R96="NE","",Référentiel!G89)</f>
        <v>0</v>
      </c>
      <c r="T96" s="295" t="str">
        <f>IF(S187="NON","",IF(R96=F9,S96,IF(R96=F10,(S96/2),IF(R96=F11,0,IF(R96=F12,"",)))))</f>
        <v/>
      </c>
      <c r="U96" s="296"/>
      <c r="V96" s="286" t="str">
        <f t="shared" si="22"/>
        <v/>
      </c>
      <c r="W96" s="292"/>
      <c r="X96" s="293">
        <v>2</v>
      </c>
      <c r="Y96" s="294">
        <f>IF(X96="NE","",Référentiel!G89)</f>
        <v>0</v>
      </c>
      <c r="Z96" s="295" t="str">
        <f>IF(Y187="NON","",IF(X96=F9,Y96,IF(X96=F10,(Y96/2),IF(X96=F11,0,IF(X96=F12,"",)))))</f>
        <v/>
      </c>
      <c r="AA96" s="286"/>
      <c r="AB96" s="286" t="str">
        <f t="shared" si="23"/>
        <v/>
      </c>
      <c r="AC96" s="292"/>
      <c r="AD96" s="293">
        <v>2</v>
      </c>
      <c r="AE96" s="294">
        <f>IF(AD96="NE","",Référentiel!G89)</f>
        <v>0</v>
      </c>
      <c r="AF96" s="295" t="str">
        <f>IF(AE187="NON","",IF(AD96=F9,AE96,IF(AD96=F10,(AE96/2),IF(AD96=F11,0,IF(AD96=F12,"",)))))</f>
        <v/>
      </c>
      <c r="AG96" s="297"/>
      <c r="AH96" s="298" t="str">
        <f t="shared" si="24"/>
        <v/>
      </c>
      <c r="AI96" s="299" t="str">
        <f t="shared" si="25"/>
        <v/>
      </c>
      <c r="AP96" s="236"/>
    </row>
    <row r="97" spans="1:42" ht="18" hidden="1">
      <c r="B97" s="291">
        <f>Référentiel!B90</f>
        <v>0</v>
      </c>
      <c r="D97" s="286" t="str">
        <f t="shared" si="19"/>
        <v/>
      </c>
      <c r="E97" s="292"/>
      <c r="F97" s="293">
        <v>2</v>
      </c>
      <c r="G97" s="294">
        <f>IF(F97="NE","",Référentiel!G90)</f>
        <v>0</v>
      </c>
      <c r="H97" s="295" t="str">
        <f>IF(G187="NON","",IF(F97=F9,G97,IF(F97=F10,(G97/2),IF(F97=F11,0,IF(F97=F12,"",)))))</f>
        <v/>
      </c>
      <c r="I97" s="286"/>
      <c r="J97" s="286" t="str">
        <f t="shared" si="20"/>
        <v/>
      </c>
      <c r="K97" s="292"/>
      <c r="L97" s="293">
        <v>2</v>
      </c>
      <c r="M97" s="294">
        <f>IF(L97="NE","",Référentiel!G90)</f>
        <v>0</v>
      </c>
      <c r="N97" s="295" t="str">
        <f>IF(M187="NON","",IF(L97=F9,M97,IF(L97=F10,(M97/2),IF(L97=F11,0,IF(L97=F21,"",)))))</f>
        <v/>
      </c>
      <c r="O97" s="286"/>
      <c r="P97" s="286" t="str">
        <f t="shared" si="21"/>
        <v/>
      </c>
      <c r="Q97" s="292"/>
      <c r="R97" s="293">
        <v>2</v>
      </c>
      <c r="S97" s="294">
        <f>IF(R97="NE","",Référentiel!G90)</f>
        <v>0</v>
      </c>
      <c r="T97" s="295" t="str">
        <f>IF(S187="NON","",IF(R97=F9,S97,IF(R97=F10,(S97/2),IF(R97=F11,0,IF(R97=F12,"",)))))</f>
        <v/>
      </c>
      <c r="U97" s="296"/>
      <c r="V97" s="286" t="str">
        <f t="shared" si="22"/>
        <v/>
      </c>
      <c r="W97" s="292"/>
      <c r="X97" s="293">
        <v>2</v>
      </c>
      <c r="Y97" s="294">
        <f>IF(X97="NE","",Référentiel!G90)</f>
        <v>0</v>
      </c>
      <c r="Z97" s="295" t="str">
        <f>IF(Y187="NON","",IF(X97=F9,Y97,IF(X97=F10,(Y97/2),IF(X97=F11,0,IF(X97=F12,"",)))))</f>
        <v/>
      </c>
      <c r="AA97" s="286"/>
      <c r="AB97" s="286" t="str">
        <f t="shared" si="23"/>
        <v/>
      </c>
      <c r="AC97" s="292"/>
      <c r="AD97" s="293">
        <v>2</v>
      </c>
      <c r="AE97" s="294">
        <f>IF(AD97="NE","",Référentiel!G90)</f>
        <v>0</v>
      </c>
      <c r="AF97" s="295" t="str">
        <f>IF(AE187="NON","",IF(AD97=F9,AE97,IF(AD97=F10,(AE97/2),IF(AD97=F11,0,IF(AD97=F12,"",)))))</f>
        <v/>
      </c>
      <c r="AG97" s="297"/>
      <c r="AH97" s="298" t="str">
        <f t="shared" si="24"/>
        <v/>
      </c>
      <c r="AI97" s="299" t="str">
        <f t="shared" si="25"/>
        <v/>
      </c>
      <c r="AP97" s="236"/>
    </row>
    <row r="98" spans="1:42" ht="18" hidden="1">
      <c r="B98" s="291">
        <f>Référentiel!B91</f>
        <v>0</v>
      </c>
      <c r="D98" s="286" t="str">
        <f t="shared" si="19"/>
        <v/>
      </c>
      <c r="E98" s="292"/>
      <c r="F98" s="293">
        <v>2</v>
      </c>
      <c r="G98" s="294">
        <f>IF(F98="NE","",Référentiel!G91)</f>
        <v>0</v>
      </c>
      <c r="H98" s="295" t="str">
        <f>IF(G187="NON","",IF(F98=F9,G98,IF(F98=F10,(G98/2),IF(F98=F11,0,IF(F98=F12,"",)))))</f>
        <v/>
      </c>
      <c r="I98" s="286"/>
      <c r="J98" s="286" t="str">
        <f t="shared" si="20"/>
        <v/>
      </c>
      <c r="K98" s="292"/>
      <c r="L98" s="293">
        <v>2</v>
      </c>
      <c r="M98" s="294">
        <f>IF(L98="NE","",Référentiel!G91)</f>
        <v>0</v>
      </c>
      <c r="N98" s="295" t="str">
        <f>IF(M187="NON","",IF(L98=F9,M98,IF(L98=F10,(M98/2),IF(L98=F11,0,IF(L98=F22,"",)))))</f>
        <v/>
      </c>
      <c r="O98" s="286"/>
      <c r="P98" s="286" t="str">
        <f t="shared" si="21"/>
        <v/>
      </c>
      <c r="Q98" s="292"/>
      <c r="R98" s="293">
        <v>2</v>
      </c>
      <c r="S98" s="294">
        <f>IF(R98="NE","",Référentiel!G91)</f>
        <v>0</v>
      </c>
      <c r="T98" s="295" t="str">
        <f>IF(S187="NON","",IF(R98=F9,S98,IF(R98=F10,(S98/2),IF(R98=F11,0,IF(R98=F12,"",)))))</f>
        <v/>
      </c>
      <c r="U98" s="296"/>
      <c r="V98" s="286" t="str">
        <f t="shared" si="22"/>
        <v/>
      </c>
      <c r="W98" s="292"/>
      <c r="X98" s="293">
        <v>2</v>
      </c>
      <c r="Y98" s="294">
        <f>IF(X98="NE","",Référentiel!G91)</f>
        <v>0</v>
      </c>
      <c r="Z98" s="295" t="str">
        <f>IF(Y187="NON","",IF(X98=F9,Y98,IF(X98=F10,(Y98/2),IF(X98=F11,0,IF(X98=F12,"",)))))</f>
        <v/>
      </c>
      <c r="AA98" s="286"/>
      <c r="AB98" s="286" t="str">
        <f t="shared" si="23"/>
        <v/>
      </c>
      <c r="AC98" s="292"/>
      <c r="AD98" s="293">
        <v>2</v>
      </c>
      <c r="AE98" s="294">
        <f>IF(AD98="NE","",Référentiel!G91)</f>
        <v>0</v>
      </c>
      <c r="AF98" s="295" t="str">
        <f>IF(AE187="NON","",IF(AD98=F9,AE98,IF(AD98=F10,(AE98/2),IF(AD98=F11,0,IF(AD98=F12,"",)))))</f>
        <v/>
      </c>
      <c r="AG98" s="297"/>
      <c r="AH98" s="298" t="str">
        <f t="shared" si="24"/>
        <v/>
      </c>
      <c r="AI98" s="299" t="str">
        <f t="shared" si="25"/>
        <v/>
      </c>
      <c r="AP98" s="236"/>
    </row>
    <row r="99" spans="1:42" ht="18" hidden="1">
      <c r="B99" s="291">
        <f>Référentiel!B92</f>
        <v>0</v>
      </c>
      <c r="D99" s="286" t="str">
        <f t="shared" si="19"/>
        <v/>
      </c>
      <c r="E99" s="292"/>
      <c r="F99" s="293">
        <v>2</v>
      </c>
      <c r="G99" s="294">
        <f>IF(F99="NE","",Référentiel!G92)</f>
        <v>0</v>
      </c>
      <c r="H99" s="295" t="str">
        <f>IF(G187="NON","",IF(F99=F9,G99,IF(F99=F10,(G99/2),IF(F99=F11,0,IF(F99=F12,"",)))))</f>
        <v/>
      </c>
      <c r="I99" s="286"/>
      <c r="J99" s="286" t="str">
        <f t="shared" si="20"/>
        <v/>
      </c>
      <c r="K99" s="292"/>
      <c r="L99" s="293">
        <v>2</v>
      </c>
      <c r="M99" s="294">
        <f>IF(L99="NE","",Référentiel!G92)</f>
        <v>0</v>
      </c>
      <c r="N99" s="295" t="str">
        <f>IF(M187="NON","",IF(L99=F9,M99,IF(L99=F10,(M99/2),IF(L99=F11,0,IF(L99=F23,"",)))))</f>
        <v/>
      </c>
      <c r="O99" s="286"/>
      <c r="P99" s="286" t="str">
        <f t="shared" si="21"/>
        <v/>
      </c>
      <c r="Q99" s="292"/>
      <c r="R99" s="293">
        <v>2</v>
      </c>
      <c r="S99" s="294">
        <f>IF(R99="NE","",Référentiel!G92)</f>
        <v>0</v>
      </c>
      <c r="T99" s="295" t="str">
        <f>IF(S187="NON","",IF(R99=F9,S99,IF(R99=F10,(S99/2),IF(R99=F11,0,IF(R99=F12,"",)))))</f>
        <v/>
      </c>
      <c r="U99" s="296"/>
      <c r="V99" s="286" t="str">
        <f t="shared" si="22"/>
        <v/>
      </c>
      <c r="W99" s="292"/>
      <c r="X99" s="293">
        <v>2</v>
      </c>
      <c r="Y99" s="294">
        <f>IF(X99="NE","",Référentiel!G92)</f>
        <v>0</v>
      </c>
      <c r="Z99" s="295" t="str">
        <f>IF(Y187="NON","",IF(X99=F9,Y99,IF(X99=F10,(Y99/2),IF(X99=F11,0,IF(X99=F12,"",)))))</f>
        <v/>
      </c>
      <c r="AA99" s="286"/>
      <c r="AB99" s="286" t="str">
        <f t="shared" si="23"/>
        <v/>
      </c>
      <c r="AC99" s="292"/>
      <c r="AD99" s="293">
        <v>2</v>
      </c>
      <c r="AE99" s="294">
        <f>IF(AD99="NE","",Référentiel!G92)</f>
        <v>0</v>
      </c>
      <c r="AF99" s="295" t="str">
        <f>IF(AE187="NON","",IF(AD99=F9,AE99,IF(AD99=F10,(AE99/2),IF(AD99=F11,0,IF(AD99=F12,"",)))))</f>
        <v/>
      </c>
      <c r="AG99" s="297"/>
      <c r="AH99" s="298" t="str">
        <f t="shared" si="24"/>
        <v/>
      </c>
      <c r="AI99" s="299" t="str">
        <f t="shared" si="25"/>
        <v/>
      </c>
      <c r="AP99" s="236"/>
    </row>
    <row r="100" spans="1:42" ht="18" hidden="1">
      <c r="B100" s="291">
        <f>Référentiel!B93</f>
        <v>0</v>
      </c>
      <c r="D100" s="286" t="str">
        <f t="shared" si="19"/>
        <v/>
      </c>
      <c r="E100" s="292"/>
      <c r="F100" s="293">
        <v>2</v>
      </c>
      <c r="G100" s="294">
        <f>IF(F100="NE","",Référentiel!G93)</f>
        <v>0</v>
      </c>
      <c r="H100" s="295" t="str">
        <f>IF(G187="NON","",IF(F100=F9,G100,IF(F100=F10,(G100/2),IF(F100=F11,0,IF(F100=F12,"",)))))</f>
        <v/>
      </c>
      <c r="I100" s="286"/>
      <c r="J100" s="286" t="str">
        <f t="shared" si="20"/>
        <v/>
      </c>
      <c r="K100" s="292"/>
      <c r="L100" s="293">
        <v>2</v>
      </c>
      <c r="M100" s="294">
        <f>IF(L100="NE","",Référentiel!G93)</f>
        <v>0</v>
      </c>
      <c r="N100" s="295" t="str">
        <f>IF(M187="NON","",IF(L100=F9,M100,IF(L100=F10,(M100/2),IF(L100=F11,0,IF(L100=F24,"",)))))</f>
        <v/>
      </c>
      <c r="O100" s="286"/>
      <c r="P100" s="286" t="str">
        <f t="shared" si="21"/>
        <v/>
      </c>
      <c r="Q100" s="292"/>
      <c r="R100" s="293">
        <v>2</v>
      </c>
      <c r="S100" s="294">
        <f>IF(R100="NE","",Référentiel!G93)</f>
        <v>0</v>
      </c>
      <c r="T100" s="295" t="str">
        <f>IF(S187="NON","",IF(R100=F9,S100,IF(R100=F10,(S100/2),IF(R100=F11,0,IF(R100=F12,"",)))))</f>
        <v/>
      </c>
      <c r="U100" s="296"/>
      <c r="V100" s="286" t="str">
        <f t="shared" si="22"/>
        <v/>
      </c>
      <c r="W100" s="292"/>
      <c r="X100" s="293">
        <v>2</v>
      </c>
      <c r="Y100" s="294">
        <f>IF(X100="NE","",Référentiel!G93)</f>
        <v>0</v>
      </c>
      <c r="Z100" s="295" t="str">
        <f>IF(Y187="NON","",IF(X100=F9,Y100,IF(X100=F10,(Y100/2),IF(X100=F11,0,IF(X100=F12,"",)))))</f>
        <v/>
      </c>
      <c r="AA100" s="286"/>
      <c r="AB100" s="286" t="str">
        <f t="shared" si="23"/>
        <v/>
      </c>
      <c r="AC100" s="292"/>
      <c r="AD100" s="293">
        <v>2</v>
      </c>
      <c r="AE100" s="294">
        <f>IF(AD100="NE","",Référentiel!G93)</f>
        <v>0</v>
      </c>
      <c r="AF100" s="295" t="str">
        <f>IF(AE187="NON","",IF(AD100=F9,AE100,IF(AD100=F10,(AE100/2),IF(AD100=F11,0,IF(AD100=F12,"",)))))</f>
        <v/>
      </c>
      <c r="AG100" s="297"/>
      <c r="AH100" s="298" t="str">
        <f t="shared" si="24"/>
        <v/>
      </c>
      <c r="AI100" s="299" t="str">
        <f t="shared" si="25"/>
        <v/>
      </c>
      <c r="AP100" s="236"/>
    </row>
    <row r="101" spans="1:42" ht="18" hidden="1">
      <c r="B101" s="291">
        <f>Référentiel!B94</f>
        <v>0</v>
      </c>
      <c r="D101" s="286" t="str">
        <f t="shared" si="19"/>
        <v/>
      </c>
      <c r="E101" s="292"/>
      <c r="F101" s="293">
        <v>2</v>
      </c>
      <c r="G101" s="294">
        <f>IF(F101="NE","",Référentiel!G94)</f>
        <v>0</v>
      </c>
      <c r="H101" s="295" t="str">
        <f>IF(G187="NON","",IF(F101=F9,G101,IF(F101=F10,(G101/2),IF(F101=F11,0,IF(F101=F12,"",)))))</f>
        <v/>
      </c>
      <c r="I101" s="286"/>
      <c r="J101" s="286" t="str">
        <f t="shared" si="20"/>
        <v/>
      </c>
      <c r="K101" s="292"/>
      <c r="L101" s="293">
        <v>2</v>
      </c>
      <c r="M101" s="294">
        <f>IF(L101="NE","",Référentiel!G94)</f>
        <v>0</v>
      </c>
      <c r="N101" s="295" t="str">
        <f>IF(M187="NON","",IF(L101=F9,M101,IF(L101=F10,(M101/2),IF(L101=F11,0,IF(L101=F25,"",)))))</f>
        <v/>
      </c>
      <c r="O101" s="286"/>
      <c r="P101" s="286" t="str">
        <f t="shared" si="21"/>
        <v/>
      </c>
      <c r="Q101" s="292"/>
      <c r="R101" s="293">
        <v>2</v>
      </c>
      <c r="S101" s="294">
        <f>IF(R101="NE","",Référentiel!G94)</f>
        <v>0</v>
      </c>
      <c r="T101" s="295" t="str">
        <f>IF(S187="NON","",IF(R101=F9,S101,IF(R101=F10,(S101/2),IF(R101=F11,0,IF(R101=F12,"",)))))</f>
        <v/>
      </c>
      <c r="U101" s="296"/>
      <c r="V101" s="286" t="str">
        <f t="shared" si="22"/>
        <v/>
      </c>
      <c r="W101" s="292"/>
      <c r="X101" s="293">
        <v>2</v>
      </c>
      <c r="Y101" s="294">
        <f>IF(X101="NE","",Référentiel!G94)</f>
        <v>0</v>
      </c>
      <c r="Z101" s="295" t="str">
        <f>IF(Y187="NON","",IF(X101=F9,Y101,IF(X101=F10,(Y101/2),IF(X101=F11,0,IF(X101=F12,"",)))))</f>
        <v/>
      </c>
      <c r="AA101" s="286"/>
      <c r="AB101" s="286" t="str">
        <f t="shared" si="23"/>
        <v/>
      </c>
      <c r="AC101" s="292"/>
      <c r="AD101" s="293">
        <v>2</v>
      </c>
      <c r="AE101" s="294">
        <f>IF(AD101="NE","",Référentiel!G94)</f>
        <v>0</v>
      </c>
      <c r="AF101" s="295" t="str">
        <f>IF(AE187="NON","",IF(AD101=F9,AE101,IF(AD101=F10,(AE101/2),IF(AD101=F11,0,IF(AD101=F12,"",)))))</f>
        <v/>
      </c>
      <c r="AG101" s="297"/>
      <c r="AH101" s="298" t="str">
        <f>IFERROR(AVERAGE(H101,N101,T101,Z101,AF101),"")</f>
        <v/>
      </c>
      <c r="AI101" s="299" t="str">
        <f t="shared" si="25"/>
        <v/>
      </c>
      <c r="AP101" s="236"/>
    </row>
    <row r="102" spans="1:42" ht="20.45" hidden="1" customHeight="1">
      <c r="B102" s="291">
        <f>Référentiel!B95</f>
        <v>0</v>
      </c>
      <c r="D102" s="286" t="str">
        <f t="shared" si="19"/>
        <v/>
      </c>
      <c r="E102" s="292"/>
      <c r="F102" s="293">
        <v>2</v>
      </c>
      <c r="G102" s="294">
        <f>IF(F102="NE","",Référentiel!G95)</f>
        <v>0</v>
      </c>
      <c r="H102" s="295" t="str">
        <f>IF(G187="NON","",IF(F102=F9,G102,IF(F102=F10,(G102/2),IF(F102=F11,0,IF(F102=F12,"",)))))</f>
        <v/>
      </c>
      <c r="I102" s="286"/>
      <c r="J102" s="286" t="str">
        <f t="shared" si="20"/>
        <v/>
      </c>
      <c r="K102" s="292"/>
      <c r="L102" s="293">
        <v>2</v>
      </c>
      <c r="M102" s="294">
        <f>IF(L102="NE","",Référentiel!G95)</f>
        <v>0</v>
      </c>
      <c r="N102" s="295" t="str">
        <f>IF(M187="NON","",IF(L102=F9,M102,IF(L102=F10,(M102/2),IF(L102=F11,0,IF(L102=F26,"",)))))</f>
        <v/>
      </c>
      <c r="O102" s="286"/>
      <c r="P102" s="286" t="str">
        <f t="shared" si="21"/>
        <v/>
      </c>
      <c r="Q102" s="292"/>
      <c r="R102" s="293">
        <v>2</v>
      </c>
      <c r="S102" s="294">
        <f>IF(R102="NE","",Référentiel!G95)</f>
        <v>0</v>
      </c>
      <c r="T102" s="295" t="str">
        <f>IF(S187="NON","",IF(R102=F9,S102,IF(R102=F10,(S102/2),IF(R102=F11,0,IF(R102=F12,"",)))))</f>
        <v/>
      </c>
      <c r="U102" s="296"/>
      <c r="V102" s="286" t="str">
        <f t="shared" si="22"/>
        <v/>
      </c>
      <c r="W102" s="292"/>
      <c r="X102" s="293">
        <v>2</v>
      </c>
      <c r="Y102" s="294">
        <f>IF(X102="NE","",Référentiel!G95)</f>
        <v>0</v>
      </c>
      <c r="Z102" s="295" t="str">
        <f>IF(Y187="NON","",IF(X102=F9,Y102,IF(X102=F10,(Y102/2),IF(X102=F11,0,IF(X102=F12,"",)))))</f>
        <v/>
      </c>
      <c r="AA102" s="286"/>
      <c r="AB102" s="286" t="str">
        <f t="shared" si="23"/>
        <v/>
      </c>
      <c r="AC102" s="292"/>
      <c r="AD102" s="293">
        <v>2</v>
      </c>
      <c r="AE102" s="294">
        <f>IF(AD102="NE","",Référentiel!G95)</f>
        <v>0</v>
      </c>
      <c r="AF102" s="295" t="str">
        <f>IF(AE187="NON","",IF(AD102=F9,AE102,IF(AD102=F10,(AE102/2),IF(AD102=F11,0,IF(AD102=F12,"",)))))</f>
        <v/>
      </c>
      <c r="AG102" s="297"/>
      <c r="AH102" s="298" t="str">
        <f t="shared" ref="AH102" si="26">IFERROR(AVERAGE(H102,N102,T102,Z102,AF102),"")</f>
        <v/>
      </c>
      <c r="AI102" s="299" t="str">
        <f t="shared" si="25"/>
        <v/>
      </c>
      <c r="AP102" s="236"/>
    </row>
    <row r="103" spans="1:42" ht="8.25" customHeight="1">
      <c r="A103" s="307"/>
      <c r="B103" s="314"/>
      <c r="D103" s="286" t="str">
        <f t="shared" si="19"/>
        <v/>
      </c>
      <c r="E103" s="315"/>
      <c r="F103" s="316"/>
      <c r="G103" s="317"/>
      <c r="H103" s="318"/>
      <c r="I103" s="286"/>
      <c r="J103" s="286" t="str">
        <f t="shared" si="20"/>
        <v/>
      </c>
      <c r="K103" s="315"/>
      <c r="L103" s="316"/>
      <c r="M103" s="317"/>
      <c r="N103" s="318"/>
      <c r="O103" s="286"/>
      <c r="P103" s="286" t="str">
        <f t="shared" si="21"/>
        <v/>
      </c>
      <c r="Q103" s="315"/>
      <c r="R103" s="316"/>
      <c r="S103" s="317"/>
      <c r="T103" s="318"/>
      <c r="U103" s="296"/>
      <c r="V103" s="286" t="str">
        <f t="shared" si="22"/>
        <v/>
      </c>
      <c r="W103" s="315"/>
      <c r="X103" s="316"/>
      <c r="Y103" s="317"/>
      <c r="Z103" s="318"/>
      <c r="AA103" s="286"/>
      <c r="AB103" s="286" t="str">
        <f t="shared" si="23"/>
        <v/>
      </c>
      <c r="AC103" s="315"/>
      <c r="AD103" s="316"/>
      <c r="AE103" s="317"/>
      <c r="AF103" s="318"/>
      <c r="AG103" s="319"/>
      <c r="AH103" s="316"/>
      <c r="AP103" s="236"/>
    </row>
    <row r="104" spans="1:42" ht="15.75">
      <c r="A104" s="300"/>
      <c r="B104" s="284" t="str">
        <f>Référentiel!B97</f>
        <v>Respect des process de traitement</v>
      </c>
      <c r="D104" s="286" t="str">
        <f>F104</f>
        <v xml:space="preserve"> </v>
      </c>
      <c r="E104" s="285"/>
      <c r="F104" s="287" t="str">
        <f>IFERROR(IF(G187="NON"," ",H104/G104),"")</f>
        <v xml:space="preserve"> </v>
      </c>
      <c r="G104" s="288">
        <f>SUM(G105:G117)</f>
        <v>320</v>
      </c>
      <c r="H104" s="289" t="str">
        <f>(IF(G187="NON"," ",(SUM(H105:H117))))</f>
        <v xml:space="preserve"> </v>
      </c>
      <c r="I104" s="286"/>
      <c r="J104" s="286" t="str">
        <f>L104</f>
        <v xml:space="preserve"> </v>
      </c>
      <c r="K104" s="285"/>
      <c r="L104" s="287" t="str">
        <f>IFERROR(IF(M187="NON"," ",N104/M104),"")</f>
        <v xml:space="preserve"> </v>
      </c>
      <c r="M104" s="288">
        <f>SUM(M105:M117)</f>
        <v>320</v>
      </c>
      <c r="N104" s="289" t="str">
        <f>(IF(M187="NON"," ",(SUM(N105:N117))))</f>
        <v xml:space="preserve"> </v>
      </c>
      <c r="O104" s="286"/>
      <c r="P104" s="286" t="str">
        <f>R104</f>
        <v xml:space="preserve"> </v>
      </c>
      <c r="Q104" s="285"/>
      <c r="R104" s="287" t="str">
        <f>IFERROR(IF(S187="NON"," ",T104/S104),"")</f>
        <v xml:space="preserve"> </v>
      </c>
      <c r="S104" s="288">
        <f>SUM(S105:S117)</f>
        <v>320</v>
      </c>
      <c r="T104" s="289" t="str">
        <f>(IF(S187="NON"," ",(SUM(T105:T117))))</f>
        <v xml:space="preserve"> </v>
      </c>
      <c r="U104" s="286"/>
      <c r="V104" s="286" t="str">
        <f>X104</f>
        <v xml:space="preserve"> </v>
      </c>
      <c r="W104" s="285"/>
      <c r="X104" s="287" t="str">
        <f>IFERROR(IF(Y187="NON"," ",Z104/Y104),"")</f>
        <v xml:space="preserve"> </v>
      </c>
      <c r="Y104" s="288">
        <f>SUM(Y105:Y117)</f>
        <v>320</v>
      </c>
      <c r="Z104" s="289" t="str">
        <f>(IF(Y187="NON"," ",(SUM(Z105:Z117))))</f>
        <v xml:space="preserve"> </v>
      </c>
      <c r="AA104" s="286"/>
      <c r="AB104" s="286" t="str">
        <f>AD104</f>
        <v xml:space="preserve"> </v>
      </c>
      <c r="AC104" s="285"/>
      <c r="AD104" s="287" t="str">
        <f>IFERROR(IF(AE187="NON"," ",AF104/AE104),"")</f>
        <v xml:space="preserve"> </v>
      </c>
      <c r="AE104" s="288">
        <f>SUM(AE105:AE117)</f>
        <v>320</v>
      </c>
      <c r="AF104" s="289" t="str">
        <f>(IF(AE187="NON"," ",(SUM(AF105:AF117))))</f>
        <v xml:space="preserve"> </v>
      </c>
      <c r="AG104" s="290"/>
      <c r="AH104" s="287" t="str">
        <f>IFERROR(AVERAGE(F104,L104,R104,X104,AD104),"")</f>
        <v/>
      </c>
      <c r="AI104" s="289" t="str">
        <f>IFERROR(AVERAGE(H104,N104,T104,Z104,AF104),"")</f>
        <v/>
      </c>
      <c r="AP104" s="236"/>
    </row>
    <row r="105" spans="1:42" ht="18">
      <c r="B105" s="291" t="str">
        <f>Référentiel!B98</f>
        <v>Maîtrise des procédures</v>
      </c>
      <c r="D105" s="286" t="str">
        <f t="shared" si="19"/>
        <v/>
      </c>
      <c r="E105" s="292"/>
      <c r="F105" s="293">
        <v>2</v>
      </c>
      <c r="G105" s="294">
        <f>IF(F105="NE","",Référentiel!G98)</f>
        <v>70</v>
      </c>
      <c r="H105" s="295" t="str">
        <f>IF(G187="NON","",IF(F105=F9,G105,IF(F105=F10,(G105/2),IF(F105=F11,0,IF(F105=F12,"",)))))</f>
        <v/>
      </c>
      <c r="I105" s="286"/>
      <c r="J105" s="286" t="str">
        <f t="shared" ref="J105:J118" si="27">IFERROR(N105/M105,"")</f>
        <v/>
      </c>
      <c r="K105" s="292"/>
      <c r="L105" s="293">
        <v>2</v>
      </c>
      <c r="M105" s="294">
        <f>IF(L105="NE","",Référentiel!G98)</f>
        <v>70</v>
      </c>
      <c r="N105" s="295" t="str">
        <f>IF(M187="NON","",IF(L105=F9,M105,IF(L105=F10,(M105/2),IF(L105=F11,0,IF(L105=F12,"",)))))</f>
        <v/>
      </c>
      <c r="O105" s="286"/>
      <c r="P105" s="286" t="str">
        <f t="shared" si="21"/>
        <v/>
      </c>
      <c r="Q105" s="292"/>
      <c r="R105" s="293">
        <v>2</v>
      </c>
      <c r="S105" s="294">
        <f>IF(R105="NE","",Référentiel!G98)</f>
        <v>70</v>
      </c>
      <c r="T105" s="295" t="str">
        <f>IF(S187="NON","",IF(R105=F9,S105,IF(R105=F10,(S105/2),IF(R105=F11,0,IF(R105=F12,"",)))))</f>
        <v/>
      </c>
      <c r="U105" s="296"/>
      <c r="V105" s="286" t="str">
        <f t="shared" si="22"/>
        <v/>
      </c>
      <c r="W105" s="292"/>
      <c r="X105" s="293">
        <v>2</v>
      </c>
      <c r="Y105" s="294">
        <f>IF(X105="NE","",Référentiel!G98)</f>
        <v>70</v>
      </c>
      <c r="Z105" s="295" t="str">
        <f>IF(Y187="NON","",IF(X105=F9,Y105,IF(X105=F10,(Y105/2),IF(X105=F11,0,IF(X105=F12,"",)))))</f>
        <v/>
      </c>
      <c r="AA105" s="286"/>
      <c r="AB105" s="286" t="str">
        <f t="shared" si="23"/>
        <v/>
      </c>
      <c r="AC105" s="292"/>
      <c r="AD105" s="293">
        <v>2</v>
      </c>
      <c r="AE105" s="294">
        <f>IF(AD105="NE","",Référentiel!G98)</f>
        <v>70</v>
      </c>
      <c r="AF105" s="295" t="str">
        <f>IF(AE187="NON","",IF(AD105=F9,AE105,IF(AD105=F10,(AE105/2),IF(AD105=F11,0,IF(AD105=F12,"",)))))</f>
        <v/>
      </c>
      <c r="AG105" s="297"/>
      <c r="AH105" s="298" t="str">
        <f>IFERROR(AVERAGE(H105,N105,T105,Z105,AF105),"")</f>
        <v/>
      </c>
      <c r="AI105" s="299" t="str">
        <f>IFERROR(AVERAGE(D105,J105,P105,V105,AB105),"")</f>
        <v/>
      </c>
      <c r="AP105" s="236"/>
    </row>
    <row r="106" spans="1:42" ht="18">
      <c r="B106" s="291" t="str">
        <f>Référentiel!B99</f>
        <v>Maîtrise des offres</v>
      </c>
      <c r="D106" s="286" t="str">
        <f t="shared" si="19"/>
        <v/>
      </c>
      <c r="E106" s="292"/>
      <c r="F106" s="293">
        <v>2</v>
      </c>
      <c r="G106" s="294">
        <f>IF(F106="NE","",Référentiel!G99)</f>
        <v>0</v>
      </c>
      <c r="H106" s="295" t="str">
        <f>IF(G187="NON","",IF(F106=F9,G106,IF(F106=F10,(G106/2),IF(F106=F11,0,IF(F106=F12,"",)))))</f>
        <v/>
      </c>
      <c r="I106" s="286"/>
      <c r="J106" s="286" t="str">
        <f t="shared" si="27"/>
        <v/>
      </c>
      <c r="K106" s="292"/>
      <c r="L106" s="293">
        <v>2</v>
      </c>
      <c r="M106" s="294">
        <f>IF(L106="NE","",Référentiel!G99)</f>
        <v>0</v>
      </c>
      <c r="N106" s="295" t="str">
        <f>IF(M187="NON","",IF(L106=F9,M106,IF(L106=F10,(M106/2),IF(L106=F11,0,IF(L106=F12,"",)))))</f>
        <v/>
      </c>
      <c r="O106" s="286"/>
      <c r="P106" s="286" t="str">
        <f t="shared" si="21"/>
        <v/>
      </c>
      <c r="Q106" s="292"/>
      <c r="R106" s="293">
        <v>2</v>
      </c>
      <c r="S106" s="294">
        <f>IF(R106="NE","",Référentiel!G99)</f>
        <v>0</v>
      </c>
      <c r="T106" s="295" t="str">
        <f>IF(S187="NON","",IF(R106=F9,S106,IF(R106=F10,(S106/2),IF(R106=F11,0,IF(R106=F12,"",)))))</f>
        <v/>
      </c>
      <c r="U106" s="296"/>
      <c r="V106" s="286" t="str">
        <f t="shared" si="22"/>
        <v/>
      </c>
      <c r="W106" s="292"/>
      <c r="X106" s="293">
        <v>2</v>
      </c>
      <c r="Y106" s="294">
        <f>IF(X106="NE","",Référentiel!G99)</f>
        <v>0</v>
      </c>
      <c r="Z106" s="295" t="str">
        <f>IF(Y187="NON","",IF(X106=F9,Y106,IF(X106=F10,(Y106/2),IF(X106=F11,0,IF(X106=F12,"",)))))</f>
        <v/>
      </c>
      <c r="AA106" s="286"/>
      <c r="AB106" s="286" t="str">
        <f t="shared" si="23"/>
        <v/>
      </c>
      <c r="AC106" s="292"/>
      <c r="AD106" s="293">
        <v>2</v>
      </c>
      <c r="AE106" s="294">
        <f>IF(AD106="NE","",Référentiel!G99)</f>
        <v>0</v>
      </c>
      <c r="AF106" s="295" t="str">
        <f>IF(AE187="NON","",IF(AD106=F9,AE106,IF(AD106=F10,(AE106/2),IF(AD106=F11,0,IF(AD106=F12,"",)))))</f>
        <v/>
      </c>
      <c r="AG106" s="297"/>
      <c r="AH106" s="298" t="str">
        <f t="shared" ref="AH106:AH115" si="28">IFERROR(AVERAGE(H106,N106,T106,Z106,AF106),"")</f>
        <v/>
      </c>
      <c r="AI106" s="299" t="str">
        <f t="shared" ref="AI106:AI117" si="29">IFERROR(AVERAGE(D106,J106,P106,V106,AB106),"")</f>
        <v/>
      </c>
      <c r="AP106" s="236"/>
    </row>
    <row r="107" spans="1:42" ht="18">
      <c r="B107" s="291" t="str">
        <f>Référentiel!B100</f>
        <v>Rappel</v>
      </c>
      <c r="D107" s="286" t="str">
        <f t="shared" si="19"/>
        <v/>
      </c>
      <c r="E107" s="292"/>
      <c r="F107" s="293">
        <v>2</v>
      </c>
      <c r="G107" s="294">
        <f>IF(F107="NE","",Référentiel!G100)</f>
        <v>20</v>
      </c>
      <c r="H107" s="295" t="str">
        <f>IF(G187="NON","",IF(F107=F9,G107,IF(F107=F10,(G107/2),IF(F107=F11,0,IF(F107=F12,"",)))))</f>
        <v/>
      </c>
      <c r="I107" s="286"/>
      <c r="J107" s="286" t="str">
        <f t="shared" si="27"/>
        <v/>
      </c>
      <c r="K107" s="292"/>
      <c r="L107" s="293">
        <v>2</v>
      </c>
      <c r="M107" s="294">
        <f>IF(L107="NE","",Référentiel!G100)</f>
        <v>20</v>
      </c>
      <c r="N107" s="295" t="str">
        <f>IF(M187="NON","",IF(L107=F9,M107,IF(L107=F10,(M107/2),IF(L107=F11,0,IF(L107=F12,"",)))))</f>
        <v/>
      </c>
      <c r="O107" s="286"/>
      <c r="P107" s="286" t="str">
        <f t="shared" si="21"/>
        <v/>
      </c>
      <c r="Q107" s="292"/>
      <c r="R107" s="293">
        <v>2</v>
      </c>
      <c r="S107" s="294">
        <f>IF(R107="NE","",Référentiel!G100)</f>
        <v>20</v>
      </c>
      <c r="T107" s="295" t="str">
        <f>IF(S187="NON","",IF(R107=F9,S107,IF(R107=F10,(S107/2),IF(R107=F11,0,IF(R107=F12,"",)))))</f>
        <v/>
      </c>
      <c r="U107" s="296"/>
      <c r="V107" s="286" t="str">
        <f t="shared" si="22"/>
        <v/>
      </c>
      <c r="W107" s="292"/>
      <c r="X107" s="293">
        <v>2</v>
      </c>
      <c r="Y107" s="294">
        <f>IF(X107="NE","",Référentiel!G100)</f>
        <v>20</v>
      </c>
      <c r="Z107" s="295" t="str">
        <f>IF(Y187="NON","",IF(X107=F9,Y107,IF(X107=F10,(Y107/2),IF(X107=F11,0,IF(X107=F12,"",)))))</f>
        <v/>
      </c>
      <c r="AA107" s="286"/>
      <c r="AB107" s="286" t="str">
        <f t="shared" si="23"/>
        <v/>
      </c>
      <c r="AC107" s="292"/>
      <c r="AD107" s="293">
        <v>2</v>
      </c>
      <c r="AE107" s="294">
        <f>IF(AD107="NE","",Référentiel!G100)</f>
        <v>20</v>
      </c>
      <c r="AF107" s="295" t="str">
        <f>IF(AE187="NON","",IF(AD107=F9,AE107,IF(AD107=F10,(AE107/2),IF(AD107=F11,0,IF(AD107=F12,"",)))))</f>
        <v/>
      </c>
      <c r="AG107" s="297"/>
      <c r="AH107" s="298" t="str">
        <f t="shared" si="28"/>
        <v/>
      </c>
      <c r="AI107" s="299" t="str">
        <f t="shared" si="29"/>
        <v/>
      </c>
      <c r="AP107" s="236"/>
    </row>
    <row r="108" spans="1:42" ht="18">
      <c r="B108" s="291" t="str">
        <f>Référentiel!B101</f>
        <v>Traçage de la demande dans le SI</v>
      </c>
      <c r="D108" s="286" t="str">
        <f t="shared" si="19"/>
        <v/>
      </c>
      <c r="E108" s="292"/>
      <c r="F108" s="293">
        <v>2</v>
      </c>
      <c r="G108" s="294">
        <f>IF(F108="NE","",Référentiel!G101)</f>
        <v>70</v>
      </c>
      <c r="H108" s="295" t="str">
        <f>IF(G187="NON","",IF(F108=F9,G108,IF(F108=F10,(G108/2),IF(F108=F11,0,IF(F108=F12,"",)))))</f>
        <v/>
      </c>
      <c r="I108" s="286"/>
      <c r="J108" s="286" t="str">
        <f t="shared" si="27"/>
        <v/>
      </c>
      <c r="K108" s="292"/>
      <c r="L108" s="293">
        <v>2</v>
      </c>
      <c r="M108" s="294">
        <f>IF(L108="NE","",Référentiel!G101)</f>
        <v>70</v>
      </c>
      <c r="N108" s="295" t="str">
        <f>IF(M187="NON","",IF(L108=F9,M108,IF(L108=F10,(M108/2),IF(L11=F14,0,IF(L108=F12,"",)))))</f>
        <v/>
      </c>
      <c r="O108" s="286"/>
      <c r="P108" s="286" t="str">
        <f t="shared" si="21"/>
        <v/>
      </c>
      <c r="Q108" s="292"/>
      <c r="R108" s="293">
        <v>2</v>
      </c>
      <c r="S108" s="294">
        <f>IF(R108="NE","",Référentiel!G101)</f>
        <v>70</v>
      </c>
      <c r="T108" s="295" t="str">
        <f>IF(S187="NON","",IF(R108=F9,S108,IF(R108=F10,(S108/2),IF(R108=F11,0,IF(R108=F12,"",)))))</f>
        <v/>
      </c>
      <c r="U108" s="296"/>
      <c r="V108" s="286" t="str">
        <f t="shared" si="22"/>
        <v/>
      </c>
      <c r="W108" s="292"/>
      <c r="X108" s="293">
        <v>2</v>
      </c>
      <c r="Y108" s="294">
        <f>IF(X108="NE","",Référentiel!G101)</f>
        <v>70</v>
      </c>
      <c r="Z108" s="295" t="str">
        <f>IF(Y187="NON","",IF(X108=F9,Y108,IF(X108=F10,(Y108/2),IF(X108=F11,0,IF(X108=F12,"",)))))</f>
        <v/>
      </c>
      <c r="AA108" s="286"/>
      <c r="AB108" s="286" t="str">
        <f t="shared" si="23"/>
        <v/>
      </c>
      <c r="AC108" s="292"/>
      <c r="AD108" s="293">
        <v>2</v>
      </c>
      <c r="AE108" s="294">
        <f>IF(AD108="NE","",Référentiel!G101)</f>
        <v>70</v>
      </c>
      <c r="AF108" s="295" t="str">
        <f>IF(AE187="NON","",IF(AD108=F9,AE108,IF(AD108=F10,(AE108/2),IF(AD108=F11,0,IF(AD108=F12,"",)))))</f>
        <v/>
      </c>
      <c r="AG108" s="297"/>
      <c r="AH108" s="298" t="str">
        <f t="shared" si="28"/>
        <v/>
      </c>
      <c r="AI108" s="299" t="str">
        <f t="shared" si="29"/>
        <v/>
      </c>
      <c r="AP108" s="236"/>
    </row>
    <row r="109" spans="1:42" ht="18">
      <c r="B109" s="291" t="str">
        <f>Référentiel!B102</f>
        <v>Traçage adapté à la demande</v>
      </c>
      <c r="D109" s="286" t="str">
        <f t="shared" si="19"/>
        <v/>
      </c>
      <c r="E109" s="292"/>
      <c r="F109" s="293">
        <v>2</v>
      </c>
      <c r="G109" s="294">
        <f>IF(F109="NE","",Référentiel!G102)</f>
        <v>50</v>
      </c>
      <c r="H109" s="295" t="str">
        <f>IF(G187="NON","",IF(F109=F9,G109,IF(F109=F10,(G109/2),IF(F109=F11,0,IF(F109=F12,"",)))))</f>
        <v/>
      </c>
      <c r="I109" s="286"/>
      <c r="J109" s="286" t="str">
        <f t="shared" si="27"/>
        <v/>
      </c>
      <c r="K109" s="292"/>
      <c r="L109" s="293">
        <v>2</v>
      </c>
      <c r="M109" s="294">
        <f>IF(L109="NE","",Référentiel!G102)</f>
        <v>50</v>
      </c>
      <c r="N109" s="295" t="str">
        <f>IF(M187="NON","",IF(L109=F9,M109,IF(L109=F10,(M109/2),IF(L109=F11,0,IF(L109=F12,"",)))))</f>
        <v/>
      </c>
      <c r="O109" s="286"/>
      <c r="P109" s="286" t="str">
        <f t="shared" si="21"/>
        <v/>
      </c>
      <c r="Q109" s="292"/>
      <c r="R109" s="293">
        <v>2</v>
      </c>
      <c r="S109" s="294">
        <f>IF(R109="NE","",Référentiel!G102)</f>
        <v>50</v>
      </c>
      <c r="T109" s="295" t="str">
        <f>IF(S187="NON","",IF(R109=F9,S109,IF(R109=F10,(S109/2),IF(R109=F11,0,IF(R109=F12,"",)))))</f>
        <v/>
      </c>
      <c r="U109" s="296"/>
      <c r="V109" s="286" t="str">
        <f t="shared" si="22"/>
        <v/>
      </c>
      <c r="W109" s="292"/>
      <c r="X109" s="293">
        <v>2</v>
      </c>
      <c r="Y109" s="294">
        <f>IF(X109="NE","",Référentiel!G102)</f>
        <v>50</v>
      </c>
      <c r="Z109" s="295" t="str">
        <f>IF(Y187="NON","",IF(X109=F9,Y109,IF(X109=F10,(Y109/2),IF(X109=F11,0,IF(X109=F12,"",)))))</f>
        <v/>
      </c>
      <c r="AA109" s="286"/>
      <c r="AB109" s="286" t="str">
        <f t="shared" si="23"/>
        <v/>
      </c>
      <c r="AC109" s="292"/>
      <c r="AD109" s="293">
        <v>2</v>
      </c>
      <c r="AE109" s="294">
        <f>IF(AD109="NE","",Référentiel!G102)</f>
        <v>50</v>
      </c>
      <c r="AF109" s="295" t="str">
        <f>IF(AE187="NON","",IF(AD109=F9,AE109,IF(AD109=F10,(AE109/2),IF(AD109=F11,0,IF(AD109=F12,"",)))))</f>
        <v/>
      </c>
      <c r="AG109" s="297"/>
      <c r="AH109" s="298" t="str">
        <f t="shared" si="28"/>
        <v/>
      </c>
      <c r="AI109" s="299" t="str">
        <f t="shared" si="29"/>
        <v/>
      </c>
      <c r="AP109" s="236"/>
    </row>
    <row r="110" spans="1:42" ht="18">
      <c r="B110" s="291" t="str">
        <f>Référentiel!B103</f>
        <v>Respect des engagements pris</v>
      </c>
      <c r="D110" s="286" t="str">
        <f t="shared" si="19"/>
        <v/>
      </c>
      <c r="E110" s="292"/>
      <c r="F110" s="293">
        <v>2</v>
      </c>
      <c r="G110" s="294">
        <f>IF(F110="NE","",Référentiel!G103)</f>
        <v>40</v>
      </c>
      <c r="H110" s="295" t="str">
        <f>IF(G187="NON","",IF(F110=F9,G110,IF(F110=F10,(G110/2),IF(F110=F11,0,IF(F110=F12,"",)))))</f>
        <v/>
      </c>
      <c r="I110" s="286"/>
      <c r="J110" s="286" t="str">
        <f t="shared" si="27"/>
        <v/>
      </c>
      <c r="K110" s="292"/>
      <c r="L110" s="293">
        <v>2</v>
      </c>
      <c r="M110" s="294">
        <f>IF(L110="NE","",Référentiel!G103)</f>
        <v>40</v>
      </c>
      <c r="N110" s="295" t="str">
        <f>IF(M187="NON","",IF(L110=F9,M110,IF(L110=F10,(M110/2),IF(L110=F11,0,IF(L110=F12,"",)))))</f>
        <v/>
      </c>
      <c r="O110" s="286"/>
      <c r="P110" s="286" t="str">
        <f t="shared" si="21"/>
        <v/>
      </c>
      <c r="Q110" s="292"/>
      <c r="R110" s="293">
        <v>2</v>
      </c>
      <c r="S110" s="294">
        <f>IF(R110="NE","",Référentiel!G103)</f>
        <v>40</v>
      </c>
      <c r="T110" s="295" t="str">
        <f>IF(S187="NON","",IF(R110=F9,S110,IF(R110=F10,(S110/2),IF(R110=F11,0,IF(R110=F12,"",)))))</f>
        <v/>
      </c>
      <c r="U110" s="296"/>
      <c r="V110" s="286" t="str">
        <f t="shared" si="22"/>
        <v/>
      </c>
      <c r="W110" s="292"/>
      <c r="X110" s="293">
        <v>2</v>
      </c>
      <c r="Y110" s="294">
        <f>IF(X110="NE","",Référentiel!G103)</f>
        <v>40</v>
      </c>
      <c r="Z110" s="295" t="str">
        <f>IF(Y187="NON","",IF(X110=F9,Y110,IF(X110=F10,(Y110/2),IF(X110=F11,0,IF(X110=F12,"",)))))</f>
        <v/>
      </c>
      <c r="AA110" s="286"/>
      <c r="AB110" s="286" t="str">
        <f t="shared" si="23"/>
        <v/>
      </c>
      <c r="AC110" s="292"/>
      <c r="AD110" s="293">
        <v>2</v>
      </c>
      <c r="AE110" s="294">
        <f>IF(AD110="NE","",Référentiel!G103)</f>
        <v>40</v>
      </c>
      <c r="AF110" s="295" t="str">
        <f>IF(AE187="NON","",IF(AD110=F9,AE110,IF(AD110=F10,(AE110/2),IF(AD110=F11,0,IF(AD110=F12,"",)))))</f>
        <v/>
      </c>
      <c r="AG110" s="297"/>
      <c r="AH110" s="298" t="str">
        <f t="shared" si="28"/>
        <v/>
      </c>
      <c r="AI110" s="299" t="str">
        <f>IFERROR(AVERAGE(D110,J110,P110,V110,AB110),"")</f>
        <v/>
      </c>
      <c r="AP110" s="236"/>
    </row>
    <row r="111" spans="1:42" ht="18">
      <c r="B111" s="291" t="str">
        <f>Référentiel!B104</f>
        <v>Clarté des commentaires</v>
      </c>
      <c r="D111" s="286" t="str">
        <f t="shared" si="19"/>
        <v/>
      </c>
      <c r="E111" s="292"/>
      <c r="F111" s="293">
        <v>2</v>
      </c>
      <c r="G111" s="294">
        <f>IF(F111="NE","",Référentiel!G104)</f>
        <v>40</v>
      </c>
      <c r="H111" s="295" t="str">
        <f>IF(G187="NON","",IF(F111=F9,G111,IF(F111=F10,(G111/2),IF(F111=F11,0,IF(F111=F12,"",)))))</f>
        <v/>
      </c>
      <c r="I111" s="286"/>
      <c r="J111" s="286" t="str">
        <f t="shared" si="27"/>
        <v/>
      </c>
      <c r="K111" s="292"/>
      <c r="L111" s="293">
        <v>2</v>
      </c>
      <c r="M111" s="294">
        <f>IF(L111="NE","",Référentiel!G104)</f>
        <v>40</v>
      </c>
      <c r="N111" s="295" t="str">
        <f>IF(M187="NON","",IF(L111=F9,M111,IF(L111=F10,(M111/2),IF(L111=F11,0,IF(L111=F12,"",)))))</f>
        <v/>
      </c>
      <c r="O111" s="286"/>
      <c r="P111" s="286" t="str">
        <f t="shared" si="21"/>
        <v/>
      </c>
      <c r="Q111" s="292"/>
      <c r="R111" s="293">
        <v>2</v>
      </c>
      <c r="S111" s="294">
        <f>IF(R111="NE","",Référentiel!G104)</f>
        <v>40</v>
      </c>
      <c r="T111" s="295" t="str">
        <f>IF(S187="NON","",IF(R111=F9,S111,IF(R111=F10,(S111/2),IF(R111=F11,0,IF(R111=F12,"",)))))</f>
        <v/>
      </c>
      <c r="U111" s="296"/>
      <c r="V111" s="286" t="str">
        <f t="shared" si="22"/>
        <v/>
      </c>
      <c r="W111" s="292"/>
      <c r="X111" s="293">
        <v>2</v>
      </c>
      <c r="Y111" s="294">
        <f>IF(X111="NE","",Référentiel!G104)</f>
        <v>40</v>
      </c>
      <c r="Z111" s="295" t="str">
        <f>IF(Y187="NON","",IF(X111=F9,Y111,IF(X111=F10,(Y111/2),IF(X111=F11,0,IF(X111=F12,"",)))))</f>
        <v/>
      </c>
      <c r="AA111" s="286"/>
      <c r="AB111" s="286" t="str">
        <f t="shared" si="23"/>
        <v/>
      </c>
      <c r="AC111" s="292"/>
      <c r="AD111" s="293">
        <v>2</v>
      </c>
      <c r="AE111" s="294">
        <f>IF(AD111="NE","",Référentiel!G104)</f>
        <v>40</v>
      </c>
      <c r="AF111" s="295" t="str">
        <f>IF(AE187="NON","",IF(AD111=F9,AE111,IF(AD111=F10,(AE111/2),IF(AD111=F11,0,IF(AD111=F12,"",)))))</f>
        <v/>
      </c>
      <c r="AG111" s="297"/>
      <c r="AH111" s="298" t="str">
        <f t="shared" si="28"/>
        <v/>
      </c>
      <c r="AI111" s="299" t="str">
        <f t="shared" si="29"/>
        <v/>
      </c>
      <c r="AP111" s="236"/>
    </row>
    <row r="112" spans="1:42" ht="18">
      <c r="B112" s="291" t="str">
        <f>Référentiel!B105</f>
        <v>Jugement de valeur</v>
      </c>
      <c r="D112" s="286" t="str">
        <f t="shared" si="19"/>
        <v/>
      </c>
      <c r="E112" s="292"/>
      <c r="F112" s="293">
        <v>2</v>
      </c>
      <c r="G112" s="294">
        <f>IF(F112="NE","",Référentiel!G105)</f>
        <v>30</v>
      </c>
      <c r="H112" s="295" t="str">
        <f>IF(G187="NON","",IF(F112=F9,G112,IF(F112=F10,(G112/2),IF(F112=F11,0,IF(F112=F12,"",)))))</f>
        <v/>
      </c>
      <c r="I112" s="286"/>
      <c r="J112" s="286" t="str">
        <f t="shared" si="27"/>
        <v/>
      </c>
      <c r="K112" s="292"/>
      <c r="L112" s="293">
        <v>2</v>
      </c>
      <c r="M112" s="294">
        <f>IF(L112="NE","",Référentiel!G105)</f>
        <v>30</v>
      </c>
      <c r="N112" s="295" t="str">
        <f>IF(M187="NON","",IF(L112=F9,M112,IF(L112=F10,(M112/2),IF(L112=F11,0,IF(L112=F12,"",)))))</f>
        <v/>
      </c>
      <c r="O112" s="286"/>
      <c r="P112" s="286" t="str">
        <f t="shared" si="21"/>
        <v/>
      </c>
      <c r="Q112" s="292"/>
      <c r="R112" s="293">
        <v>2</v>
      </c>
      <c r="S112" s="294">
        <f>IF(R112="NE","",Référentiel!G105)</f>
        <v>30</v>
      </c>
      <c r="T112" s="295" t="str">
        <f>IF(S187="NON","",IF(R112=F9,S112,IF(R112=F10,(S112/2),IF(R112=F11,0,IF(R112=F12,"",)))))</f>
        <v/>
      </c>
      <c r="U112" s="296"/>
      <c r="V112" s="286" t="str">
        <f t="shared" si="22"/>
        <v/>
      </c>
      <c r="W112" s="292"/>
      <c r="X112" s="293">
        <v>2</v>
      </c>
      <c r="Y112" s="294">
        <f>IF(X112="NE","",Référentiel!G105)</f>
        <v>30</v>
      </c>
      <c r="Z112" s="295" t="str">
        <f>IF(Y187="NON","",IF(X112=F9,Y112,IF(X112=F10,(Y112/2),IF(X112=F11,0,IF(X112=F12,"",)))))</f>
        <v/>
      </c>
      <c r="AA112" s="286"/>
      <c r="AB112" s="286" t="str">
        <f t="shared" si="23"/>
        <v/>
      </c>
      <c r="AC112" s="292"/>
      <c r="AD112" s="293">
        <v>2</v>
      </c>
      <c r="AE112" s="294">
        <f>IF(AD112="NE","",Référentiel!G105)</f>
        <v>30</v>
      </c>
      <c r="AF112" s="295" t="str">
        <f>IF(AE187="NON","",IF(AD112=F9,AE112,IF(AD112=F10,(AE112/2),IF(AD112=F11,0,IF(AD112=F12,"",)))))</f>
        <v/>
      </c>
      <c r="AG112" s="297"/>
      <c r="AH112" s="298" t="str">
        <f t="shared" si="28"/>
        <v/>
      </c>
      <c r="AI112" s="299" t="str">
        <f t="shared" si="29"/>
        <v/>
      </c>
      <c r="AP112" s="236"/>
    </row>
    <row r="113" spans="1:42" ht="18" hidden="1">
      <c r="B113" s="291">
        <f>Référentiel!B106</f>
        <v>0</v>
      </c>
      <c r="D113" s="286" t="str">
        <f t="shared" si="19"/>
        <v/>
      </c>
      <c r="E113" s="292"/>
      <c r="F113" s="293">
        <v>2</v>
      </c>
      <c r="G113" s="294">
        <f>IF(F113="NE","",Référentiel!G106)</f>
        <v>0</v>
      </c>
      <c r="H113" s="295" t="str">
        <f>IF(G187="NON","",IF(F113=F9,G113,IF(F113=F10,(G113/2),IF(F113=F11,0,IF(F113=F12,"",)))))</f>
        <v/>
      </c>
      <c r="I113" s="286"/>
      <c r="J113" s="286" t="str">
        <f t="shared" si="27"/>
        <v/>
      </c>
      <c r="K113" s="292"/>
      <c r="L113" s="293">
        <v>2</v>
      </c>
      <c r="M113" s="294">
        <f>IF(L113="NE","",Référentiel!G106)</f>
        <v>0</v>
      </c>
      <c r="N113" s="295" t="str">
        <f>IF(M187="NON","",IF(L113=F9,M113,IF(L113=F10,(M113/2),IF(L113=F11,0,IF(L113=F12,"",)))))</f>
        <v/>
      </c>
      <c r="O113" s="286"/>
      <c r="P113" s="286" t="str">
        <f t="shared" si="21"/>
        <v/>
      </c>
      <c r="Q113" s="292"/>
      <c r="R113" s="293">
        <v>2</v>
      </c>
      <c r="S113" s="294">
        <f>IF(R113="NE","",Référentiel!G106)</f>
        <v>0</v>
      </c>
      <c r="T113" s="295" t="str">
        <f>IF(S187="NON","",IF(R113=F9,S113,IF(R113=F10,(S113/2),IF(R113=F11,0,IF(R113=F12,"",)))))</f>
        <v/>
      </c>
      <c r="U113" s="296"/>
      <c r="V113" s="286" t="str">
        <f t="shared" si="22"/>
        <v/>
      </c>
      <c r="W113" s="292"/>
      <c r="X113" s="293">
        <v>2</v>
      </c>
      <c r="Y113" s="294">
        <f>IF(X113="NE","",Référentiel!G106)</f>
        <v>0</v>
      </c>
      <c r="Z113" s="295" t="str">
        <f>IF(Y187="NON","",IF(X113=F9,Y113,IF(X113=F10,(Y113/2),IF(X113=F11,0,IF(X113=F12,"",)))))</f>
        <v/>
      </c>
      <c r="AA113" s="286"/>
      <c r="AB113" s="286" t="str">
        <f t="shared" si="23"/>
        <v/>
      </c>
      <c r="AC113" s="292"/>
      <c r="AD113" s="293">
        <v>2</v>
      </c>
      <c r="AE113" s="294">
        <f>IF(AD113="NE","",Référentiel!G106)</f>
        <v>0</v>
      </c>
      <c r="AF113" s="295" t="str">
        <f>IF(AE187="NON","",IF(AD113=F9,AE113,IF(AD113=F10,(AE113/2),IF(AD113=F11,0,IF(AD113=F12,"",)))))</f>
        <v/>
      </c>
      <c r="AG113" s="297"/>
      <c r="AH113" s="298" t="str">
        <f t="shared" si="28"/>
        <v/>
      </c>
      <c r="AI113" s="299" t="str">
        <f t="shared" si="29"/>
        <v/>
      </c>
      <c r="AP113" s="236"/>
    </row>
    <row r="114" spans="1:42" ht="18" hidden="1">
      <c r="B114" s="291">
        <f>Référentiel!B107</f>
        <v>0</v>
      </c>
      <c r="D114" s="286" t="str">
        <f t="shared" si="19"/>
        <v/>
      </c>
      <c r="E114" s="292"/>
      <c r="F114" s="293">
        <v>2</v>
      </c>
      <c r="G114" s="294">
        <f>IF(F114="NE","",Référentiel!G107)</f>
        <v>0</v>
      </c>
      <c r="H114" s="295" t="str">
        <f>IF(G187="NON","",IF(F114=F9,G114,IF(F114=F10,(G114/2),IF(F114=F11,0,IF(F114=F12,"",)))))</f>
        <v/>
      </c>
      <c r="I114" s="286"/>
      <c r="J114" s="286" t="str">
        <f t="shared" si="27"/>
        <v/>
      </c>
      <c r="K114" s="292"/>
      <c r="L114" s="293">
        <v>2</v>
      </c>
      <c r="M114" s="294">
        <f>IF(L114="NE","",Référentiel!G107)</f>
        <v>0</v>
      </c>
      <c r="N114" s="295" t="str">
        <f>IF(M187="NON","",IF(L114=F9,M114,IF(L114=F10,(M114/2),IF(L114=F11,0,IF(L114=F12,"",)))))</f>
        <v/>
      </c>
      <c r="O114" s="286"/>
      <c r="P114" s="286" t="str">
        <f t="shared" si="21"/>
        <v/>
      </c>
      <c r="Q114" s="292"/>
      <c r="R114" s="293">
        <v>2</v>
      </c>
      <c r="S114" s="294">
        <f>IF(R114="NE","",Référentiel!G107)</f>
        <v>0</v>
      </c>
      <c r="T114" s="295" t="str">
        <f>IF(S187="NON","",IF(R114=F9,S114,IF(R114=F10,(S114/2),IF(R114=F11,0,IF(R114=F12,"",)))))</f>
        <v/>
      </c>
      <c r="U114" s="296"/>
      <c r="V114" s="286" t="str">
        <f t="shared" si="22"/>
        <v/>
      </c>
      <c r="W114" s="292"/>
      <c r="X114" s="293">
        <v>2</v>
      </c>
      <c r="Y114" s="294">
        <f>IF(X114="NE","",Référentiel!G107)</f>
        <v>0</v>
      </c>
      <c r="Z114" s="295" t="str">
        <f>IF(Y187="NON","",IF(X114=F9,Y114,IF(X114=F10,(Y114/2),IF(X114=F11,0,IF(X114=F12,"",)))))</f>
        <v/>
      </c>
      <c r="AA114" s="286"/>
      <c r="AB114" s="286" t="str">
        <f t="shared" si="23"/>
        <v/>
      </c>
      <c r="AC114" s="292"/>
      <c r="AD114" s="293">
        <v>2</v>
      </c>
      <c r="AE114" s="294">
        <f>IF(AD114="NE","",Référentiel!G107)</f>
        <v>0</v>
      </c>
      <c r="AF114" s="295" t="str">
        <f>IF(AE187="NON","",IF(AD114=F9,AE114,IF(AD114=F10,(AE114/2),IF(AD114=F11,0,IF(AD114=F12,"",)))))</f>
        <v/>
      </c>
      <c r="AG114" s="297"/>
      <c r="AH114" s="298" t="str">
        <f t="shared" si="28"/>
        <v/>
      </c>
      <c r="AI114" s="299" t="str">
        <f t="shared" si="29"/>
        <v/>
      </c>
      <c r="AP114" s="236"/>
    </row>
    <row r="115" spans="1:42" ht="18" hidden="1">
      <c r="B115" s="291">
        <f>Référentiel!B108</f>
        <v>0</v>
      </c>
      <c r="D115" s="286" t="str">
        <f t="shared" si="19"/>
        <v/>
      </c>
      <c r="E115" s="292"/>
      <c r="F115" s="293">
        <v>2</v>
      </c>
      <c r="G115" s="294">
        <f>IF(F115="NE","",Référentiel!G108)</f>
        <v>0</v>
      </c>
      <c r="H115" s="295" t="str">
        <f>IF(G187="NON","",IF(F115=F9,G115,IF(F115=F10,(G115/2),IF(F115=F11,0,IF(F115=F12,"",)))))</f>
        <v/>
      </c>
      <c r="I115" s="286"/>
      <c r="J115" s="286" t="str">
        <f t="shared" si="27"/>
        <v/>
      </c>
      <c r="K115" s="292"/>
      <c r="L115" s="293">
        <v>2</v>
      </c>
      <c r="M115" s="294">
        <f>IF(L115="NE","",Référentiel!G108)</f>
        <v>0</v>
      </c>
      <c r="N115" s="295" t="str">
        <f>IF(M187="NON","",IF(L115=F9,M115,IF(L115=F10,(M115/2),IF(L115=F11,0,IF(L115=F12,"",)))))</f>
        <v/>
      </c>
      <c r="O115" s="286"/>
      <c r="P115" s="286" t="str">
        <f t="shared" si="21"/>
        <v/>
      </c>
      <c r="Q115" s="292"/>
      <c r="R115" s="293">
        <v>2</v>
      </c>
      <c r="S115" s="294">
        <f>IF(R115="NE","",Référentiel!G108)</f>
        <v>0</v>
      </c>
      <c r="T115" s="295" t="str">
        <f>IF(S187="NON","",IF(R115=F9,S115,IF(R115=F10,(S115/2),IF(R115=F11,0,IF(R115=F12,"",)))))</f>
        <v/>
      </c>
      <c r="U115" s="296"/>
      <c r="V115" s="286" t="str">
        <f t="shared" si="22"/>
        <v/>
      </c>
      <c r="W115" s="292"/>
      <c r="X115" s="293">
        <v>2</v>
      </c>
      <c r="Y115" s="294">
        <f>IF(X115="NE","",Référentiel!G108)</f>
        <v>0</v>
      </c>
      <c r="Z115" s="295" t="str">
        <f>IF(Y187="NON","",IF(X115=F9,Y115,IF(X115=F10,(Y115/2),IF(X115=F11,0,IF(X115=F12,"",)))))</f>
        <v/>
      </c>
      <c r="AA115" s="286"/>
      <c r="AB115" s="286" t="str">
        <f t="shared" si="23"/>
        <v/>
      </c>
      <c r="AC115" s="292"/>
      <c r="AD115" s="293">
        <v>2</v>
      </c>
      <c r="AE115" s="294">
        <f>IF(AD115="NE","",Référentiel!G108)</f>
        <v>0</v>
      </c>
      <c r="AF115" s="295" t="str">
        <f>IF(AE187="NON","",IF(AD115=F9,AE115,IF(AD115=F10,(AE115/2),IF(AD115=F11,0,IF(AD115=F12,"",)))))</f>
        <v/>
      </c>
      <c r="AG115" s="297"/>
      <c r="AH115" s="298" t="str">
        <f t="shared" si="28"/>
        <v/>
      </c>
      <c r="AI115" s="299" t="str">
        <f t="shared" si="29"/>
        <v/>
      </c>
      <c r="AP115" s="236"/>
    </row>
    <row r="116" spans="1:42" ht="18" hidden="1">
      <c r="B116" s="291">
        <f>Référentiel!B109</f>
        <v>0</v>
      </c>
      <c r="D116" s="286" t="str">
        <f t="shared" si="19"/>
        <v/>
      </c>
      <c r="E116" s="292"/>
      <c r="F116" s="293">
        <v>2</v>
      </c>
      <c r="G116" s="294">
        <f>IF(F116="NE","",Référentiel!G109)</f>
        <v>0</v>
      </c>
      <c r="H116" s="295" t="str">
        <f>IF(G187="NON","",IF(F116=F9,G116,IF(F116=F10,(G116/2),IF(F116=F11,0,IF(F116=F12,"",)))))</f>
        <v/>
      </c>
      <c r="I116" s="286"/>
      <c r="J116" s="286" t="str">
        <f t="shared" si="27"/>
        <v/>
      </c>
      <c r="K116" s="292"/>
      <c r="L116" s="293">
        <v>2</v>
      </c>
      <c r="M116" s="294">
        <f>IF(L116="NE","",Référentiel!G109)</f>
        <v>0</v>
      </c>
      <c r="N116" s="295" t="str">
        <f>IF(M187="NON","",IF(L116=F9,M116,IF(L116=F10,(M116/2),IF(L116=F11,0,IF(L116=F12,"",)))))</f>
        <v/>
      </c>
      <c r="O116" s="286"/>
      <c r="P116" s="286" t="str">
        <f t="shared" si="21"/>
        <v/>
      </c>
      <c r="Q116" s="292"/>
      <c r="R116" s="293">
        <v>2</v>
      </c>
      <c r="S116" s="294">
        <f>IF(R116="NE","",Référentiel!G109)</f>
        <v>0</v>
      </c>
      <c r="T116" s="295" t="str">
        <f>IF(S187="NON","",IF(R116=F9,S116,IF(R116=F10,(S116/2),IF(R116=F11,0,IF(RF116=F12,"",)))))</f>
        <v/>
      </c>
      <c r="U116" s="296"/>
      <c r="V116" s="286" t="str">
        <f t="shared" si="22"/>
        <v/>
      </c>
      <c r="W116" s="292"/>
      <c r="X116" s="293">
        <v>2</v>
      </c>
      <c r="Y116" s="294">
        <f>IF(X116="NE","",Référentiel!G109)</f>
        <v>0</v>
      </c>
      <c r="Z116" s="295" t="str">
        <f>IF(Y187="NON","",IF(X116=F9,Y116,IF(X116=F10,(Y116/2),IF(X116=F11,0,IF(X116=F12,"",)))))</f>
        <v/>
      </c>
      <c r="AA116" s="286"/>
      <c r="AB116" s="286" t="str">
        <f t="shared" si="23"/>
        <v/>
      </c>
      <c r="AC116" s="292"/>
      <c r="AD116" s="293">
        <v>2</v>
      </c>
      <c r="AE116" s="294">
        <f>IF(AD116="NE","",Référentiel!G109)</f>
        <v>0</v>
      </c>
      <c r="AF116" s="295" t="str">
        <f>IF(AE187="NON","",IF(AD116=F9,AE116,IF(AD116=F10,(AE116/2),IF(AD116=F11,0,IF(AD116=F12,"",)))))</f>
        <v/>
      </c>
      <c r="AG116" s="297"/>
      <c r="AH116" s="298" t="str">
        <f>IFERROR(AVERAGE(H116,N116,T116,Z116,AF116),"")</f>
        <v/>
      </c>
      <c r="AI116" s="299" t="str">
        <f t="shared" si="29"/>
        <v/>
      </c>
      <c r="AP116" s="236"/>
    </row>
    <row r="117" spans="1:42" ht="20.45" hidden="1" customHeight="1">
      <c r="B117" s="291">
        <f>Référentiel!B110</f>
        <v>0</v>
      </c>
      <c r="D117" s="286" t="str">
        <f t="shared" si="19"/>
        <v/>
      </c>
      <c r="E117" s="292"/>
      <c r="F117" s="293">
        <v>2</v>
      </c>
      <c r="G117" s="294">
        <f>IF(F117="NE","",Référentiel!G110)</f>
        <v>0</v>
      </c>
      <c r="H117" s="295" t="str">
        <f>IF(G187="NON","",IF(F117=F9,G117,IF(F117=F10,(G117/2),IF(F117=F11,0,IF(F117=F12,"",)))))</f>
        <v/>
      </c>
      <c r="I117" s="286"/>
      <c r="J117" s="286" t="str">
        <f t="shared" si="27"/>
        <v/>
      </c>
      <c r="K117" s="292"/>
      <c r="L117" s="293">
        <v>2</v>
      </c>
      <c r="M117" s="294">
        <f>IF(L117="NE","",Référentiel!G110)</f>
        <v>0</v>
      </c>
      <c r="N117" s="295" t="str">
        <f>IF(M187="NON","",IF(L117=F9,M117,IF(L117=F10,(M117/2),IF(L117=F11,0,IF(L117=F12,"",)))))</f>
        <v/>
      </c>
      <c r="O117" s="286"/>
      <c r="P117" s="286" t="str">
        <f t="shared" si="21"/>
        <v/>
      </c>
      <c r="Q117" s="292"/>
      <c r="R117" s="293">
        <v>2</v>
      </c>
      <c r="S117" s="294">
        <f>IF(R117="NE","",Référentiel!G110)</f>
        <v>0</v>
      </c>
      <c r="T117" s="295" t="str">
        <f>IF(S187="NON","",IF(R117=F9,S117,IF(R117=F10,(S117/2),IF(R117=F11,0,IF(R117=F12,"",)))))</f>
        <v/>
      </c>
      <c r="U117" s="296"/>
      <c r="V117" s="286" t="str">
        <f t="shared" si="22"/>
        <v/>
      </c>
      <c r="W117" s="292"/>
      <c r="X117" s="293">
        <v>2</v>
      </c>
      <c r="Y117" s="294">
        <f>IF(X117="NE","",Référentiel!G110)</f>
        <v>0</v>
      </c>
      <c r="Z117" s="295" t="str">
        <f>IF(Y187="NON","",IF(X117=F9,Y117,IF(X117=F10,(Y117/2),IF(X117=F11,0,IF(X117=F12,"",)))))</f>
        <v/>
      </c>
      <c r="AA117" s="286"/>
      <c r="AB117" s="286" t="str">
        <f t="shared" si="23"/>
        <v/>
      </c>
      <c r="AC117" s="292"/>
      <c r="AD117" s="293">
        <v>2</v>
      </c>
      <c r="AE117" s="294">
        <f>IF(AD117="NE","",Référentiel!G110)</f>
        <v>0</v>
      </c>
      <c r="AF117" s="295" t="str">
        <f>IF(AE187="NON","",IF(AD117=F9,AE117,IF(AD117=F10,(AE117/2),IF(AD117=F11,0,IF(AD117=F12,"",)))))</f>
        <v/>
      </c>
      <c r="AG117" s="297"/>
      <c r="AH117" s="298" t="str">
        <f t="shared" ref="AH117" si="30">IFERROR(AVERAGE(H117,N117,T117,Z117,AF117),"")</f>
        <v/>
      </c>
      <c r="AI117" s="299" t="str">
        <f t="shared" si="29"/>
        <v/>
      </c>
      <c r="AP117" s="236"/>
    </row>
    <row r="118" spans="1:42" ht="7.5" hidden="1" customHeight="1">
      <c r="A118" s="307"/>
      <c r="B118" s="314"/>
      <c r="D118" s="286" t="str">
        <f t="shared" si="19"/>
        <v/>
      </c>
      <c r="E118" s="315"/>
      <c r="F118" s="316"/>
      <c r="G118" s="317"/>
      <c r="H118" s="237"/>
      <c r="I118" s="286"/>
      <c r="J118" s="286" t="str">
        <f t="shared" si="27"/>
        <v/>
      </c>
      <c r="K118" s="315"/>
      <c r="L118" s="317"/>
      <c r="M118" s="317"/>
      <c r="N118" s="237"/>
      <c r="O118" s="286"/>
      <c r="P118" s="286" t="str">
        <f t="shared" si="21"/>
        <v/>
      </c>
      <c r="Q118" s="315"/>
      <c r="R118" s="317"/>
      <c r="S118" s="317"/>
      <c r="T118" s="237"/>
      <c r="U118" s="296"/>
      <c r="V118" s="286" t="str">
        <f t="shared" si="22"/>
        <v/>
      </c>
      <c r="W118" s="315"/>
      <c r="X118" s="317"/>
      <c r="Y118" s="317"/>
      <c r="Z118" s="237"/>
      <c r="AA118" s="286"/>
      <c r="AB118" s="286" t="str">
        <f t="shared" si="23"/>
        <v/>
      </c>
      <c r="AC118" s="315"/>
      <c r="AD118" s="317"/>
      <c r="AE118" s="317"/>
      <c r="AF118" s="237"/>
      <c r="AG118" s="319"/>
      <c r="AH118" s="316"/>
      <c r="AI118" s="240" t="str">
        <f>IFERROR(AVERAGE(D118,I118,O118),"")</f>
        <v/>
      </c>
      <c r="AP118" s="236"/>
    </row>
    <row r="119" spans="1:42" ht="15.75" hidden="1">
      <c r="A119" s="300"/>
      <c r="B119" s="284">
        <f>Référentiel!B112</f>
        <v>0</v>
      </c>
      <c r="D119" s="286" t="str">
        <f>F119</f>
        <v xml:space="preserve"> </v>
      </c>
      <c r="E119" s="285"/>
      <c r="F119" s="287" t="str">
        <f>IFERROR(IF(G187="NON"," ",H119/G119),"")</f>
        <v xml:space="preserve"> </v>
      </c>
      <c r="G119" s="288">
        <f>SUM(G120:G133)</f>
        <v>0</v>
      </c>
      <c r="H119" s="289" t="str">
        <f>(IF(G187="NON"," ",(SUM(H120:H133))))</f>
        <v xml:space="preserve"> </v>
      </c>
      <c r="I119" s="286"/>
      <c r="J119" s="286" t="str">
        <f>L119</f>
        <v xml:space="preserve"> </v>
      </c>
      <c r="K119" s="285"/>
      <c r="L119" s="287" t="str">
        <f>IFERROR(IF(M187="NON"," ",N119/M119),"")</f>
        <v xml:space="preserve"> </v>
      </c>
      <c r="M119" s="288">
        <f>SUM(M120:M133)</f>
        <v>0</v>
      </c>
      <c r="N119" s="289" t="str">
        <f>(IF(M187="NON"," ",(SUM(N120:N133))))</f>
        <v xml:space="preserve"> </v>
      </c>
      <c r="O119" s="286"/>
      <c r="P119" s="286" t="str">
        <f>R119</f>
        <v xml:space="preserve"> </v>
      </c>
      <c r="Q119" s="285"/>
      <c r="R119" s="287" t="str">
        <f>IFERROR(IF(S187="NON"," ",T119/S119),"")</f>
        <v xml:space="preserve"> </v>
      </c>
      <c r="S119" s="288">
        <f>SUM(S120:S133)</f>
        <v>0</v>
      </c>
      <c r="T119" s="289" t="str">
        <f>(IF(S187="NON"," ",(SUM(T120:T133))))</f>
        <v xml:space="preserve"> </v>
      </c>
      <c r="U119" s="286"/>
      <c r="V119" s="286" t="str">
        <f>X119</f>
        <v xml:space="preserve"> </v>
      </c>
      <c r="W119" s="285"/>
      <c r="X119" s="287" t="str">
        <f>IFERROR(IF(Y187="NON"," ",Z119/Y119),"")</f>
        <v xml:space="preserve"> </v>
      </c>
      <c r="Y119" s="288">
        <f>SUM(Y120:Y133)</f>
        <v>0</v>
      </c>
      <c r="Z119" s="289" t="str">
        <f>(IF(Y187="NON"," ",(SUM(Z120:Z133))))</f>
        <v xml:space="preserve"> </v>
      </c>
      <c r="AA119" s="286"/>
      <c r="AB119" s="286" t="str">
        <f>AD119</f>
        <v xml:space="preserve"> </v>
      </c>
      <c r="AC119" s="285"/>
      <c r="AD119" s="287" t="str">
        <f>IFERROR(IF(AE187="NON"," ",AF119/AE119),"")</f>
        <v xml:space="preserve"> </v>
      </c>
      <c r="AE119" s="288">
        <f>SUM(AE120:AE133)</f>
        <v>0</v>
      </c>
      <c r="AF119" s="289" t="str">
        <f>(IF(AE187="NON"," ",(SUM(AF120:AF133))))</f>
        <v xml:space="preserve"> </v>
      </c>
      <c r="AG119" s="290"/>
      <c r="AH119" s="287" t="str">
        <f>IFERROR(AVERAGE(F119,L119,R119,X119,AD119),"")</f>
        <v/>
      </c>
      <c r="AI119" s="289" t="str">
        <f>IFERROR(AVERAGE(H119,N119,T119,Z119,AF119),"")</f>
        <v/>
      </c>
      <c r="AP119" s="236"/>
    </row>
    <row r="120" spans="1:42" ht="18" hidden="1">
      <c r="B120" s="291">
        <f>Référentiel!B113</f>
        <v>0</v>
      </c>
      <c r="D120" s="286" t="str">
        <f t="shared" si="19"/>
        <v/>
      </c>
      <c r="E120" s="292"/>
      <c r="F120" s="293">
        <v>2</v>
      </c>
      <c r="G120" s="294">
        <f>IF(F120="NE","",Référentiel!G113)</f>
        <v>0</v>
      </c>
      <c r="H120" s="295" t="str">
        <f>IF(G187="NON","",IF(F120=F9,G120,IF(F120=F10,(G120/2),IF(F120=F11,0,IF(F120=F12,"",)))))</f>
        <v/>
      </c>
      <c r="I120" s="286"/>
      <c r="J120" s="286" t="str">
        <f t="shared" ref="J120:J134" si="31">IFERROR(N120/M120,"")</f>
        <v/>
      </c>
      <c r="K120" s="292"/>
      <c r="L120" s="293">
        <v>2</v>
      </c>
      <c r="M120" s="294">
        <f>IF(L120="NE","",Référentiel!G113)</f>
        <v>0</v>
      </c>
      <c r="N120" s="295" t="str">
        <f>IF(M187="NON","",IF(L120=F9,M120,IF(L120=F10,(M120/2),IF(L120=F11,0,IF(L120=F12,"",)))))</f>
        <v/>
      </c>
      <c r="O120" s="286"/>
      <c r="P120" s="286" t="str">
        <f t="shared" si="21"/>
        <v/>
      </c>
      <c r="Q120" s="292"/>
      <c r="R120" s="293">
        <v>2</v>
      </c>
      <c r="S120" s="294">
        <f>IF(R120="NE","",Référentiel!G113)</f>
        <v>0</v>
      </c>
      <c r="T120" s="295" t="str">
        <f>IF(S187="NON","",IF(R120=F9,S120,IF(R120=F10,(S120/2),IF(R120=F11,0,IF(R120=F12,"",)))))</f>
        <v/>
      </c>
      <c r="U120" s="296"/>
      <c r="V120" s="286" t="str">
        <f t="shared" si="22"/>
        <v/>
      </c>
      <c r="W120" s="292"/>
      <c r="X120" s="293">
        <v>2</v>
      </c>
      <c r="Y120" s="294">
        <f>IF(X120="NE","",Référentiel!G113)</f>
        <v>0</v>
      </c>
      <c r="Z120" s="295" t="str">
        <f>IF(Y187="NON","",IF(X120=F9,Y120,IF(X120=F10,(Y120/2),IF(X120=F11,0,IF(X120=F12,"",)))))</f>
        <v/>
      </c>
      <c r="AA120" s="286"/>
      <c r="AB120" s="286" t="str">
        <f t="shared" si="23"/>
        <v/>
      </c>
      <c r="AC120" s="292"/>
      <c r="AD120" s="293">
        <v>2</v>
      </c>
      <c r="AE120" s="294">
        <f>IF(AD120="NE","",Référentiel!G113)</f>
        <v>0</v>
      </c>
      <c r="AF120" s="295" t="str">
        <f>IF(AE187="NON","",IF(F120=F9,AE120,IF(AD120=F10,(AE120/2),IF(AD120=F11,0,IF(AD120=F12,"",)))))</f>
        <v/>
      </c>
      <c r="AG120" s="297"/>
      <c r="AH120" s="298" t="str">
        <f>IFERROR(AVERAGE(H120,N120,T120,Z120,AF120),"")</f>
        <v/>
      </c>
      <c r="AI120" s="299" t="str">
        <f>IFERROR(AVERAGE(D120,J120,P120,V120,AB120),"")</f>
        <v/>
      </c>
      <c r="AP120" s="236"/>
    </row>
    <row r="121" spans="1:42" ht="18" hidden="1">
      <c r="B121" s="291">
        <f>Référentiel!B114</f>
        <v>0</v>
      </c>
      <c r="D121" s="286" t="str">
        <f t="shared" si="19"/>
        <v/>
      </c>
      <c r="E121" s="292"/>
      <c r="F121" s="293">
        <v>2</v>
      </c>
      <c r="G121" s="294">
        <f>IF(F121="NE","",Référentiel!G114)</f>
        <v>0</v>
      </c>
      <c r="H121" s="295" t="str">
        <f>IF(G187="NON","",IF(F121=F9,G121,IF(F121=F10,(G121/2),IF(F121=F11,0,IF(F121=F12,"",)))))</f>
        <v/>
      </c>
      <c r="I121" s="286"/>
      <c r="J121" s="286" t="str">
        <f t="shared" si="31"/>
        <v/>
      </c>
      <c r="K121" s="292"/>
      <c r="L121" s="293">
        <v>2</v>
      </c>
      <c r="M121" s="294">
        <f>IF(L121="NE","",Référentiel!G114)</f>
        <v>0</v>
      </c>
      <c r="N121" s="295" t="str">
        <f>IF(M187="NON","",IF(L121=F9,M121,IF(L121=F10,(M121/2),IF(L121=F11,0,IF(L121=F12,"",)))))</f>
        <v/>
      </c>
      <c r="O121" s="286"/>
      <c r="P121" s="286" t="str">
        <f t="shared" si="21"/>
        <v/>
      </c>
      <c r="Q121" s="292"/>
      <c r="R121" s="293">
        <v>2</v>
      </c>
      <c r="S121" s="294">
        <f>IF(R121="NE","",Référentiel!G114)</f>
        <v>0</v>
      </c>
      <c r="T121" s="295" t="str">
        <f>IF(S187="NON","",IF(R121=F9,S121,IF(R121=F10,(S121/2),IF(R121=F11,0,IF(R121=F12,"",)))))</f>
        <v/>
      </c>
      <c r="U121" s="296"/>
      <c r="V121" s="286" t="str">
        <f t="shared" si="22"/>
        <v/>
      </c>
      <c r="W121" s="292"/>
      <c r="X121" s="293">
        <v>2</v>
      </c>
      <c r="Y121" s="294">
        <f>IF(X121="NE","",Référentiel!G114)</f>
        <v>0</v>
      </c>
      <c r="Z121" s="295" t="str">
        <f>IF(Y187="NON","",IF(X121=F9,Y121,IF(X121=F10,(Y121/2),IF(X121=F11,0,IF(X121=F12,"",)))))</f>
        <v/>
      </c>
      <c r="AA121" s="286"/>
      <c r="AB121" s="286" t="str">
        <f t="shared" si="23"/>
        <v/>
      </c>
      <c r="AC121" s="292"/>
      <c r="AD121" s="293">
        <v>2</v>
      </c>
      <c r="AE121" s="294">
        <f>IF(AD121="NE","",Référentiel!G114)</f>
        <v>0</v>
      </c>
      <c r="AF121" s="295" t="str">
        <f>IF(AE187="NON","",IF(AD121=F9,AE121,IF(AD121=F10,(AE121/2),IF(AD121=F11,0,IF(AD121=F12,"",)))))</f>
        <v/>
      </c>
      <c r="AG121" s="297"/>
      <c r="AH121" s="298" t="str">
        <f t="shared" ref="AH121:AH131" si="32">IFERROR(AVERAGE(H121,N121,T121,Z121,AF121),"")</f>
        <v/>
      </c>
      <c r="AI121" s="299" t="str">
        <f t="shared" ref="AI121:AI133" si="33">IFERROR(AVERAGE(D121,J121,P121,V121,AB121),"")</f>
        <v/>
      </c>
      <c r="AP121" s="236"/>
    </row>
    <row r="122" spans="1:42" ht="18" hidden="1">
      <c r="B122" s="291">
        <f>Référentiel!B115</f>
        <v>0</v>
      </c>
      <c r="D122" s="286" t="str">
        <f t="shared" si="19"/>
        <v/>
      </c>
      <c r="E122" s="292"/>
      <c r="F122" s="293">
        <v>2</v>
      </c>
      <c r="G122" s="294">
        <f>IF(F122="NE","",Référentiel!G115)</f>
        <v>0</v>
      </c>
      <c r="H122" s="295" t="str">
        <f>IF(G187="NON","",IF(F122=F9,G122,IF(F122=F10,(G122/2),IF(F122=F11,0,IF(F122=F12,"",)))))</f>
        <v/>
      </c>
      <c r="I122" s="286"/>
      <c r="J122" s="286" t="str">
        <f t="shared" si="31"/>
        <v/>
      </c>
      <c r="K122" s="292"/>
      <c r="L122" s="293">
        <v>2</v>
      </c>
      <c r="M122" s="294">
        <f>IF(L122="NE","",Référentiel!G115)</f>
        <v>0</v>
      </c>
      <c r="N122" s="295" t="str">
        <f>IF(M187="NON","",IF(L122=F9,M122,IF(L122=F10,(M122/2),IF(L122=F11,0,IF(L122=F12,"",)))))</f>
        <v/>
      </c>
      <c r="O122" s="286"/>
      <c r="P122" s="286" t="str">
        <f t="shared" si="21"/>
        <v/>
      </c>
      <c r="Q122" s="292"/>
      <c r="R122" s="293">
        <v>2</v>
      </c>
      <c r="S122" s="294">
        <f>IF(R122="NE","",Référentiel!G115)</f>
        <v>0</v>
      </c>
      <c r="T122" s="295" t="str">
        <f>IF(S187="NON","",IF(R122=F9,S122,IF(R122=F10,(S122/2),IF(R122=F11,0,IF(R122=F12,"",)))))</f>
        <v/>
      </c>
      <c r="U122" s="296"/>
      <c r="V122" s="286" t="str">
        <f t="shared" si="22"/>
        <v/>
      </c>
      <c r="W122" s="292"/>
      <c r="X122" s="293">
        <v>2</v>
      </c>
      <c r="Y122" s="294">
        <f>IF(X122="NE","",Référentiel!G115)</f>
        <v>0</v>
      </c>
      <c r="Z122" s="295" t="str">
        <f>IF(Y187="NON","",IF(X122=F9,Y122,IF(X122=F10,(Y122/2),IF(X122=F11,0,IF(X122=F12,"",)))))</f>
        <v/>
      </c>
      <c r="AA122" s="286"/>
      <c r="AB122" s="286" t="str">
        <f t="shared" si="23"/>
        <v/>
      </c>
      <c r="AC122" s="292"/>
      <c r="AD122" s="293">
        <v>2</v>
      </c>
      <c r="AE122" s="294">
        <f>IF(AD122="NE","",Référentiel!G115)</f>
        <v>0</v>
      </c>
      <c r="AF122" s="295" t="str">
        <f>IF(AE187="NON","",IF(AD122=F9,AE122,IF(AD122=F10,(AE122/2),IF(AD122=F11,0,IF(AD122=F12,"",)))))</f>
        <v/>
      </c>
      <c r="AG122" s="297"/>
      <c r="AH122" s="298" t="str">
        <f t="shared" si="32"/>
        <v/>
      </c>
      <c r="AI122" s="299" t="str">
        <f t="shared" si="33"/>
        <v/>
      </c>
      <c r="AP122" s="236"/>
    </row>
    <row r="123" spans="1:42" ht="18" hidden="1">
      <c r="B123" s="291">
        <f>Référentiel!B116</f>
        <v>0</v>
      </c>
      <c r="D123" s="286" t="str">
        <f t="shared" si="19"/>
        <v/>
      </c>
      <c r="E123" s="292"/>
      <c r="F123" s="293">
        <v>2</v>
      </c>
      <c r="G123" s="294">
        <f>IF(F123="NE","",Référentiel!G116)</f>
        <v>0</v>
      </c>
      <c r="H123" s="295" t="str">
        <f>IF(G187="NON","",IF(F123=F9,G123,IF(F123=F10,(G123/2),IF(F123=F11,0,IF(F123=F12,"",)))))</f>
        <v/>
      </c>
      <c r="I123" s="286"/>
      <c r="J123" s="286" t="str">
        <f t="shared" si="31"/>
        <v/>
      </c>
      <c r="K123" s="292"/>
      <c r="L123" s="293">
        <v>2</v>
      </c>
      <c r="M123" s="294">
        <f>IF(L123="NE","",Référentiel!G116)</f>
        <v>0</v>
      </c>
      <c r="N123" s="295" t="str">
        <f>IF(M187="NON","",IF(L123=F9,M123,IF(L123=F10,(M123/2),IF(L123=F11,0,IF(L123=F12,"",)))))</f>
        <v/>
      </c>
      <c r="O123" s="286"/>
      <c r="P123" s="286" t="str">
        <f t="shared" si="21"/>
        <v/>
      </c>
      <c r="Q123" s="292"/>
      <c r="R123" s="293">
        <v>2</v>
      </c>
      <c r="S123" s="294">
        <f>IF(R123="NE","",Référentiel!G116)</f>
        <v>0</v>
      </c>
      <c r="T123" s="295" t="str">
        <f>IF(S187="NON","",IF(R123=F9,S123,IF(R123=F10,(S123/2),IF(R123=F11,0,IF(R123=F12,"",)))))</f>
        <v/>
      </c>
      <c r="U123" s="296"/>
      <c r="V123" s="286" t="str">
        <f t="shared" si="22"/>
        <v/>
      </c>
      <c r="W123" s="292"/>
      <c r="X123" s="293">
        <v>2</v>
      </c>
      <c r="Y123" s="294">
        <f>IF(X123="NE","",Référentiel!G116)</f>
        <v>0</v>
      </c>
      <c r="Z123" s="295" t="str">
        <f>IF(Y187="NON","",IF(X123=F9,Y123,IF(X123=F10,(Y123/2),IF(X123=F11,0,IF(X123=F12,"",)))))</f>
        <v/>
      </c>
      <c r="AA123" s="286"/>
      <c r="AB123" s="286" t="str">
        <f t="shared" si="23"/>
        <v/>
      </c>
      <c r="AC123" s="292"/>
      <c r="AD123" s="293">
        <v>2</v>
      </c>
      <c r="AE123" s="294">
        <f>IF(AD123="NE","",Référentiel!G116)</f>
        <v>0</v>
      </c>
      <c r="AF123" s="295" t="str">
        <f>IF(AE187="NON","",IF(AD123=F9,AE123,IF(AD123=F10,(AE123/2),IF(AD123=F11,0,IF(AD123=F12,"",)))))</f>
        <v/>
      </c>
      <c r="AG123" s="297"/>
      <c r="AH123" s="298" t="str">
        <f t="shared" si="32"/>
        <v/>
      </c>
      <c r="AI123" s="299" t="str">
        <f t="shared" si="33"/>
        <v/>
      </c>
      <c r="AP123" s="236"/>
    </row>
    <row r="124" spans="1:42" ht="18" hidden="1">
      <c r="B124" s="291">
        <f>Référentiel!B117</f>
        <v>0</v>
      </c>
      <c r="D124" s="286" t="str">
        <f t="shared" si="19"/>
        <v/>
      </c>
      <c r="E124" s="292"/>
      <c r="F124" s="293">
        <v>2</v>
      </c>
      <c r="G124" s="294">
        <f>IF(F124="NE","",Référentiel!G117)</f>
        <v>0</v>
      </c>
      <c r="H124" s="295" t="str">
        <f>IF(G187="NON","",IF(F124=F9,G124,IF(F124=F10,(G124/2),IF(F124=F11,0,IF(F124=F12,"",)))))</f>
        <v/>
      </c>
      <c r="I124" s="286"/>
      <c r="J124" s="286" t="str">
        <f t="shared" si="31"/>
        <v/>
      </c>
      <c r="K124" s="292"/>
      <c r="L124" s="293">
        <v>2</v>
      </c>
      <c r="M124" s="294">
        <f>IF(L124="NE","",Référentiel!G117)</f>
        <v>0</v>
      </c>
      <c r="N124" s="295" t="str">
        <f>IF(M187="NON","",IF(L124=F9,M124,IF(L124=F10,(M124/2),IF(L124=F11,0,IF(L124=F12,"",)))))</f>
        <v/>
      </c>
      <c r="O124" s="286"/>
      <c r="P124" s="286" t="str">
        <f t="shared" si="21"/>
        <v/>
      </c>
      <c r="Q124" s="292"/>
      <c r="R124" s="293">
        <v>2</v>
      </c>
      <c r="S124" s="294">
        <f>IF(R124="NE","",Référentiel!G117)</f>
        <v>0</v>
      </c>
      <c r="T124" s="295" t="str">
        <f>IF(S187="NON","",IF(R124=F9,S124,IF(R124=F10,(S124/2),IF(R124=F11,0,IF(R124=F12,"",)))))</f>
        <v/>
      </c>
      <c r="U124" s="296"/>
      <c r="V124" s="286" t="str">
        <f t="shared" si="22"/>
        <v/>
      </c>
      <c r="W124" s="292"/>
      <c r="X124" s="293">
        <v>2</v>
      </c>
      <c r="Y124" s="294">
        <f>IF(X124="NE","",Référentiel!G117)</f>
        <v>0</v>
      </c>
      <c r="Z124" s="295" t="str">
        <f>IF(Y187="NON","",IF(X124=F9,Y124,IF(X124=F10,(Y124/2),IF(X124=F11,0,IF(X124=F12,"",)))))</f>
        <v/>
      </c>
      <c r="AA124" s="286"/>
      <c r="AB124" s="286" t="str">
        <f t="shared" si="23"/>
        <v/>
      </c>
      <c r="AC124" s="292"/>
      <c r="AD124" s="293">
        <v>2</v>
      </c>
      <c r="AE124" s="294">
        <f>IF(AD124="NE","",Référentiel!G117)</f>
        <v>0</v>
      </c>
      <c r="AF124" s="295" t="str">
        <f>IF(AE187="NON","",IF(AD124=F9,AE124,IF(AD124=F10,(AE124/2),IF(AD124=F11,0,IF(AD124=F12,"",)))))</f>
        <v/>
      </c>
      <c r="AG124" s="297"/>
      <c r="AH124" s="298" t="str">
        <f t="shared" si="32"/>
        <v/>
      </c>
      <c r="AI124" s="299" t="str">
        <f t="shared" si="33"/>
        <v/>
      </c>
      <c r="AP124" s="236"/>
    </row>
    <row r="125" spans="1:42" ht="18" hidden="1">
      <c r="B125" s="291">
        <f>Référentiel!B118</f>
        <v>0</v>
      </c>
      <c r="D125" s="286" t="str">
        <f t="shared" si="19"/>
        <v/>
      </c>
      <c r="E125" s="292"/>
      <c r="F125" s="293">
        <v>2</v>
      </c>
      <c r="G125" s="294">
        <f>IF(F125="NE","",Référentiel!G118)</f>
        <v>0</v>
      </c>
      <c r="H125" s="295" t="str">
        <f>IF(G187="NON","",IF(F125=F9,G125,IF(F125=F10,(G125/2),IF(F125=F11,0,IF(F125=F12,"",)))))</f>
        <v/>
      </c>
      <c r="I125" s="286"/>
      <c r="J125" s="286" t="str">
        <f t="shared" si="31"/>
        <v/>
      </c>
      <c r="K125" s="292"/>
      <c r="L125" s="293">
        <v>2</v>
      </c>
      <c r="M125" s="294">
        <f>IF(L125="NE","",Référentiel!G118)</f>
        <v>0</v>
      </c>
      <c r="N125" s="295" t="str">
        <f>IF(M187="NON","",IF(L125=F9,M125,IF(L125=F10,(M125/2),IF(L125=F11,0,IF(L125=F12,"",)))))</f>
        <v/>
      </c>
      <c r="O125" s="286"/>
      <c r="P125" s="286" t="str">
        <f t="shared" si="21"/>
        <v/>
      </c>
      <c r="Q125" s="292"/>
      <c r="R125" s="293">
        <v>2</v>
      </c>
      <c r="S125" s="294">
        <f>IF(R125="NE","",Référentiel!G118)</f>
        <v>0</v>
      </c>
      <c r="T125" s="295" t="str">
        <f>IF(S187="NON","",IF(R125=F9,S125,IF(R125=F10,(S125/2),IF(R125=F11,0,IF(R125=F12,"",)))))</f>
        <v/>
      </c>
      <c r="U125" s="296"/>
      <c r="V125" s="286" t="str">
        <f t="shared" si="22"/>
        <v/>
      </c>
      <c r="W125" s="292"/>
      <c r="X125" s="293">
        <v>2</v>
      </c>
      <c r="Y125" s="294">
        <f>IF(X125="NE","",Référentiel!G118)</f>
        <v>0</v>
      </c>
      <c r="Z125" s="295" t="str">
        <f>IF(Y187="NON","",IF(X125=F9,Y125,IF(X125=F10,(Y125/2),IF(X125=F11,0,IF(X125=F12,"",)))))</f>
        <v/>
      </c>
      <c r="AA125" s="286"/>
      <c r="AB125" s="286" t="str">
        <f t="shared" si="23"/>
        <v/>
      </c>
      <c r="AC125" s="292"/>
      <c r="AD125" s="293">
        <v>2</v>
      </c>
      <c r="AE125" s="294">
        <f>IF(AD125="NE","",Référentiel!G118)</f>
        <v>0</v>
      </c>
      <c r="AF125" s="295" t="str">
        <f>IF(AE187="NON","",IF(AD125=F9,AE125,IF(AD125=F10,(AE125/2),IF(AD125=F11,0,IF(AD125=F12,"",)))))</f>
        <v/>
      </c>
      <c r="AG125" s="297"/>
      <c r="AH125" s="298" t="str">
        <f t="shared" si="32"/>
        <v/>
      </c>
      <c r="AI125" s="299" t="str">
        <f t="shared" si="33"/>
        <v/>
      </c>
      <c r="AP125" s="236"/>
    </row>
    <row r="126" spans="1:42" ht="18" hidden="1">
      <c r="B126" s="291">
        <f>Référentiel!B119</f>
        <v>0</v>
      </c>
      <c r="D126" s="286" t="str">
        <f t="shared" si="19"/>
        <v/>
      </c>
      <c r="E126" s="292"/>
      <c r="F126" s="293">
        <v>2</v>
      </c>
      <c r="G126" s="294">
        <f>IF(F126="NE","",Référentiel!G119)</f>
        <v>0</v>
      </c>
      <c r="H126" s="295" t="str">
        <f>IF(G187="NON","",IF(F126=F9,G126,IF(F126=F10,(G126/2),IF(F126=F11,0,IF(F126=F12,"",)))))</f>
        <v/>
      </c>
      <c r="I126" s="286"/>
      <c r="J126" s="286" t="str">
        <f t="shared" si="31"/>
        <v/>
      </c>
      <c r="K126" s="292"/>
      <c r="L126" s="293">
        <v>2</v>
      </c>
      <c r="M126" s="294">
        <f>IF(L126="NE","",Référentiel!G119)</f>
        <v>0</v>
      </c>
      <c r="N126" s="295" t="str">
        <f>IF(M187="NON","",IF(L126=F9,M126,IF(L126=F10,(M126/2),IF(L126=F11,0,IF(L126=F12,"",)))))</f>
        <v/>
      </c>
      <c r="O126" s="286"/>
      <c r="P126" s="286" t="str">
        <f t="shared" si="21"/>
        <v/>
      </c>
      <c r="Q126" s="292"/>
      <c r="R126" s="293">
        <v>2</v>
      </c>
      <c r="S126" s="294">
        <f>IF(R126="NE","",Référentiel!G119)</f>
        <v>0</v>
      </c>
      <c r="T126" s="295" t="str">
        <f>IF(S187="NON","",IF(R126=F9,S126,IF(R126=F10,(S126/2),IF(R126=F11,0,IF(R126=F12,"",)))))</f>
        <v/>
      </c>
      <c r="U126" s="296"/>
      <c r="V126" s="286" t="str">
        <f t="shared" si="22"/>
        <v/>
      </c>
      <c r="W126" s="292"/>
      <c r="X126" s="293">
        <v>2</v>
      </c>
      <c r="Y126" s="294">
        <f>IF(X126="NE","",Référentiel!G119)</f>
        <v>0</v>
      </c>
      <c r="Z126" s="295" t="str">
        <f>IF(Y187="NON","",IF(X126=F9,Y126,IF(X126=F10,(Y126/2),IF(X126=F11,0,IF(X126=F12,"",)))))</f>
        <v/>
      </c>
      <c r="AA126" s="286"/>
      <c r="AB126" s="286" t="str">
        <f t="shared" si="23"/>
        <v/>
      </c>
      <c r="AC126" s="292"/>
      <c r="AD126" s="293">
        <v>2</v>
      </c>
      <c r="AE126" s="294">
        <f>IF(AD126="NE","",Référentiel!G119)</f>
        <v>0</v>
      </c>
      <c r="AF126" s="295" t="str">
        <f>IF(AE187="NON","",IF(AD126=F9,AE126,IF(AD126=F10,(AE126/2),IF(AD126=F11,0,IF(AD126=F12,"",)))))</f>
        <v/>
      </c>
      <c r="AG126" s="297"/>
      <c r="AH126" s="298" t="str">
        <f t="shared" si="32"/>
        <v/>
      </c>
      <c r="AI126" s="299" t="str">
        <f>IFERROR(AVERAGE(D126,J126,P126,V126,AB126),"")</f>
        <v/>
      </c>
      <c r="AP126" s="236"/>
    </row>
    <row r="127" spans="1:42" ht="18" hidden="1">
      <c r="B127" s="291">
        <f>Référentiel!B120</f>
        <v>0</v>
      </c>
      <c r="D127" s="286" t="str">
        <f t="shared" si="19"/>
        <v/>
      </c>
      <c r="E127" s="292"/>
      <c r="F127" s="293">
        <v>2</v>
      </c>
      <c r="G127" s="294">
        <f>IF(F127="NE","",Référentiel!G120)</f>
        <v>0</v>
      </c>
      <c r="H127" s="295" t="str">
        <f>IF(G187="NON","",IF(F127=F9,G127,IF(F127=F10,(G127/2),IF(F127=F11,0,IF(F127=F12,"",)))))</f>
        <v/>
      </c>
      <c r="I127" s="286"/>
      <c r="J127" s="286" t="str">
        <f t="shared" si="31"/>
        <v/>
      </c>
      <c r="K127" s="292"/>
      <c r="L127" s="293">
        <v>2</v>
      </c>
      <c r="M127" s="294">
        <f>IF(L127="NE","",Référentiel!G120)</f>
        <v>0</v>
      </c>
      <c r="N127" s="295" t="str">
        <f>IF(M187="NON","",IF(L127=F9,M127,IF(L127=F10,(M127/2),IF(L127=F11,0,IF(L127=F12,"",)))))</f>
        <v/>
      </c>
      <c r="O127" s="286"/>
      <c r="P127" s="286" t="str">
        <f t="shared" si="21"/>
        <v/>
      </c>
      <c r="Q127" s="292"/>
      <c r="R127" s="293">
        <v>2</v>
      </c>
      <c r="S127" s="294">
        <f>IF(R127="NE","",Référentiel!G120)</f>
        <v>0</v>
      </c>
      <c r="T127" s="295" t="str">
        <f>IF(S187="NON","",IF(R127=F9,S127,IF(R127=F10,(S127/2),IF(R127=F11,0,IF(R127=F12,"",)))))</f>
        <v/>
      </c>
      <c r="U127" s="296"/>
      <c r="V127" s="286" t="str">
        <f t="shared" si="22"/>
        <v/>
      </c>
      <c r="W127" s="292"/>
      <c r="X127" s="293">
        <v>2</v>
      </c>
      <c r="Y127" s="294">
        <f>IF(X127="NE","",Référentiel!G120)</f>
        <v>0</v>
      </c>
      <c r="Z127" s="295" t="str">
        <f>IF(Y187="NON","",IF(X127=F9,Y127,IF(X127=F10,(Y127/2),IF(X127=F11,0,IF(X127=F12,"",)))))</f>
        <v/>
      </c>
      <c r="AA127" s="286"/>
      <c r="AB127" s="286" t="str">
        <f t="shared" si="23"/>
        <v/>
      </c>
      <c r="AC127" s="292"/>
      <c r="AD127" s="293">
        <v>2</v>
      </c>
      <c r="AE127" s="294">
        <f>IF(AD127="NE","",Référentiel!G120)</f>
        <v>0</v>
      </c>
      <c r="AF127" s="295" t="str">
        <f>IF(AE187="NON","",IF(AD127=F9,AE127,IF(AD127=F10,(AE127/2),IF(AD127=F11,0,IF(AD127=F12,"",)))))</f>
        <v/>
      </c>
      <c r="AG127" s="297"/>
      <c r="AH127" s="298" t="str">
        <f t="shared" si="32"/>
        <v/>
      </c>
      <c r="AI127" s="299" t="str">
        <f t="shared" si="33"/>
        <v/>
      </c>
      <c r="AP127" s="236"/>
    </row>
    <row r="128" spans="1:42" ht="18" hidden="1">
      <c r="B128" s="291">
        <f>Référentiel!B121</f>
        <v>0</v>
      </c>
      <c r="D128" s="286" t="str">
        <f t="shared" si="19"/>
        <v/>
      </c>
      <c r="E128" s="292"/>
      <c r="F128" s="293">
        <v>2</v>
      </c>
      <c r="G128" s="294">
        <f>IF(F128="NE","",Référentiel!G121)</f>
        <v>0</v>
      </c>
      <c r="H128" s="295" t="str">
        <f>IF(G187="NON","",IF(F128=F9,G128,IF(F128=F10,(G128/2),IF(F128=F11,0,IF(F128=F12,"",)))))</f>
        <v/>
      </c>
      <c r="I128" s="286"/>
      <c r="J128" s="286" t="str">
        <f t="shared" si="31"/>
        <v/>
      </c>
      <c r="K128" s="292"/>
      <c r="L128" s="293">
        <v>2</v>
      </c>
      <c r="M128" s="294">
        <f>IF(L128="NE","",Référentiel!G121)</f>
        <v>0</v>
      </c>
      <c r="N128" s="295" t="str">
        <f>IF(M187="NON","",IF(L128=F9,M128,IF(L128=F10,(M128/2),IF(L128=F11,0,IF(L128=F12,"",)))))</f>
        <v/>
      </c>
      <c r="O128" s="286"/>
      <c r="P128" s="286" t="str">
        <f t="shared" si="21"/>
        <v/>
      </c>
      <c r="Q128" s="292"/>
      <c r="R128" s="293">
        <v>2</v>
      </c>
      <c r="S128" s="294">
        <f>IF(R128="NE","",Référentiel!G121)</f>
        <v>0</v>
      </c>
      <c r="T128" s="295" t="str">
        <f>IF(S187="NON","",IF(R128=F9,S128,IF(R128=F10,(S128/2),IF(R128=F11,0,IF(R128=F12,"",)))))</f>
        <v/>
      </c>
      <c r="U128" s="296"/>
      <c r="V128" s="286" t="str">
        <f t="shared" si="22"/>
        <v/>
      </c>
      <c r="W128" s="292"/>
      <c r="X128" s="293">
        <v>2</v>
      </c>
      <c r="Y128" s="294">
        <f>IF(X128="NE","",Référentiel!G121)</f>
        <v>0</v>
      </c>
      <c r="Z128" s="295" t="str">
        <f>IF(Y187="NON","",IF(X128=F9,Y128,IF(X128=F10,(Y128/2),IF(X128=F11,0,IF(X128=F12,"",)))))</f>
        <v/>
      </c>
      <c r="AA128" s="286"/>
      <c r="AB128" s="286" t="str">
        <f t="shared" si="23"/>
        <v/>
      </c>
      <c r="AC128" s="292"/>
      <c r="AD128" s="293">
        <v>2</v>
      </c>
      <c r="AE128" s="294">
        <f>IF(AD128="NE","",Référentiel!G121)</f>
        <v>0</v>
      </c>
      <c r="AF128" s="295" t="str">
        <f>IF(AE187="NON","",IF(AD128=F9,AE128,IF(AD128=F10,(AE128/2),IF(AD128=F11,0,IF(AD128=F12,"",)))))</f>
        <v/>
      </c>
      <c r="AG128" s="297"/>
      <c r="AH128" s="298" t="str">
        <f t="shared" si="32"/>
        <v/>
      </c>
      <c r="AI128" s="299" t="str">
        <f t="shared" si="33"/>
        <v/>
      </c>
      <c r="AP128" s="236"/>
    </row>
    <row r="129" spans="1:42" ht="18" hidden="1">
      <c r="B129" s="291">
        <f>Référentiel!B122</f>
        <v>0</v>
      </c>
      <c r="D129" s="286" t="str">
        <f t="shared" si="19"/>
        <v/>
      </c>
      <c r="E129" s="292"/>
      <c r="F129" s="293">
        <v>2</v>
      </c>
      <c r="G129" s="294">
        <f>IF(F129="NE","",Référentiel!G122)</f>
        <v>0</v>
      </c>
      <c r="H129" s="295" t="str">
        <f>IF(G187="NON","",IF(F129=F9,G129,IF(F129=F10,(G129/2),IF(F129=F11,0,IF(F129=F12,"",)))))</f>
        <v/>
      </c>
      <c r="I129" s="286"/>
      <c r="J129" s="286" t="str">
        <f t="shared" si="31"/>
        <v/>
      </c>
      <c r="K129" s="292"/>
      <c r="L129" s="293">
        <v>2</v>
      </c>
      <c r="M129" s="294">
        <f>IF(L129="NE","",Référentiel!G122)</f>
        <v>0</v>
      </c>
      <c r="N129" s="295" t="str">
        <f>IF(M187="NON","",IF(L129=F9,M129,IF(L129=F10,(M129/2),IF(L129=F11,0,IF(L129=F12,"",)))))</f>
        <v/>
      </c>
      <c r="O129" s="286"/>
      <c r="P129" s="286" t="str">
        <f t="shared" si="21"/>
        <v/>
      </c>
      <c r="Q129" s="292"/>
      <c r="R129" s="293">
        <v>2</v>
      </c>
      <c r="S129" s="294">
        <f>IF(R129="NE","",Référentiel!G122)</f>
        <v>0</v>
      </c>
      <c r="T129" s="295" t="str">
        <f>IF(S187="NON","",IF(R129=F9,S129,IF(R129=F10,(S129/2),IF(R129=F11,0,IF(R129=F12,"",)))))</f>
        <v/>
      </c>
      <c r="U129" s="296"/>
      <c r="V129" s="286" t="str">
        <f t="shared" si="22"/>
        <v/>
      </c>
      <c r="W129" s="292"/>
      <c r="X129" s="293">
        <v>2</v>
      </c>
      <c r="Y129" s="294">
        <f>IF(X129="NE","",Référentiel!G122)</f>
        <v>0</v>
      </c>
      <c r="Z129" s="295" t="str">
        <f>IF(Y187="NON","",IF(X129=F9,Y129,IF(X129=F10,(Y129/2),IF(X129=F11,0,IF(X129=F12,"",)))))</f>
        <v/>
      </c>
      <c r="AA129" s="286"/>
      <c r="AB129" s="286" t="str">
        <f t="shared" si="23"/>
        <v/>
      </c>
      <c r="AC129" s="292"/>
      <c r="AD129" s="293">
        <v>2</v>
      </c>
      <c r="AE129" s="294">
        <f>IF(AD129="NE","",Référentiel!G122)</f>
        <v>0</v>
      </c>
      <c r="AF129" s="295" t="str">
        <f>IF(AE187="NON","",IF(AD129=F9,AE129,IF(AD129=F10,(AE129/2),IF(AD129=F11,0,IF(AD129=F12,"",)))))</f>
        <v/>
      </c>
      <c r="AG129" s="297"/>
      <c r="AH129" s="298" t="str">
        <f t="shared" si="32"/>
        <v/>
      </c>
      <c r="AI129" s="299" t="str">
        <f t="shared" si="33"/>
        <v/>
      </c>
      <c r="AP129" s="236"/>
    </row>
    <row r="130" spans="1:42" ht="18" hidden="1">
      <c r="B130" s="291">
        <f>Référentiel!B123</f>
        <v>0</v>
      </c>
      <c r="D130" s="286" t="str">
        <f t="shared" si="19"/>
        <v/>
      </c>
      <c r="E130" s="292"/>
      <c r="F130" s="293">
        <v>2</v>
      </c>
      <c r="G130" s="294">
        <f>IF(F130="NE","",Référentiel!G123)</f>
        <v>0</v>
      </c>
      <c r="H130" s="295" t="str">
        <f>IF(G187="NON","",IF(F130=F9,G130,IF(F130=F10,(G130/2),IF(F130=F11,0,IF(F130=F12,"",)))))</f>
        <v/>
      </c>
      <c r="I130" s="286"/>
      <c r="J130" s="286" t="str">
        <f t="shared" si="31"/>
        <v/>
      </c>
      <c r="K130" s="292"/>
      <c r="L130" s="293">
        <v>2</v>
      </c>
      <c r="M130" s="294">
        <f>IF(L130="NE","",Référentiel!G123)</f>
        <v>0</v>
      </c>
      <c r="N130" s="295" t="str">
        <f>IF(M187="NON","",IF(L130=F9,M130,IF(L130=F10,(M130/2),IF(L130=F11,0,IF(L130=F12,"",)))))</f>
        <v/>
      </c>
      <c r="O130" s="286"/>
      <c r="P130" s="286" t="str">
        <f t="shared" si="21"/>
        <v/>
      </c>
      <c r="Q130" s="292"/>
      <c r="R130" s="293">
        <v>2</v>
      </c>
      <c r="S130" s="294">
        <f>IF(R130="NE","",Référentiel!G123)</f>
        <v>0</v>
      </c>
      <c r="T130" s="295" t="str">
        <f>IF(S187="NON","",IF(R130=F9,S130,IF(R130=F10,(S130/2),IF(R130=F11,0,IF(R130=F12,"",)))))</f>
        <v/>
      </c>
      <c r="U130" s="296"/>
      <c r="V130" s="286" t="str">
        <f t="shared" si="22"/>
        <v/>
      </c>
      <c r="W130" s="292"/>
      <c r="X130" s="293">
        <v>2</v>
      </c>
      <c r="Y130" s="294">
        <f>IF(X130="NE","",Référentiel!G123)</f>
        <v>0</v>
      </c>
      <c r="Z130" s="295" t="str">
        <f>IF(Y187="NON","",IF(X130=F9,Y130,IF(X130=F10,(Y130/2),IF(X130=F11,0,IF(X130=F12,"",)))))</f>
        <v/>
      </c>
      <c r="AA130" s="286"/>
      <c r="AB130" s="286" t="str">
        <f t="shared" si="23"/>
        <v/>
      </c>
      <c r="AC130" s="292"/>
      <c r="AD130" s="293">
        <v>2</v>
      </c>
      <c r="AE130" s="294">
        <f>IF(AD130="NE","",Référentiel!G123)</f>
        <v>0</v>
      </c>
      <c r="AF130" s="295" t="str">
        <f>IF(AE187="NON","",IF(AD130=F9,AE130,IF(AD130=F10,(AE130/2),IF(AD130=F11,0,IF(AD130=F12,"",)))))</f>
        <v/>
      </c>
      <c r="AG130" s="297"/>
      <c r="AH130" s="298" t="str">
        <f t="shared" si="32"/>
        <v/>
      </c>
      <c r="AI130" s="299" t="str">
        <f t="shared" si="33"/>
        <v/>
      </c>
      <c r="AP130" s="236"/>
    </row>
    <row r="131" spans="1:42" ht="18" hidden="1">
      <c r="B131" s="291">
        <f>Référentiel!B124</f>
        <v>0</v>
      </c>
      <c r="D131" s="286" t="str">
        <f t="shared" si="19"/>
        <v/>
      </c>
      <c r="E131" s="292"/>
      <c r="F131" s="293">
        <v>2</v>
      </c>
      <c r="G131" s="294">
        <f>IF(F131="NE","",Référentiel!G124)</f>
        <v>0</v>
      </c>
      <c r="H131" s="295" t="str">
        <f>IF(G187="NON","",IF(F131=F9,G131,IF(F131=F10,(G131/2),IF(F131=F11,0,IF(F131=F12,"",)))))</f>
        <v/>
      </c>
      <c r="I131" s="286"/>
      <c r="J131" s="286" t="str">
        <f t="shared" si="31"/>
        <v/>
      </c>
      <c r="K131" s="292"/>
      <c r="L131" s="293">
        <v>2</v>
      </c>
      <c r="M131" s="294">
        <f>IF(L131="NE","",Référentiel!G124)</f>
        <v>0</v>
      </c>
      <c r="N131" s="295" t="str">
        <f>IF(M187="NON","",IF(L131=F9,M131,IF(L131=F10,(M131/2),IF(L131=F11,0,IF(L131=F12,"",)))))</f>
        <v/>
      </c>
      <c r="O131" s="286"/>
      <c r="P131" s="286" t="str">
        <f t="shared" si="21"/>
        <v/>
      </c>
      <c r="Q131" s="292"/>
      <c r="R131" s="293">
        <v>2</v>
      </c>
      <c r="S131" s="294">
        <f>IF(R131="NE","",Référentiel!G124)</f>
        <v>0</v>
      </c>
      <c r="T131" s="295" t="str">
        <f>IF(S187="NON","",IF(R131=F9,S131,IF(R131=F10,(S131/2),IF(R131=F11,0,IF(R131=F12,"",)))))</f>
        <v/>
      </c>
      <c r="U131" s="296"/>
      <c r="V131" s="286" t="str">
        <f t="shared" si="22"/>
        <v/>
      </c>
      <c r="W131" s="292"/>
      <c r="X131" s="293">
        <v>2</v>
      </c>
      <c r="Y131" s="294">
        <f>IF(X131="NE","",Référentiel!G124)</f>
        <v>0</v>
      </c>
      <c r="Z131" s="295" t="str">
        <f>IF(Y187="NON","",IF(X131=F9,Y131,IF(X131=F10,(Y131/2),IF(X131=F11,0,IF(X131=F12,"",)))))</f>
        <v/>
      </c>
      <c r="AA131" s="286"/>
      <c r="AB131" s="286" t="str">
        <f t="shared" si="23"/>
        <v/>
      </c>
      <c r="AC131" s="292"/>
      <c r="AD131" s="293">
        <v>2</v>
      </c>
      <c r="AE131" s="294">
        <f>IF(AD131="NE","",Référentiel!G124)</f>
        <v>0</v>
      </c>
      <c r="AF131" s="295" t="str">
        <f>IF(AE187="NON","",IF(AD131=F9,AE131,IF(AD131=F10,(AE131/2),IF(AD131=F11,0,IF(AD131=F12,"",)))))</f>
        <v/>
      </c>
      <c r="AG131" s="297"/>
      <c r="AH131" s="298" t="str">
        <f t="shared" si="32"/>
        <v/>
      </c>
      <c r="AI131" s="299" t="str">
        <f t="shared" si="33"/>
        <v/>
      </c>
      <c r="AP131" s="236"/>
    </row>
    <row r="132" spans="1:42" ht="18" hidden="1">
      <c r="B132" s="291">
        <f>Référentiel!B125</f>
        <v>0</v>
      </c>
      <c r="D132" s="286" t="str">
        <f t="shared" si="19"/>
        <v/>
      </c>
      <c r="E132" s="292"/>
      <c r="F132" s="293">
        <v>2</v>
      </c>
      <c r="G132" s="294">
        <f>IF(F132="NE","",Référentiel!G125)</f>
        <v>0</v>
      </c>
      <c r="H132" s="295" t="str">
        <f>IF(G187="NON","",IF(F132=F9,G132,IF(F132=F10,(G132/2),IF(F132=F11,0,IF(F132=F12,"",)))))</f>
        <v/>
      </c>
      <c r="I132" s="286"/>
      <c r="J132" s="286" t="str">
        <f t="shared" si="31"/>
        <v/>
      </c>
      <c r="K132" s="292"/>
      <c r="L132" s="293">
        <v>2</v>
      </c>
      <c r="M132" s="294">
        <f>IF(L132="NE","",Référentiel!G125)</f>
        <v>0</v>
      </c>
      <c r="N132" s="295" t="str">
        <f>IF(M187="NON","",IF(L132=F9,M132,IF(L132=F10,(M132/2),IF(L132=F11,0,IF(L132=F12,"",)))))</f>
        <v/>
      </c>
      <c r="O132" s="286"/>
      <c r="P132" s="286" t="str">
        <f t="shared" si="21"/>
        <v/>
      </c>
      <c r="Q132" s="292"/>
      <c r="R132" s="293">
        <v>2</v>
      </c>
      <c r="S132" s="294">
        <f>IF(R132="NE","",Référentiel!G125)</f>
        <v>0</v>
      </c>
      <c r="T132" s="295" t="str">
        <f>IF(S187="NON","",IF(R132=F9,S132,IF(R132=F10,(S132/2),IF(R132=F11,0,IF(R132=F12,"",)))))</f>
        <v/>
      </c>
      <c r="U132" s="296"/>
      <c r="V132" s="286" t="str">
        <f t="shared" si="22"/>
        <v/>
      </c>
      <c r="W132" s="292"/>
      <c r="X132" s="293">
        <v>2</v>
      </c>
      <c r="Y132" s="294">
        <f>IF(X132="NE","",Référentiel!G125)</f>
        <v>0</v>
      </c>
      <c r="Z132" s="295" t="str">
        <f>IF(Y187="NON","",IF(X132=F9,Y132,IF(X132=F10,(Y132/2),IF(X132=F11,0,IF(X132=F12,"",)))))</f>
        <v/>
      </c>
      <c r="AA132" s="286"/>
      <c r="AB132" s="286" t="str">
        <f t="shared" si="23"/>
        <v/>
      </c>
      <c r="AC132" s="292"/>
      <c r="AD132" s="293">
        <v>2</v>
      </c>
      <c r="AE132" s="294">
        <f>IF(AD132="NE","",Référentiel!G125)</f>
        <v>0</v>
      </c>
      <c r="AF132" s="295" t="str">
        <f>IF(AE187="NON","",IF(AD132=F9,AE132,IF(AD132=F10,(AE132/2),IF(AD132=F11,0,IF(AD132=F12,"",)))))</f>
        <v/>
      </c>
      <c r="AG132" s="297"/>
      <c r="AH132" s="298" t="str">
        <f>IFERROR(AVERAGE(H132,N132,T132,Z132,AF132),"")</f>
        <v/>
      </c>
      <c r="AI132" s="299" t="str">
        <f t="shared" si="33"/>
        <v/>
      </c>
      <c r="AP132" s="236"/>
    </row>
    <row r="133" spans="1:42" ht="18" hidden="1">
      <c r="B133" s="291">
        <f>Référentiel!B126</f>
        <v>0</v>
      </c>
      <c r="D133" s="286" t="str">
        <f t="shared" si="19"/>
        <v/>
      </c>
      <c r="E133" s="292"/>
      <c r="F133" s="293">
        <v>2</v>
      </c>
      <c r="G133" s="294">
        <f>IF(F133="NE","",Référentiel!G126)</f>
        <v>0</v>
      </c>
      <c r="H133" s="295" t="str">
        <f>IF(G187="NON","",IF(F133=F9,G133,IF(F133=F10,(G133/2),IF(F133=F11,0,IF(F133=F12,"",)))))</f>
        <v/>
      </c>
      <c r="I133" s="286"/>
      <c r="J133" s="286" t="str">
        <f t="shared" si="31"/>
        <v/>
      </c>
      <c r="K133" s="292"/>
      <c r="L133" s="293">
        <v>2</v>
      </c>
      <c r="M133" s="294">
        <f>IF(L133="NE","",Référentiel!G126)</f>
        <v>0</v>
      </c>
      <c r="N133" s="295" t="str">
        <f>IF(M187="NON","",IF(L133=F9,M133,IF(L133=F10,(M133/2),IF(L133=F11,0,IF(L133=F12,"",)))))</f>
        <v/>
      </c>
      <c r="O133" s="286"/>
      <c r="P133" s="286" t="str">
        <f t="shared" si="21"/>
        <v/>
      </c>
      <c r="Q133" s="292"/>
      <c r="R133" s="293">
        <v>2</v>
      </c>
      <c r="S133" s="294">
        <f>IF(R133="NE","",Référentiel!G126)</f>
        <v>0</v>
      </c>
      <c r="T133" s="295" t="str">
        <f>IF(S187="NON","",IF(R133=F9,S133,IF(R133=F10,(S133/2),IF(R133=F11,0,IF(R133=F12,"",)))))</f>
        <v/>
      </c>
      <c r="U133" s="296"/>
      <c r="V133" s="286" t="str">
        <f t="shared" si="22"/>
        <v/>
      </c>
      <c r="W133" s="292"/>
      <c r="X133" s="293">
        <v>2</v>
      </c>
      <c r="Y133" s="294">
        <f>IF(X133="NE","",Référentiel!G126)</f>
        <v>0</v>
      </c>
      <c r="Z133" s="295" t="str">
        <f>IF(Y187="NON","",IF(X133=F9,Y133,IF(X133=F10,(Y133/2),IF(X133=F11,0,IF(X133=F12,"",)))))</f>
        <v/>
      </c>
      <c r="AA133" s="286"/>
      <c r="AB133" s="286" t="str">
        <f t="shared" si="23"/>
        <v/>
      </c>
      <c r="AC133" s="292"/>
      <c r="AD133" s="293">
        <v>2</v>
      </c>
      <c r="AE133" s="294">
        <f>IF(AD133="NE","",Référentiel!G126)</f>
        <v>0</v>
      </c>
      <c r="AF133" s="295" t="str">
        <f>IF(AE187="NON","",IF(AD133=F9,AE133,IF(AD133=F10,(AE133/2),IF(AD133=F11,0,IF(AD133=F12,"",)))))</f>
        <v/>
      </c>
      <c r="AG133" s="297"/>
      <c r="AH133" s="298" t="str">
        <f t="shared" ref="AH133" si="34">IFERROR(AVERAGE(H133,N133,T133,Z133,AF133),"")</f>
        <v/>
      </c>
      <c r="AI133" s="299" t="str">
        <f t="shared" si="33"/>
        <v/>
      </c>
      <c r="AP133" s="236"/>
    </row>
    <row r="134" spans="1:42" ht="6.75" hidden="1" customHeight="1">
      <c r="A134" s="307"/>
      <c r="B134" s="314"/>
      <c r="D134" s="286" t="str">
        <f t="shared" si="19"/>
        <v/>
      </c>
      <c r="E134" s="315"/>
      <c r="F134" s="316"/>
      <c r="G134" s="317"/>
      <c r="H134" s="318"/>
      <c r="I134" s="286"/>
      <c r="J134" s="286" t="str">
        <f t="shared" si="31"/>
        <v/>
      </c>
      <c r="K134" s="315"/>
      <c r="L134" s="316"/>
      <c r="M134" s="317"/>
      <c r="N134" s="318"/>
      <c r="O134" s="286"/>
      <c r="P134" s="286" t="str">
        <f t="shared" si="21"/>
        <v/>
      </c>
      <c r="Q134" s="315"/>
      <c r="R134" s="316"/>
      <c r="S134" s="317"/>
      <c r="T134" s="318"/>
      <c r="U134" s="296"/>
      <c r="V134" s="286" t="str">
        <f t="shared" si="22"/>
        <v/>
      </c>
      <c r="W134" s="315"/>
      <c r="X134" s="316"/>
      <c r="Y134" s="317"/>
      <c r="Z134" s="318"/>
      <c r="AA134" s="286"/>
      <c r="AB134" s="286" t="str">
        <f t="shared" si="23"/>
        <v/>
      </c>
      <c r="AC134" s="315"/>
      <c r="AD134" s="316"/>
      <c r="AE134" s="317"/>
      <c r="AF134" s="318"/>
      <c r="AG134" s="319"/>
      <c r="AH134" s="316"/>
      <c r="AP134" s="236"/>
    </row>
    <row r="135" spans="1:42" ht="15.75" hidden="1">
      <c r="A135" s="300"/>
      <c r="B135" s="284">
        <f>Référentiel!B128</f>
        <v>0</v>
      </c>
      <c r="D135" s="286" t="str">
        <f>F135</f>
        <v xml:space="preserve"> </v>
      </c>
      <c r="E135" s="285"/>
      <c r="F135" s="287" t="str">
        <f>IFERROR(IF(G187="NON"," ",H135/G135),"")</f>
        <v xml:space="preserve"> </v>
      </c>
      <c r="G135" s="288">
        <f>SUM(G136:G150)</f>
        <v>0</v>
      </c>
      <c r="H135" s="289" t="str">
        <f>(IF(G187="NON"," ",(SUM(H136:H150))))</f>
        <v xml:space="preserve"> </v>
      </c>
      <c r="I135" s="286"/>
      <c r="J135" s="286" t="str">
        <f>L135</f>
        <v xml:space="preserve"> </v>
      </c>
      <c r="K135" s="285"/>
      <c r="L135" s="287" t="str">
        <f>IFERROR(IF(M187="NON"," ",N135/M135),"")</f>
        <v xml:space="preserve"> </v>
      </c>
      <c r="M135" s="288">
        <f>SUM(M136:M150)</f>
        <v>0</v>
      </c>
      <c r="N135" s="289" t="str">
        <f>(IF(M187="NON"," ",(SUM(N136:N150))))</f>
        <v xml:space="preserve"> </v>
      </c>
      <c r="O135" s="286"/>
      <c r="P135" s="286" t="str">
        <f>R135</f>
        <v xml:space="preserve"> </v>
      </c>
      <c r="Q135" s="285"/>
      <c r="R135" s="287" t="str">
        <f>IFERROR(IF(S187="NON"," ",T135/S135),"")</f>
        <v xml:space="preserve"> </v>
      </c>
      <c r="S135" s="288">
        <f>SUM(S136:S150)</f>
        <v>0</v>
      </c>
      <c r="T135" s="289" t="str">
        <f>(IF(S187="NON"," ",(SUM(T136:T150))))</f>
        <v xml:space="preserve"> </v>
      </c>
      <c r="U135" s="286"/>
      <c r="V135" s="286" t="str">
        <f>X135</f>
        <v xml:space="preserve"> </v>
      </c>
      <c r="W135" s="285"/>
      <c r="X135" s="287" t="str">
        <f>IFERROR(IF(Y187="NON"," ",Z135/Y135),"")</f>
        <v xml:space="preserve"> </v>
      </c>
      <c r="Y135" s="288">
        <f>SUM(Y136:Y150)</f>
        <v>0</v>
      </c>
      <c r="Z135" s="289" t="str">
        <f>(IF(Y187="NON"," ",(SUM(Z136:Z150))))</f>
        <v xml:space="preserve"> </v>
      </c>
      <c r="AA135" s="286"/>
      <c r="AB135" s="286" t="str">
        <f>AD135</f>
        <v xml:space="preserve"> </v>
      </c>
      <c r="AC135" s="285"/>
      <c r="AD135" s="287" t="str">
        <f>IFERROR(IF(AE187="NON"," ",AF135/AE135),"")</f>
        <v xml:space="preserve"> </v>
      </c>
      <c r="AE135" s="288">
        <f>SUM(AE136:AE150)</f>
        <v>0</v>
      </c>
      <c r="AF135" s="289" t="str">
        <f>(IF(AE187="NON"," ",(SUM(AF136:AF150))))</f>
        <v xml:space="preserve"> </v>
      </c>
      <c r="AG135" s="290"/>
      <c r="AH135" s="287" t="str">
        <f>IFERROR(AVERAGE(F135,L135,R135,X135,AD135),"")</f>
        <v/>
      </c>
      <c r="AI135" s="289" t="str">
        <f>IFERROR(AVERAGE(H135,N135,T135,Z135,AF135),"")</f>
        <v/>
      </c>
      <c r="AP135" s="236"/>
    </row>
    <row r="136" spans="1:42" ht="18" hidden="1">
      <c r="B136" s="291">
        <f>Référentiel!B129</f>
        <v>0</v>
      </c>
      <c r="D136" s="286" t="str">
        <f t="shared" si="19"/>
        <v/>
      </c>
      <c r="E136" s="292"/>
      <c r="F136" s="293">
        <v>2</v>
      </c>
      <c r="G136" s="294">
        <f>IF(F136="NE","",Référentiel!G129)</f>
        <v>0</v>
      </c>
      <c r="H136" s="295" t="str">
        <f>IF(G187="NON","",IF(F136=F9,G136,IF(F136=F10,(G136/2),IF(F136=F11,0,IF(F136=F12,"",)))))</f>
        <v/>
      </c>
      <c r="I136" s="286"/>
      <c r="J136" s="286" t="str">
        <f t="shared" ref="J136:J151" si="35">IFERROR(N136/M136,"")</f>
        <v/>
      </c>
      <c r="K136" s="292"/>
      <c r="L136" s="293">
        <v>2</v>
      </c>
      <c r="M136" s="294">
        <f>IF(L136="NE","",Référentiel!G129)</f>
        <v>0</v>
      </c>
      <c r="N136" s="295" t="str">
        <f>IF(M187="NON","",IF(L136=F9,M136,IF(L136=F10,(M136/2),IF(L136=F11,0,IF(L136=F12,"",)))))</f>
        <v/>
      </c>
      <c r="O136" s="286"/>
      <c r="P136" s="286" t="str">
        <f t="shared" si="21"/>
        <v/>
      </c>
      <c r="Q136" s="292"/>
      <c r="R136" s="293">
        <v>2</v>
      </c>
      <c r="S136" s="294">
        <f>IF(R136="NE","",Référentiel!G129)</f>
        <v>0</v>
      </c>
      <c r="T136" s="295" t="str">
        <f>IF(S187="NON","",IF(R136=F9,S136,IF(R136=F10,(S136/2),IF(R136=F11,0,IF(R136=F12,"",)))))</f>
        <v/>
      </c>
      <c r="U136" s="296"/>
      <c r="V136" s="286" t="str">
        <f t="shared" si="22"/>
        <v/>
      </c>
      <c r="W136" s="292"/>
      <c r="X136" s="293">
        <v>2</v>
      </c>
      <c r="Y136" s="294">
        <f>IF(X136="NE","",Référentiel!G129)</f>
        <v>0</v>
      </c>
      <c r="Z136" s="295" t="str">
        <f>IF(Y187="NON","",IF(X136=F9,Y136,IF(X136=F10,(Y136/2),IF(X136=F11,0,IF(X136=F12,"",)))))</f>
        <v/>
      </c>
      <c r="AA136" s="286"/>
      <c r="AB136" s="286" t="str">
        <f t="shared" si="23"/>
        <v/>
      </c>
      <c r="AC136" s="292"/>
      <c r="AD136" s="293">
        <v>2</v>
      </c>
      <c r="AE136" s="294">
        <f>IF(AD136="NE","",Référentiel!G129)</f>
        <v>0</v>
      </c>
      <c r="AF136" s="295" t="str">
        <f>IF(AE187="NON","",IF(AD136=F9,AE136,IF(AD136=F10,(AE136/2),IF(AD136=F11,0,IF(AD136=F12,"",)))))</f>
        <v/>
      </c>
      <c r="AG136" s="297"/>
      <c r="AH136" s="298" t="str">
        <f>IFERROR(AVERAGE(H136,N136,T136,Z136,AF136),"")</f>
        <v/>
      </c>
      <c r="AI136" s="299" t="str">
        <f>IFERROR(AVERAGE(D136,J136,P136,V136,AB136),"")</f>
        <v/>
      </c>
      <c r="AP136" s="236"/>
    </row>
    <row r="137" spans="1:42" ht="15.75" hidden="1" customHeight="1">
      <c r="B137" s="291">
        <f>Référentiel!B130</f>
        <v>0</v>
      </c>
      <c r="D137" s="286" t="str">
        <f>IFERROR(H137/G137,"")</f>
        <v/>
      </c>
      <c r="E137" s="292"/>
      <c r="F137" s="293">
        <v>2</v>
      </c>
      <c r="G137" s="294">
        <f>IF(F137="NE","",Référentiel!G130)</f>
        <v>0</v>
      </c>
      <c r="H137" s="295" t="str">
        <f>IF(G187="NON","",IF(F137=F9,G137,IF(F137=F10,(G137/2),IF(F137=F11,0,IF(F137=F12,"",)))))</f>
        <v/>
      </c>
      <c r="I137" s="286"/>
      <c r="J137" s="286" t="str">
        <f t="shared" si="35"/>
        <v/>
      </c>
      <c r="K137" s="292"/>
      <c r="L137" s="293">
        <v>2</v>
      </c>
      <c r="M137" s="294">
        <f>IF(L137="NE","",Référentiel!G130)</f>
        <v>0</v>
      </c>
      <c r="N137" s="295" t="str">
        <f>IF(M187="NON","",IF(L137=F9,M137,IF(L137=F10,(M137/2),IF(L137=F11,0,IF(L137=F12,"",)))))</f>
        <v/>
      </c>
      <c r="O137" s="286"/>
      <c r="P137" s="286" t="str">
        <f>IFERROR(T137/S137,"")</f>
        <v/>
      </c>
      <c r="Q137" s="292"/>
      <c r="R137" s="293">
        <v>2</v>
      </c>
      <c r="S137" s="294">
        <f>IF(R137="NE","",Référentiel!G130)</f>
        <v>0</v>
      </c>
      <c r="T137" s="295" t="str">
        <f>IF(S187="NON","",IF(R137=F9,S137,IF(R137=F10,(S137/2),IF(R137=F11,0,IF(R137=F12,"",)))))</f>
        <v/>
      </c>
      <c r="U137" s="296"/>
      <c r="V137" s="286" t="str">
        <f>IFERROR(Z137/Y137,"")</f>
        <v/>
      </c>
      <c r="W137" s="292"/>
      <c r="X137" s="293">
        <v>2</v>
      </c>
      <c r="Y137" s="294">
        <f>IF(X137="NE","",Référentiel!G130)</f>
        <v>0</v>
      </c>
      <c r="Z137" s="295" t="str">
        <f>IF(Y187="NON","",IF(X137=F9,Y137,IF(X137=F10,(Y137/2),IF(X137=F11,0,IF(X137=F12,"",)))))</f>
        <v/>
      </c>
      <c r="AA137" s="286"/>
      <c r="AB137" s="286" t="str">
        <f>IFERROR(AF137/AE137,"")</f>
        <v/>
      </c>
      <c r="AC137" s="292"/>
      <c r="AD137" s="293">
        <v>2</v>
      </c>
      <c r="AE137" s="294">
        <f>IF(AD137="NE","",Référentiel!G130)</f>
        <v>0</v>
      </c>
      <c r="AF137" s="295" t="str">
        <f>IF(AE187="NON","",IF(AD137=F9,AE137,IF(AD137=F10,(AE137/2),IF(AD137=F11,0,IF(AD137=F12,"",)))))</f>
        <v/>
      </c>
      <c r="AG137" s="297"/>
      <c r="AH137" s="298" t="str">
        <f t="shared" ref="AH137:AH148" si="36">IFERROR(AVERAGE(H137,N137,T137,Z137,AF137),"")</f>
        <v/>
      </c>
      <c r="AI137" s="299" t="str">
        <f t="shared" ref="AI137:AI150" si="37">IFERROR(AVERAGE(D137,J137,P137,V137,AB137),"")</f>
        <v/>
      </c>
      <c r="AP137" s="236"/>
    </row>
    <row r="138" spans="1:42" ht="18" hidden="1">
      <c r="B138" s="291">
        <f>Référentiel!B131</f>
        <v>0</v>
      </c>
      <c r="D138" s="286" t="str">
        <f t="shared" si="19"/>
        <v/>
      </c>
      <c r="E138" s="292"/>
      <c r="F138" s="293">
        <v>2</v>
      </c>
      <c r="G138" s="294">
        <f>IF(F138="NE","",Référentiel!G131)</f>
        <v>0</v>
      </c>
      <c r="H138" s="295" t="str">
        <f>IF(G187="NON","",IF(F138=F9,G138,IF(F138=F10,(G138/2),IF(F138=F11,0,IF(F138=F12,"",)))))</f>
        <v/>
      </c>
      <c r="I138" s="286"/>
      <c r="J138" s="286" t="str">
        <f t="shared" si="35"/>
        <v/>
      </c>
      <c r="K138" s="292"/>
      <c r="L138" s="293">
        <v>2</v>
      </c>
      <c r="M138" s="294">
        <f>IF(L138="NE","",Référentiel!G131)</f>
        <v>0</v>
      </c>
      <c r="N138" s="295" t="str">
        <f>IF(M187="NON","",IF(L138=F9,M138,IF(L138=F10,(M138/2),IF(L138=F11,0,IF(L138=F12,"",)))))</f>
        <v/>
      </c>
      <c r="O138" s="286"/>
      <c r="P138" s="286" t="str">
        <f t="shared" si="21"/>
        <v/>
      </c>
      <c r="Q138" s="292"/>
      <c r="R138" s="293">
        <v>2</v>
      </c>
      <c r="S138" s="294">
        <f>IF(R138="NE","",Référentiel!G131)</f>
        <v>0</v>
      </c>
      <c r="T138" s="295" t="str">
        <f>IF(S187="NON","",IF(R138=F9,S138,IF(R138=F10,(S138/2),IF(R138=F11,0,IF(R138=F12,"",)))))</f>
        <v/>
      </c>
      <c r="U138" s="296"/>
      <c r="V138" s="286" t="str">
        <f t="shared" si="22"/>
        <v/>
      </c>
      <c r="W138" s="292"/>
      <c r="X138" s="293">
        <v>2</v>
      </c>
      <c r="Y138" s="294">
        <f>IF(X138="NE","",Référentiel!G131)</f>
        <v>0</v>
      </c>
      <c r="Z138" s="295" t="str">
        <f>IF(Y187="NON","",IF(X138=F9,Y138,IF(X138=F10,(Y138/2),IF(X138=F11,0,IF(X138=F12,"",)))))</f>
        <v/>
      </c>
      <c r="AA138" s="286"/>
      <c r="AB138" s="286" t="str">
        <f t="shared" si="23"/>
        <v/>
      </c>
      <c r="AC138" s="292"/>
      <c r="AD138" s="293">
        <v>2</v>
      </c>
      <c r="AE138" s="294">
        <f>IF(AD138="NE","",Référentiel!G131)</f>
        <v>0</v>
      </c>
      <c r="AF138" s="295" t="str">
        <f>IF(AE187="NON","",IF(AD138=F9,AE138,IF(AD138=F10,(AE138/2),IF(AD138=F11,0,IF(AD138=F12,"",)))))</f>
        <v/>
      </c>
      <c r="AG138" s="297"/>
      <c r="AH138" s="298" t="str">
        <f t="shared" si="36"/>
        <v/>
      </c>
      <c r="AI138" s="299" t="str">
        <f t="shared" si="37"/>
        <v/>
      </c>
      <c r="AP138" s="236"/>
    </row>
    <row r="139" spans="1:42" ht="18" hidden="1">
      <c r="B139" s="291">
        <f>Référentiel!B132</f>
        <v>0</v>
      </c>
      <c r="D139" s="286" t="str">
        <f t="shared" si="19"/>
        <v/>
      </c>
      <c r="E139" s="292"/>
      <c r="F139" s="293">
        <v>2</v>
      </c>
      <c r="G139" s="294">
        <f>IF(F139="NE","",Référentiel!G132)</f>
        <v>0</v>
      </c>
      <c r="H139" s="295" t="str">
        <f>IF(G187="NON","",IF(F139=F9,G139,IF(F139=F10,(G139/2),IF(F139=F11,0,IF(F139=F12,"",)))))</f>
        <v/>
      </c>
      <c r="I139" s="286"/>
      <c r="J139" s="286" t="str">
        <f t="shared" si="35"/>
        <v/>
      </c>
      <c r="K139" s="292"/>
      <c r="L139" s="293">
        <v>2</v>
      </c>
      <c r="M139" s="294">
        <f>IF(L139="NE","",Référentiel!G132)</f>
        <v>0</v>
      </c>
      <c r="N139" s="295" t="str">
        <f>IF(M187="NON","",IF(L139=F9,M139,IF(L139=F10,(M139/2),IF(L139=F11,0,IF(L139=F12,"",)))))</f>
        <v/>
      </c>
      <c r="O139" s="286"/>
      <c r="P139" s="286" t="str">
        <f t="shared" si="21"/>
        <v/>
      </c>
      <c r="Q139" s="292"/>
      <c r="R139" s="293">
        <v>2</v>
      </c>
      <c r="S139" s="294">
        <f>IF(R139="NE","",Référentiel!G132)</f>
        <v>0</v>
      </c>
      <c r="T139" s="295" t="str">
        <f>IF(S187="NON","",IF(R139=F9,S139,IF(R139=F10,(S139/2),IF(R139=F11,0,IF(R139=F12,"",)))))</f>
        <v/>
      </c>
      <c r="U139" s="296"/>
      <c r="V139" s="286" t="str">
        <f t="shared" si="22"/>
        <v/>
      </c>
      <c r="W139" s="292"/>
      <c r="X139" s="293">
        <v>2</v>
      </c>
      <c r="Y139" s="294">
        <f>IF(X139="NE","",Référentiel!G132)</f>
        <v>0</v>
      </c>
      <c r="Z139" s="295" t="str">
        <f>IF(Y187="NON","",IF(X139=F9,Y139,IF(X139=F10,(Y139/2),IF(X139=F11,0,IF(X139=F12,"",)))))</f>
        <v/>
      </c>
      <c r="AA139" s="286"/>
      <c r="AB139" s="286" t="str">
        <f t="shared" si="23"/>
        <v/>
      </c>
      <c r="AC139" s="292"/>
      <c r="AD139" s="293">
        <v>2</v>
      </c>
      <c r="AE139" s="294">
        <f>IF(AD139="NE","",Référentiel!G132)</f>
        <v>0</v>
      </c>
      <c r="AF139" s="295" t="str">
        <f>IF(AE187="NON","",IF(AD139=F9,AE139,IF(AD139=F10,(AE139/2),IF(AD139=F11,0,IF(AD139=F12,"",)))))</f>
        <v/>
      </c>
      <c r="AG139" s="297"/>
      <c r="AH139" s="298" t="str">
        <f t="shared" si="36"/>
        <v/>
      </c>
      <c r="AI139" s="299" t="str">
        <f t="shared" si="37"/>
        <v/>
      </c>
      <c r="AP139" s="236"/>
    </row>
    <row r="140" spans="1:42" ht="18" hidden="1">
      <c r="B140" s="291">
        <f>Référentiel!B133</f>
        <v>0</v>
      </c>
      <c r="D140" s="286" t="str">
        <f t="shared" si="19"/>
        <v/>
      </c>
      <c r="E140" s="292"/>
      <c r="F140" s="293">
        <v>2</v>
      </c>
      <c r="G140" s="294">
        <f>IF(F140="NE","",Référentiel!G133)</f>
        <v>0</v>
      </c>
      <c r="H140" s="295" t="str">
        <f>IF(G187="NON","",IF(F140=F9,G140,IF(F140=F10,(G140/2),IF(F140=F11,0,IF(F140=F12,"",)))))</f>
        <v/>
      </c>
      <c r="I140" s="286"/>
      <c r="J140" s="286" t="str">
        <f t="shared" si="35"/>
        <v/>
      </c>
      <c r="K140" s="292"/>
      <c r="L140" s="293">
        <v>2</v>
      </c>
      <c r="M140" s="294">
        <f>IF(L140="NE","",Référentiel!G133)</f>
        <v>0</v>
      </c>
      <c r="N140" s="295" t="str">
        <f>IF(M187="NON","",IF(L140=F9,M140,IF(L140=F10,(M140/2),IF(L140=F11,0,IF(L140=F12,"",)))))</f>
        <v/>
      </c>
      <c r="O140" s="286"/>
      <c r="P140" s="286" t="str">
        <f t="shared" si="21"/>
        <v/>
      </c>
      <c r="Q140" s="292"/>
      <c r="R140" s="293">
        <v>2</v>
      </c>
      <c r="S140" s="294">
        <f>IF(R140="NE","",Référentiel!G133)</f>
        <v>0</v>
      </c>
      <c r="T140" s="295" t="str">
        <f>IF(S187="NON","",IF(R140=F9,S140,IF(R140=F10,(S140/2),IF(R140=F11,0,IF(R140=F12,"",)))))</f>
        <v/>
      </c>
      <c r="U140" s="296"/>
      <c r="V140" s="286" t="str">
        <f t="shared" si="22"/>
        <v/>
      </c>
      <c r="W140" s="292"/>
      <c r="X140" s="293">
        <v>2</v>
      </c>
      <c r="Y140" s="294">
        <f>IF(X140="NE","",Référentiel!G133)</f>
        <v>0</v>
      </c>
      <c r="Z140" s="295" t="str">
        <f>IF(Y187="NON","",IF(X140=F9,Y140,IF(X140=F10,(Y140/2),IF(X140=F11,0,IF(X140=F12,"",)))))</f>
        <v/>
      </c>
      <c r="AA140" s="286"/>
      <c r="AB140" s="286" t="str">
        <f t="shared" si="23"/>
        <v/>
      </c>
      <c r="AC140" s="292"/>
      <c r="AD140" s="293">
        <v>2</v>
      </c>
      <c r="AE140" s="294">
        <f>IF(AD140="NE","",Référentiel!G133)</f>
        <v>0</v>
      </c>
      <c r="AF140" s="295" t="str">
        <f>IF(AE187="NON","",IF(AD140=F9,AE140,IF(AD140=F10,(AE140/2),IF(AD140=F11,0,IF(AD140=F12,"",)))))</f>
        <v/>
      </c>
      <c r="AG140" s="297"/>
      <c r="AH140" s="298" t="str">
        <f t="shared" si="36"/>
        <v/>
      </c>
      <c r="AI140" s="299" t="str">
        <f t="shared" si="37"/>
        <v/>
      </c>
      <c r="AP140" s="236"/>
    </row>
    <row r="141" spans="1:42" ht="18" hidden="1">
      <c r="B141" s="291">
        <f>Référentiel!B134</f>
        <v>0</v>
      </c>
      <c r="D141" s="286" t="str">
        <f t="shared" si="19"/>
        <v/>
      </c>
      <c r="E141" s="292"/>
      <c r="F141" s="293">
        <v>2</v>
      </c>
      <c r="G141" s="294">
        <f>IF(F141="NE","",Référentiel!G134)</f>
        <v>0</v>
      </c>
      <c r="H141" s="295" t="str">
        <f>IF(G187="NON","",IF(F141=F9,G141,IF(F141=F10,(G141/2),IF(F141=F11,0,IF(F141=F12,"",)))))</f>
        <v/>
      </c>
      <c r="I141" s="286"/>
      <c r="J141" s="286" t="str">
        <f t="shared" si="35"/>
        <v/>
      </c>
      <c r="K141" s="292"/>
      <c r="L141" s="293">
        <v>2</v>
      </c>
      <c r="M141" s="294">
        <f>IF(L141="NE","",Référentiel!G134)</f>
        <v>0</v>
      </c>
      <c r="N141" s="295" t="str">
        <f>IF(M187="NON","",IF(L141=F9,M141,IF(L141=F10,(M141/2),IF(L141=F11,0,IF(L141=F12,"",)))))</f>
        <v/>
      </c>
      <c r="O141" s="286"/>
      <c r="P141" s="286" t="str">
        <f t="shared" si="21"/>
        <v/>
      </c>
      <c r="Q141" s="292"/>
      <c r="R141" s="293">
        <v>2</v>
      </c>
      <c r="S141" s="294">
        <f>IF(R141="NE","",Référentiel!G134)</f>
        <v>0</v>
      </c>
      <c r="T141" s="295" t="str">
        <f>IF(S187="NON","",IF(R141=F9,S141,IF(R141=F10,(S141/2),IF(R141=F11,0,IF(R141=F12,"",)))))</f>
        <v/>
      </c>
      <c r="U141" s="296"/>
      <c r="V141" s="286" t="str">
        <f t="shared" si="22"/>
        <v/>
      </c>
      <c r="W141" s="292"/>
      <c r="X141" s="293">
        <v>2</v>
      </c>
      <c r="Y141" s="294">
        <f>IF(X141="NE","",Référentiel!G134)</f>
        <v>0</v>
      </c>
      <c r="Z141" s="295" t="str">
        <f>IF(Y187="NON","",IF(X141=F9,Y141,IF(X141=F10,(Y141/2),IF(X141=F11,0,IF(X141=F12,"",)))))</f>
        <v/>
      </c>
      <c r="AA141" s="286"/>
      <c r="AB141" s="286" t="str">
        <f t="shared" si="23"/>
        <v/>
      </c>
      <c r="AC141" s="292"/>
      <c r="AD141" s="293">
        <v>2</v>
      </c>
      <c r="AE141" s="294">
        <f>IF(AD141="NE","",Référentiel!G134)</f>
        <v>0</v>
      </c>
      <c r="AF141" s="295" t="str">
        <f>IF(AE187="NON","",IF(AD141=F9,AE141,IF(AD141=F10,(AE141/2),IF(AD141=F11,0,IF(AD141=F12,"",)))))</f>
        <v/>
      </c>
      <c r="AG141" s="297"/>
      <c r="AH141" s="298" t="str">
        <f t="shared" si="36"/>
        <v/>
      </c>
      <c r="AI141" s="299" t="str">
        <f t="shared" si="37"/>
        <v/>
      </c>
      <c r="AP141" s="236"/>
    </row>
    <row r="142" spans="1:42" ht="18" hidden="1">
      <c r="B142" s="291">
        <f>Référentiel!B135</f>
        <v>0</v>
      </c>
      <c r="D142" s="286" t="str">
        <f t="shared" si="19"/>
        <v/>
      </c>
      <c r="E142" s="292"/>
      <c r="F142" s="293">
        <v>2</v>
      </c>
      <c r="G142" s="294">
        <f>IF(F142="NE","",Référentiel!G135)</f>
        <v>0</v>
      </c>
      <c r="H142" s="295" t="str">
        <f>IF(G187="NON","",IF(F142=F9,G142,IF(F142=F10,(G142/2),IF(F142=F11,0,IF(F142=F12,"",)))))</f>
        <v/>
      </c>
      <c r="I142" s="286"/>
      <c r="J142" s="286" t="str">
        <f t="shared" si="35"/>
        <v/>
      </c>
      <c r="K142" s="292"/>
      <c r="L142" s="293">
        <v>2</v>
      </c>
      <c r="M142" s="294">
        <f>IF(L142="NE","",Référentiel!G135)</f>
        <v>0</v>
      </c>
      <c r="N142" s="295" t="str">
        <f>IF(M187="NON","",IF(L142=F9,M142,IF(L142=F10,(M142/2),IF(L142=F11,0,IF(L142=F12,"",)))))</f>
        <v/>
      </c>
      <c r="O142" s="286"/>
      <c r="P142" s="286" t="str">
        <f t="shared" si="21"/>
        <v/>
      </c>
      <c r="Q142" s="292"/>
      <c r="R142" s="293">
        <v>2</v>
      </c>
      <c r="S142" s="294">
        <f>IF(R142="NE","",Référentiel!G135)</f>
        <v>0</v>
      </c>
      <c r="T142" s="295" t="str">
        <f>IF(S187="NON","",IF(R142=F9,S142,IF(R142=F10,(S142/2),IF(R142=F11,0,IF(R142=F12,"",)))))</f>
        <v/>
      </c>
      <c r="U142" s="296"/>
      <c r="V142" s="286" t="str">
        <f t="shared" si="22"/>
        <v/>
      </c>
      <c r="W142" s="292"/>
      <c r="X142" s="293">
        <v>2</v>
      </c>
      <c r="Y142" s="294">
        <f>IF(X142="NE","",Référentiel!G135)</f>
        <v>0</v>
      </c>
      <c r="Z142" s="295" t="str">
        <f>IF(Y187="NON","",IF(X142=F9,Y142,IF(X142=F10,(Y142/2),IF(X142=F11,0,IF(X142=F12,"",)))))</f>
        <v/>
      </c>
      <c r="AA142" s="286"/>
      <c r="AB142" s="286" t="str">
        <f t="shared" si="23"/>
        <v/>
      </c>
      <c r="AC142" s="292"/>
      <c r="AD142" s="293">
        <v>2</v>
      </c>
      <c r="AE142" s="294">
        <f>IF(AD142="NE","",Référentiel!G135)</f>
        <v>0</v>
      </c>
      <c r="AF142" s="295" t="str">
        <f>IF(AE187="NON","",IF(AD142=F9,AE142,IF(AD142=F10,(AE142/2),IF(AD142=F11,0,IF(AD142=F12,"",)))))</f>
        <v/>
      </c>
      <c r="AG142" s="297"/>
      <c r="AH142" s="298" t="str">
        <f t="shared" si="36"/>
        <v/>
      </c>
      <c r="AI142" s="299" t="str">
        <f t="shared" si="37"/>
        <v/>
      </c>
      <c r="AP142" s="236"/>
    </row>
    <row r="143" spans="1:42" ht="18" hidden="1">
      <c r="B143" s="291">
        <f>Référentiel!B136</f>
        <v>0</v>
      </c>
      <c r="D143" s="286" t="str">
        <f t="shared" si="19"/>
        <v/>
      </c>
      <c r="E143" s="292"/>
      <c r="F143" s="293">
        <v>2</v>
      </c>
      <c r="G143" s="294">
        <f>IF(F143="NE","",Référentiel!G136)</f>
        <v>0</v>
      </c>
      <c r="H143" s="295" t="str">
        <f>IF(G187="NON","",IF(F143=F9,G143,IF(F143=F10,(G143/2),IF(F143=F11,0,IF(F143=F12,"",)))))</f>
        <v/>
      </c>
      <c r="I143" s="286"/>
      <c r="J143" s="286" t="str">
        <f t="shared" si="35"/>
        <v/>
      </c>
      <c r="K143" s="292"/>
      <c r="L143" s="293">
        <v>2</v>
      </c>
      <c r="M143" s="294">
        <f>IF(L143="NE","",Référentiel!G136)</f>
        <v>0</v>
      </c>
      <c r="N143" s="295" t="str">
        <f>IF(M187="NON","",IF(L143=F9,M143,IF(L143=F10,(M143/2),IF(L143=F11,0,IF(L143=F12,"",)))))</f>
        <v/>
      </c>
      <c r="O143" s="286"/>
      <c r="P143" s="286" t="str">
        <f t="shared" si="21"/>
        <v/>
      </c>
      <c r="Q143" s="292"/>
      <c r="R143" s="293">
        <v>2</v>
      </c>
      <c r="S143" s="294">
        <f>IF(R143="NE","",Référentiel!G136)</f>
        <v>0</v>
      </c>
      <c r="T143" s="295" t="str">
        <f>IF(S187="NON","",IF(R143=F9,S143,IF(R143=F10,(S143/2),IF(R143=F11,0,IF(R143=F12,"",)))))</f>
        <v/>
      </c>
      <c r="U143" s="296"/>
      <c r="V143" s="286" t="str">
        <f t="shared" si="22"/>
        <v/>
      </c>
      <c r="W143" s="292"/>
      <c r="X143" s="293">
        <v>2</v>
      </c>
      <c r="Y143" s="294">
        <f>IF(X143="NE","",Référentiel!G136)</f>
        <v>0</v>
      </c>
      <c r="Z143" s="295" t="str">
        <f>IF(Y187="NON","",IF(X143=F9,Y143,IF(X143=F10,(Y143/2),IF(X143=F11,0,IF(X143=F12,"",)))))</f>
        <v/>
      </c>
      <c r="AA143" s="286"/>
      <c r="AB143" s="286" t="str">
        <f t="shared" si="23"/>
        <v/>
      </c>
      <c r="AC143" s="292"/>
      <c r="AD143" s="293">
        <v>2</v>
      </c>
      <c r="AE143" s="294">
        <f>IF(AD143="NE","",Référentiel!G136)</f>
        <v>0</v>
      </c>
      <c r="AF143" s="295" t="str">
        <f>IF(AE187="NON","",IF(AD143=F9,AE143,IF(AD143=F10,(AE143/2),IF(AD143=F11,0,IF(AD143=F12,"",)))))</f>
        <v/>
      </c>
      <c r="AG143" s="297"/>
      <c r="AH143" s="298" t="str">
        <f t="shared" si="36"/>
        <v/>
      </c>
      <c r="AI143" s="299" t="str">
        <f>IFERROR(AVERAGE(D143,J143,P143,V143,AB143),"")</f>
        <v/>
      </c>
      <c r="AP143" s="236"/>
    </row>
    <row r="144" spans="1:42" ht="18" hidden="1">
      <c r="B144" s="291">
        <f>Référentiel!B137</f>
        <v>0</v>
      </c>
      <c r="D144" s="286" t="str">
        <f t="shared" si="19"/>
        <v/>
      </c>
      <c r="E144" s="292"/>
      <c r="F144" s="293">
        <v>2</v>
      </c>
      <c r="G144" s="294">
        <f>IF(F144="NE","",Référentiel!G137)</f>
        <v>0</v>
      </c>
      <c r="H144" s="295" t="str">
        <f>IF(G187="NON","",IF(F144=F9,G144,IF(F144=F10,(G144/2),IF(F144=F11,0,IF(F144=F12,"",)))))</f>
        <v/>
      </c>
      <c r="I144" s="286"/>
      <c r="J144" s="286" t="str">
        <f t="shared" si="35"/>
        <v/>
      </c>
      <c r="K144" s="292"/>
      <c r="L144" s="293">
        <v>2</v>
      </c>
      <c r="M144" s="294">
        <f>IF(L144="NE","",Référentiel!G137)</f>
        <v>0</v>
      </c>
      <c r="N144" s="295" t="str">
        <f>IF(M187="NON","",IF(L144=F9,M144,IF(L144=F10,(M144/2),IF(L144=F11,0,IF(L144=F12,"",)))))</f>
        <v/>
      </c>
      <c r="O144" s="286"/>
      <c r="P144" s="286" t="str">
        <f t="shared" si="21"/>
        <v/>
      </c>
      <c r="Q144" s="292"/>
      <c r="R144" s="293">
        <v>2</v>
      </c>
      <c r="S144" s="294">
        <f>IF(R144="NE","",Référentiel!G137)</f>
        <v>0</v>
      </c>
      <c r="T144" s="295" t="str">
        <f>IF(S187="NON","",IF(R144=F9,S144,IF(R144=F10,(S144/2),IF(R144=F11,0,IF(R144=F12,"",)))))</f>
        <v/>
      </c>
      <c r="U144" s="296"/>
      <c r="V144" s="286" t="str">
        <f t="shared" si="22"/>
        <v/>
      </c>
      <c r="W144" s="292"/>
      <c r="X144" s="293">
        <v>2</v>
      </c>
      <c r="Y144" s="294">
        <f>IF(X144="NE","",Référentiel!G137)</f>
        <v>0</v>
      </c>
      <c r="Z144" s="295" t="str">
        <f>IF(Y187="NON","",IF(X144=F9,Y144,IF(X144=F10,(Y144/2),IF(X144=F11,0,IF(X144=F12,"",)))))</f>
        <v/>
      </c>
      <c r="AA144" s="286"/>
      <c r="AB144" s="286" t="str">
        <f t="shared" si="23"/>
        <v/>
      </c>
      <c r="AC144" s="292"/>
      <c r="AD144" s="293">
        <v>2</v>
      </c>
      <c r="AE144" s="294">
        <f>IF(AD144="NE","",Référentiel!G137)</f>
        <v>0</v>
      </c>
      <c r="AF144" s="295" t="str">
        <f>IF(AE187="NON","",IF(AD144=F9,AE144,IF(AD144=F10,(AE144/2),IF(AD144=F11,0,IF(AD144=F12,"",)))))</f>
        <v/>
      </c>
      <c r="AG144" s="297"/>
      <c r="AH144" s="298" t="str">
        <f t="shared" si="36"/>
        <v/>
      </c>
      <c r="AI144" s="299" t="str">
        <f t="shared" si="37"/>
        <v/>
      </c>
      <c r="AP144" s="236"/>
    </row>
    <row r="145" spans="1:42" ht="18" hidden="1">
      <c r="B145" s="291">
        <f>Référentiel!B138</f>
        <v>0</v>
      </c>
      <c r="D145" s="286" t="str">
        <f t="shared" si="19"/>
        <v/>
      </c>
      <c r="E145" s="292"/>
      <c r="F145" s="293">
        <v>2</v>
      </c>
      <c r="G145" s="294">
        <f>IF(F145="NE","",Référentiel!G138)</f>
        <v>0</v>
      </c>
      <c r="H145" s="295" t="str">
        <f>IF(G187="NON","",IF(F145=F9,G145,IF(F145=F10,(G145/2),IF(F145=F11,0,IF(F145=F12,"",)))))</f>
        <v/>
      </c>
      <c r="I145" s="286"/>
      <c r="J145" s="286" t="str">
        <f t="shared" si="35"/>
        <v/>
      </c>
      <c r="K145" s="292"/>
      <c r="L145" s="293">
        <v>2</v>
      </c>
      <c r="M145" s="294">
        <f>IF(L145="NE","",Référentiel!G138)</f>
        <v>0</v>
      </c>
      <c r="N145" s="295" t="str">
        <f>IF(M187="NON","",IF(L145=F9,M145,IF(L145=F10,(M145/2),IF(L145=F11,0,IF(L145=F12,"",)))))</f>
        <v/>
      </c>
      <c r="O145" s="286"/>
      <c r="P145" s="286" t="str">
        <f t="shared" si="21"/>
        <v/>
      </c>
      <c r="Q145" s="292"/>
      <c r="R145" s="293">
        <v>2</v>
      </c>
      <c r="S145" s="294">
        <f>IF(R145="NE","",Référentiel!G138)</f>
        <v>0</v>
      </c>
      <c r="T145" s="295" t="str">
        <f>IF(S187="NON","",IF(R145=F9,S145,IF(R145=F10,(S145/2),IF(R145=F11,0,IF(R145=F12,"",)))))</f>
        <v/>
      </c>
      <c r="U145" s="296"/>
      <c r="V145" s="286" t="str">
        <f t="shared" si="22"/>
        <v/>
      </c>
      <c r="W145" s="292"/>
      <c r="X145" s="293">
        <v>2</v>
      </c>
      <c r="Y145" s="294">
        <f>IF(X145="NE","",Référentiel!G138)</f>
        <v>0</v>
      </c>
      <c r="Z145" s="295" t="str">
        <f>IF(Y187="NON","",IF(X145=F9,Y145,IF(X145=F10,(Y145/2),IF(X145=F11,0,IF(X145=F12,"",)))))</f>
        <v/>
      </c>
      <c r="AA145" s="286"/>
      <c r="AB145" s="286" t="str">
        <f t="shared" si="23"/>
        <v/>
      </c>
      <c r="AC145" s="292"/>
      <c r="AD145" s="293">
        <v>2</v>
      </c>
      <c r="AE145" s="294">
        <f>IF(AD145="NE","",Référentiel!G138)</f>
        <v>0</v>
      </c>
      <c r="AF145" s="295" t="str">
        <f>IF(AE187="NON","",IF(AD145=F9,AE145,IF(AD145=F10,(AE145/2),IF(AD145=F11,0,IF(AD145=F12,"",)))))</f>
        <v/>
      </c>
      <c r="AG145" s="297"/>
      <c r="AH145" s="298" t="str">
        <f t="shared" si="36"/>
        <v/>
      </c>
      <c r="AI145" s="299" t="str">
        <f t="shared" si="37"/>
        <v/>
      </c>
      <c r="AP145" s="236"/>
    </row>
    <row r="146" spans="1:42" ht="18" hidden="1">
      <c r="B146" s="291">
        <f>Référentiel!B139</f>
        <v>0</v>
      </c>
      <c r="D146" s="286" t="str">
        <f t="shared" si="19"/>
        <v/>
      </c>
      <c r="E146" s="292"/>
      <c r="F146" s="293">
        <v>2</v>
      </c>
      <c r="G146" s="294">
        <f>IF(F146="NE","",Référentiel!G139)</f>
        <v>0</v>
      </c>
      <c r="H146" s="295" t="str">
        <f>IF(G187="NON","",IF(F146=F9,G146,IF(F146=F10,(G146/2),IF(F146=F11,0,IF(F146=F12,"",)))))</f>
        <v/>
      </c>
      <c r="I146" s="286"/>
      <c r="J146" s="286" t="str">
        <f t="shared" si="35"/>
        <v/>
      </c>
      <c r="K146" s="292"/>
      <c r="L146" s="293">
        <v>2</v>
      </c>
      <c r="M146" s="294">
        <f>IF(L146="NE","",Référentiel!G139)</f>
        <v>0</v>
      </c>
      <c r="N146" s="295" t="str">
        <f>IF(M187="NON","",IF(L146=F9,M146,IF(L146=F10,(M146/2),IF(L146=F11,0,IF(L146=F12,"",)))))</f>
        <v/>
      </c>
      <c r="O146" s="286"/>
      <c r="P146" s="286" t="str">
        <f t="shared" si="21"/>
        <v/>
      </c>
      <c r="Q146" s="292"/>
      <c r="R146" s="293">
        <v>2</v>
      </c>
      <c r="S146" s="294">
        <f>IF(R146="NE","",Référentiel!G139)</f>
        <v>0</v>
      </c>
      <c r="T146" s="295" t="str">
        <f>IF(S187="NON","",IF(R146=F9,S146,IF(R146=F10,(S146/2),IF(R146=F11,0,IF(R146=F12,"",)))))</f>
        <v/>
      </c>
      <c r="U146" s="296"/>
      <c r="V146" s="286" t="str">
        <f t="shared" si="22"/>
        <v/>
      </c>
      <c r="W146" s="292"/>
      <c r="X146" s="293">
        <v>2</v>
      </c>
      <c r="Y146" s="294">
        <f>IF(X146="NE","",Référentiel!G139)</f>
        <v>0</v>
      </c>
      <c r="Z146" s="295" t="str">
        <f>IF(Y187="NON","",IF(X146=F9,Y146,IF(X146=F10,(Y146/2),IF(X146=F11,0,IF(X146=F12,"",)))))</f>
        <v/>
      </c>
      <c r="AA146" s="286"/>
      <c r="AB146" s="286" t="str">
        <f t="shared" si="23"/>
        <v/>
      </c>
      <c r="AC146" s="292"/>
      <c r="AD146" s="293">
        <v>2</v>
      </c>
      <c r="AE146" s="294">
        <f>IF(AD146="NE","",Référentiel!G139)</f>
        <v>0</v>
      </c>
      <c r="AF146" s="295" t="str">
        <f>IF(AE187="NON","",IF(AD146=F9,AE146,IF(AD146=F10,(AE146/2),IF(AD146=F11,0,IF(AD146=F12,"",)))))</f>
        <v/>
      </c>
      <c r="AG146" s="297"/>
      <c r="AH146" s="298" t="str">
        <f t="shared" si="36"/>
        <v/>
      </c>
      <c r="AI146" s="299" t="str">
        <f t="shared" si="37"/>
        <v/>
      </c>
      <c r="AP146" s="236"/>
    </row>
    <row r="147" spans="1:42" ht="18" hidden="1">
      <c r="B147" s="291">
        <f>Référentiel!B140</f>
        <v>0</v>
      </c>
      <c r="D147" s="286" t="str">
        <f t="shared" si="19"/>
        <v/>
      </c>
      <c r="E147" s="292"/>
      <c r="F147" s="293">
        <v>2</v>
      </c>
      <c r="G147" s="294">
        <f>IF(F147="NE","",Référentiel!G140)</f>
        <v>0</v>
      </c>
      <c r="H147" s="295" t="str">
        <f>IF(G187="NON","",IF(F147=F9,G147,IF(F147=F10,(G147/2),IF(F147=F11,0,IF(F147=F12,"",)))))</f>
        <v/>
      </c>
      <c r="I147" s="286"/>
      <c r="J147" s="286" t="str">
        <f t="shared" si="35"/>
        <v/>
      </c>
      <c r="K147" s="292"/>
      <c r="L147" s="293">
        <v>2</v>
      </c>
      <c r="M147" s="294">
        <f>IF(L147="NE","",Référentiel!G140)</f>
        <v>0</v>
      </c>
      <c r="N147" s="295" t="str">
        <f>IF(M187="NON","",IF(L147=F9,M147,IF(L147=F10,(M147/2),IF(L147=F11,0,IF(L147=F12,"",)))))</f>
        <v/>
      </c>
      <c r="O147" s="286"/>
      <c r="P147" s="286" t="str">
        <f t="shared" si="21"/>
        <v/>
      </c>
      <c r="Q147" s="292"/>
      <c r="R147" s="293">
        <v>2</v>
      </c>
      <c r="S147" s="294">
        <f>IF(R147="NE","",Référentiel!G140)</f>
        <v>0</v>
      </c>
      <c r="T147" s="295" t="str">
        <f>IF(S187="NON","",IF(R147=F9,S147,IF(R147=F10,(S147/2),IF(R147=F11,0,IF(R147=F12,"",)))))</f>
        <v/>
      </c>
      <c r="U147" s="296"/>
      <c r="V147" s="286" t="str">
        <f t="shared" si="22"/>
        <v/>
      </c>
      <c r="W147" s="292"/>
      <c r="X147" s="293">
        <v>2</v>
      </c>
      <c r="Y147" s="294">
        <f>IF(X147="NE","",Référentiel!G140)</f>
        <v>0</v>
      </c>
      <c r="Z147" s="295" t="str">
        <f>IF(Y187="NON","",IF(X147=F9,Y147,IF(X147=F10,(Y147/2),IF(X147=F11,0,IF(X147=F12,"",)))))</f>
        <v/>
      </c>
      <c r="AA147" s="286"/>
      <c r="AB147" s="286" t="str">
        <f t="shared" si="23"/>
        <v/>
      </c>
      <c r="AC147" s="292"/>
      <c r="AD147" s="293">
        <v>2</v>
      </c>
      <c r="AE147" s="294">
        <f>IF(AD147="NE","",Référentiel!G140)</f>
        <v>0</v>
      </c>
      <c r="AF147" s="295" t="str">
        <f>IF(AE187="NON","",IF(AD147=F9,AE147,IF(AD147=F10,(AE147/2),IF(AD147=F11,0,IF(AD147=F12,"",)))))</f>
        <v/>
      </c>
      <c r="AG147" s="297"/>
      <c r="AH147" s="298" t="str">
        <f t="shared" si="36"/>
        <v/>
      </c>
      <c r="AI147" s="299" t="str">
        <f t="shared" si="37"/>
        <v/>
      </c>
      <c r="AP147" s="236"/>
    </row>
    <row r="148" spans="1:42" ht="18" hidden="1">
      <c r="B148" s="291">
        <f>Référentiel!B141</f>
        <v>0</v>
      </c>
      <c r="D148" s="286" t="str">
        <f t="shared" si="19"/>
        <v/>
      </c>
      <c r="E148" s="292"/>
      <c r="F148" s="293">
        <v>2</v>
      </c>
      <c r="G148" s="294">
        <f>IF(F148="NE","",Référentiel!G141)</f>
        <v>0</v>
      </c>
      <c r="H148" s="295" t="str">
        <f>IF(G187="NON","",IF(F148=F9,G148,IF(F148=F10,(G148/2),IF(F148=F11,0,IF(F148=F12,"",)))))</f>
        <v/>
      </c>
      <c r="I148" s="286"/>
      <c r="J148" s="286" t="str">
        <f t="shared" si="35"/>
        <v/>
      </c>
      <c r="K148" s="292"/>
      <c r="L148" s="293">
        <v>2</v>
      </c>
      <c r="M148" s="294">
        <f>IF(L148="NE","",Référentiel!G141)</f>
        <v>0</v>
      </c>
      <c r="N148" s="295" t="str">
        <f>IF(M187="NON","",IF(L148=F9,M148,IF(L148=F10,(M148/2),IF(L148=F11,0,IF(L148=F12,"",)))))</f>
        <v/>
      </c>
      <c r="O148" s="286"/>
      <c r="P148" s="286" t="str">
        <f t="shared" si="21"/>
        <v/>
      </c>
      <c r="Q148" s="292"/>
      <c r="R148" s="293">
        <v>2</v>
      </c>
      <c r="S148" s="294">
        <f>IF(R148="NE","",Référentiel!G141)</f>
        <v>0</v>
      </c>
      <c r="T148" s="295" t="str">
        <f>IF(S187="NON","",IF(R148=F9,S148,IF(R148=F10,(S148/2),IF(R148=F11,0,IF(R148=F12,"",)))))</f>
        <v/>
      </c>
      <c r="U148" s="296"/>
      <c r="V148" s="286" t="str">
        <f t="shared" si="22"/>
        <v/>
      </c>
      <c r="W148" s="292"/>
      <c r="X148" s="293">
        <v>2</v>
      </c>
      <c r="Y148" s="294">
        <f>IF(X148="NE","",Référentiel!G141)</f>
        <v>0</v>
      </c>
      <c r="Z148" s="295" t="str">
        <f>IF(Y187="NON","",IF(X148=F9,Y148,IF(X148=F10,(Y148/2),IF(X148=F11,0,IF(X148=F12,"",)))))</f>
        <v/>
      </c>
      <c r="AA148" s="286"/>
      <c r="AB148" s="286" t="str">
        <f t="shared" si="23"/>
        <v/>
      </c>
      <c r="AC148" s="292"/>
      <c r="AD148" s="293">
        <v>2</v>
      </c>
      <c r="AE148" s="294">
        <f>IF(AD148="NE","",Référentiel!G141)</f>
        <v>0</v>
      </c>
      <c r="AF148" s="295" t="str">
        <f>IF(AE187="NON","",IF(AD148=F9,AE148,IF(AD148=F10,(AE148/2),IF(AD148=F11,0,IF(AD148=F12,"",)))))</f>
        <v/>
      </c>
      <c r="AG148" s="297"/>
      <c r="AH148" s="298" t="str">
        <f t="shared" si="36"/>
        <v/>
      </c>
      <c r="AI148" s="299" t="str">
        <f t="shared" si="37"/>
        <v/>
      </c>
      <c r="AP148" s="236"/>
    </row>
    <row r="149" spans="1:42" ht="18" hidden="1">
      <c r="B149" s="291">
        <f>Référentiel!B142</f>
        <v>0</v>
      </c>
      <c r="D149" s="286" t="str">
        <f t="shared" si="19"/>
        <v/>
      </c>
      <c r="E149" s="292"/>
      <c r="F149" s="293">
        <v>2</v>
      </c>
      <c r="G149" s="294">
        <f>IF(F149="NE","",Référentiel!G142)</f>
        <v>0</v>
      </c>
      <c r="H149" s="295" t="str">
        <f>IF(G187="NON","",IF(F149=F9,G149,IF(F149=F10,(G149/2),IF(F149=F11,0,IF(F149=F12,"",)))))</f>
        <v/>
      </c>
      <c r="I149" s="286"/>
      <c r="J149" s="286" t="str">
        <f t="shared" si="35"/>
        <v/>
      </c>
      <c r="K149" s="292"/>
      <c r="L149" s="293">
        <v>2</v>
      </c>
      <c r="M149" s="294">
        <f>IF(L149="NE","",Référentiel!G142)</f>
        <v>0</v>
      </c>
      <c r="N149" s="295" t="str">
        <f>IF(M187="NON","",IF(L149=F9,M149,IF(L149=F10,(M149/2),IF(L149=F11,0,IF(L149=F12,"",)))))</f>
        <v/>
      </c>
      <c r="O149" s="286"/>
      <c r="P149" s="286" t="str">
        <f t="shared" si="21"/>
        <v/>
      </c>
      <c r="Q149" s="292"/>
      <c r="R149" s="293">
        <v>2</v>
      </c>
      <c r="S149" s="294">
        <f>IF(R149="NE","",Référentiel!G142)</f>
        <v>0</v>
      </c>
      <c r="T149" s="295" t="str">
        <f>IF(S187="NON","",IF(R149=F9,S149,IF(R149=F10,(S149/2),IF(R149=F11,0,IF(R149=F12,"",)))))</f>
        <v/>
      </c>
      <c r="U149" s="296"/>
      <c r="V149" s="286" t="str">
        <f t="shared" si="22"/>
        <v/>
      </c>
      <c r="W149" s="292"/>
      <c r="X149" s="293">
        <v>2</v>
      </c>
      <c r="Y149" s="294">
        <f>IF(X149="NE","",Référentiel!G142)</f>
        <v>0</v>
      </c>
      <c r="Z149" s="295" t="str">
        <f>IF(Y187="NON","",IF(X149=F9,Y149,IF(X149=F10,(Y149/2),IF(X149=F11,0,IF(X149=F12,"",)))))</f>
        <v/>
      </c>
      <c r="AA149" s="286"/>
      <c r="AB149" s="286" t="str">
        <f t="shared" si="23"/>
        <v/>
      </c>
      <c r="AC149" s="292"/>
      <c r="AD149" s="293">
        <v>2</v>
      </c>
      <c r="AE149" s="294">
        <f>IF(AD149="NE","",Référentiel!G142)</f>
        <v>0</v>
      </c>
      <c r="AF149" s="295" t="str">
        <f>IF(AE187="NON","",IF(AD149=F9,AE149,IF(AD149=F10,(AE149/2),IF(AD149=F11,0,IF(AD149=F12,"",)))))</f>
        <v/>
      </c>
      <c r="AG149" s="297"/>
      <c r="AH149" s="298" t="str">
        <f>IFERROR(AVERAGE(H149,N149,T149,Z149,AF149),"")</f>
        <v/>
      </c>
      <c r="AI149" s="299" t="str">
        <f t="shared" si="37"/>
        <v/>
      </c>
      <c r="AP149" s="236"/>
    </row>
    <row r="150" spans="1:42" ht="18" hidden="1">
      <c r="B150" s="291">
        <f>Référentiel!B143</f>
        <v>0</v>
      </c>
      <c r="D150" s="286" t="str">
        <f t="shared" si="19"/>
        <v/>
      </c>
      <c r="E150" s="292"/>
      <c r="F150" s="293">
        <v>2</v>
      </c>
      <c r="G150" s="294">
        <f>IF(F150="NE","",Référentiel!G143)</f>
        <v>0</v>
      </c>
      <c r="H150" s="295" t="str">
        <f>IF(G187="NON","",IF(F150=F9,G150,IF(F150=F10,(G150/2),IF(F150=F11,0,IF(F150=F12,"",)))))</f>
        <v/>
      </c>
      <c r="I150" s="286"/>
      <c r="J150" s="286" t="str">
        <f t="shared" si="35"/>
        <v/>
      </c>
      <c r="K150" s="292"/>
      <c r="L150" s="293">
        <v>2</v>
      </c>
      <c r="M150" s="294">
        <f>IF(L150="NE","",Référentiel!G143)</f>
        <v>0</v>
      </c>
      <c r="N150" s="295" t="str">
        <f>IF(M187="NON","",IF(L150=F9,M150,IF(L150=F10,(M150/2),IF(L150=F11,0,IF(L150=F12,"",)))))</f>
        <v/>
      </c>
      <c r="O150" s="286"/>
      <c r="P150" s="286" t="str">
        <f t="shared" si="21"/>
        <v/>
      </c>
      <c r="Q150" s="292"/>
      <c r="R150" s="293">
        <v>2</v>
      </c>
      <c r="S150" s="294">
        <f>IF(R150="NE","",Référentiel!G143)</f>
        <v>0</v>
      </c>
      <c r="T150" s="295" t="str">
        <f>IF(S187="NON","",IF(R150=F9,S150,IF(R150=F10,(S150/2),IF(R150=F11,0,IF(R150=F12,"",)))))</f>
        <v/>
      </c>
      <c r="U150" s="296"/>
      <c r="V150" s="286" t="str">
        <f t="shared" si="22"/>
        <v/>
      </c>
      <c r="W150" s="292"/>
      <c r="X150" s="293">
        <v>2</v>
      </c>
      <c r="Y150" s="294">
        <f>IF(X150="NE","",Référentiel!G143)</f>
        <v>0</v>
      </c>
      <c r="Z150" s="295" t="str">
        <f>IF(Y187="NON","",IF(X150=F9,Y150,IF(X150=F10,(Y150/2),IF(X150=F11,0,IF(X150=F12,"",)))))</f>
        <v/>
      </c>
      <c r="AA150" s="286"/>
      <c r="AB150" s="286" t="str">
        <f t="shared" si="23"/>
        <v/>
      </c>
      <c r="AC150" s="292"/>
      <c r="AD150" s="293">
        <v>2</v>
      </c>
      <c r="AE150" s="294">
        <f>IF(AD150="NE","",Référentiel!G143)</f>
        <v>0</v>
      </c>
      <c r="AF150" s="295" t="str">
        <f>IF(AE187="NON","",IF(AD150=F9,AE150,IF(AD150=F10,(AE150/2),IF(AD150=F11,0,IF(AD150=F12,"",)))))</f>
        <v/>
      </c>
      <c r="AG150" s="297"/>
      <c r="AH150" s="298" t="str">
        <f t="shared" ref="AH150" si="38">IFERROR(AVERAGE(H150,N150,T150,Z150,AF150),"")</f>
        <v/>
      </c>
      <c r="AI150" s="299" t="str">
        <f t="shared" si="37"/>
        <v/>
      </c>
      <c r="AP150" s="236"/>
    </row>
    <row r="151" spans="1:42" ht="6.75" hidden="1" customHeight="1">
      <c r="A151" s="307"/>
      <c r="B151" s="314"/>
      <c r="D151" s="286" t="str">
        <f t="shared" si="19"/>
        <v/>
      </c>
      <c r="E151" s="315"/>
      <c r="F151" s="316"/>
      <c r="G151" s="317"/>
      <c r="H151" s="318"/>
      <c r="I151" s="286"/>
      <c r="J151" s="286" t="str">
        <f t="shared" si="35"/>
        <v/>
      </c>
      <c r="K151" s="315"/>
      <c r="L151" s="316"/>
      <c r="M151" s="317"/>
      <c r="N151" s="318"/>
      <c r="O151" s="286"/>
      <c r="P151" s="286" t="str">
        <f t="shared" si="21"/>
        <v/>
      </c>
      <c r="Q151" s="315"/>
      <c r="R151" s="316"/>
      <c r="S151" s="317"/>
      <c r="T151" s="318"/>
      <c r="U151" s="296"/>
      <c r="V151" s="286" t="str">
        <f t="shared" si="22"/>
        <v/>
      </c>
      <c r="W151" s="315"/>
      <c r="X151" s="316"/>
      <c r="Y151" s="317"/>
      <c r="Z151" s="318"/>
      <c r="AA151" s="286"/>
      <c r="AB151" s="286" t="str">
        <f t="shared" si="23"/>
        <v/>
      </c>
      <c r="AC151" s="315"/>
      <c r="AD151" s="316"/>
      <c r="AE151" s="317"/>
      <c r="AF151" s="318"/>
      <c r="AG151" s="319"/>
      <c r="AH151" s="316"/>
      <c r="AP151" s="236"/>
    </row>
    <row r="152" spans="1:42" ht="15.75" hidden="1">
      <c r="A152" s="300"/>
      <c r="B152" s="284">
        <f>Référentiel!B145</f>
        <v>0</v>
      </c>
      <c r="D152" s="286" t="str">
        <f>F152</f>
        <v xml:space="preserve"> </v>
      </c>
      <c r="E152" s="285"/>
      <c r="F152" s="287" t="str">
        <f>IFERROR(IF(G187="NON"," ",H152/G152),"")</f>
        <v xml:space="preserve"> </v>
      </c>
      <c r="G152" s="288">
        <f>SUM(G153:G167)</f>
        <v>0</v>
      </c>
      <c r="H152" s="289" t="str">
        <f>(IF(G187="NON"," ",(SUM(H153:H167))))</f>
        <v xml:space="preserve"> </v>
      </c>
      <c r="I152" s="286"/>
      <c r="J152" s="286" t="str">
        <f>L152</f>
        <v xml:space="preserve"> </v>
      </c>
      <c r="K152" s="285"/>
      <c r="L152" s="287" t="str">
        <f>IFERROR(IF(M187="NON"," ",N152/M152),"")</f>
        <v xml:space="preserve"> </v>
      </c>
      <c r="M152" s="288">
        <f>SUM(M153:M167)</f>
        <v>0</v>
      </c>
      <c r="N152" s="289" t="str">
        <f>(IF(M187="NON"," ",(SUM(N153:N167))))</f>
        <v xml:space="preserve"> </v>
      </c>
      <c r="O152" s="286"/>
      <c r="P152" s="286" t="str">
        <f>R152</f>
        <v xml:space="preserve"> </v>
      </c>
      <c r="Q152" s="285"/>
      <c r="R152" s="287" t="str">
        <f>IFERROR(IF(S187="NON"," ",T152/S152),"")</f>
        <v xml:space="preserve"> </v>
      </c>
      <c r="S152" s="288">
        <f>SUM(S153:S167)</f>
        <v>0</v>
      </c>
      <c r="T152" s="289" t="str">
        <f>(IF(S187="NON"," ",(SUM(T153:T167))))</f>
        <v xml:space="preserve"> </v>
      </c>
      <c r="U152" s="286"/>
      <c r="V152" s="286" t="str">
        <f>X152</f>
        <v xml:space="preserve"> </v>
      </c>
      <c r="W152" s="285"/>
      <c r="X152" s="287" t="str">
        <f>IFERROR(IF(Y187="NON"," ",Z152/Y152),"")</f>
        <v xml:space="preserve"> </v>
      </c>
      <c r="Y152" s="288">
        <f>SUM(Y153:Y167)</f>
        <v>0</v>
      </c>
      <c r="Z152" s="289" t="str">
        <f>(IF(Y187="NON"," ",(SUM(Z153:Z167))))</f>
        <v xml:space="preserve"> </v>
      </c>
      <c r="AA152" s="286"/>
      <c r="AB152" s="286" t="str">
        <f>AD152</f>
        <v xml:space="preserve"> </v>
      </c>
      <c r="AC152" s="285"/>
      <c r="AD152" s="287" t="str">
        <f>IFERROR(IF(AE187="NON"," ",AF152/AE152),"")</f>
        <v xml:space="preserve"> </v>
      </c>
      <c r="AE152" s="288">
        <f>SUM(AE153:AE167)</f>
        <v>0</v>
      </c>
      <c r="AF152" s="289" t="str">
        <f>(IF(AE187="NON"," ",(SUM(AF153:AF167))))</f>
        <v xml:space="preserve"> </v>
      </c>
      <c r="AG152" s="290"/>
      <c r="AH152" s="287" t="str">
        <f>IFERROR(AVERAGE(F152,L152,R152,X152,AD152),"")</f>
        <v/>
      </c>
      <c r="AI152" s="289" t="str">
        <f>IFERROR(AVERAGE(H152,N152,T152,Z152,AF152),"")</f>
        <v/>
      </c>
      <c r="AP152" s="236"/>
    </row>
    <row r="153" spans="1:42" ht="18" hidden="1">
      <c r="B153" s="291">
        <f>Référentiel!B146</f>
        <v>0</v>
      </c>
      <c r="D153" s="286" t="str">
        <f t="shared" ref="D153:D184" si="39">IFERROR(H153/G153,"")</f>
        <v/>
      </c>
      <c r="E153" s="292"/>
      <c r="F153" s="293">
        <v>2</v>
      </c>
      <c r="G153" s="294">
        <f>IF(F153="NE","",Référentiel!G146)</f>
        <v>0</v>
      </c>
      <c r="H153" s="295" t="str">
        <f>IF(G187="NON","",IF(F153=F9,G153,IF(F153=F10,(G153/2),IF(F153=F11,0,IF(F153=F12,"",)))))</f>
        <v/>
      </c>
      <c r="I153" s="286"/>
      <c r="J153" s="286" t="str">
        <f t="shared" ref="J153:J168" si="40">IFERROR(N153/M153,"")</f>
        <v/>
      </c>
      <c r="K153" s="292"/>
      <c r="L153" s="293">
        <v>2</v>
      </c>
      <c r="M153" s="294">
        <f>IF(L153="NE","",Référentiel!G146)</f>
        <v>0</v>
      </c>
      <c r="N153" s="295" t="str">
        <f>IF(M187="NON","",IF(L153=F9,M153,IF(L153=F10,(M153/2),IF(L153=F11,0,IF(L153=F12,"",)))))</f>
        <v/>
      </c>
      <c r="O153" s="286"/>
      <c r="P153" s="286" t="str">
        <f t="shared" ref="P153:P184" si="41">IFERROR(T153/S153,"")</f>
        <v/>
      </c>
      <c r="Q153" s="292"/>
      <c r="R153" s="293">
        <v>2</v>
      </c>
      <c r="S153" s="294">
        <f>IF(R153="NE","",Référentiel!G146)</f>
        <v>0</v>
      </c>
      <c r="T153" s="295" t="str">
        <f>IF(S187="NON","",IF(R153=F9,S153,IF(R153=F10,(S153/2),IF(R153=F11,0,IF(R153=F12,"",)))))</f>
        <v/>
      </c>
      <c r="U153" s="296"/>
      <c r="V153" s="286" t="str">
        <f t="shared" ref="V153:V184" si="42">IFERROR(Z153/Y153,"")</f>
        <v/>
      </c>
      <c r="W153" s="292"/>
      <c r="X153" s="293">
        <v>2</v>
      </c>
      <c r="Y153" s="294">
        <f>IF(X153="NE","",Référentiel!G146)</f>
        <v>0</v>
      </c>
      <c r="Z153" s="295" t="str">
        <f>IF(Y187="NON","",IF(X153=F9,Y153,IF(X153=F10,(Y153/2),IF(X153=F11,0,IF(X153=F12,"",)))))</f>
        <v/>
      </c>
      <c r="AA153" s="286"/>
      <c r="AB153" s="286" t="str">
        <f t="shared" ref="AB153:AB184" si="43">IFERROR(AF153/AE153,"")</f>
        <v/>
      </c>
      <c r="AC153" s="292"/>
      <c r="AD153" s="293">
        <v>2</v>
      </c>
      <c r="AE153" s="294">
        <f>IF(AD153="NE","",Référentiel!G146)</f>
        <v>0</v>
      </c>
      <c r="AF153" s="295" t="str">
        <f>IF(AE187="NON","",IF(AD153=F9,AE153,IF(AD153=F10,(AE153/2),IF(AD153=F11,0,IF(AD153=F12,"",)))))</f>
        <v/>
      </c>
      <c r="AG153" s="297"/>
      <c r="AH153" s="298" t="str">
        <f>IFERROR(AVERAGE(H153,N153,T153,Z153,AF153),"")</f>
        <v/>
      </c>
      <c r="AI153" s="299" t="str">
        <f>IFERROR(AVERAGE(D153,J153,P153,V153,AB153),"")</f>
        <v/>
      </c>
      <c r="AP153" s="236"/>
    </row>
    <row r="154" spans="1:42" ht="18" hidden="1">
      <c r="B154" s="291">
        <f>Référentiel!B147</f>
        <v>0</v>
      </c>
      <c r="D154" s="286" t="str">
        <f t="shared" si="39"/>
        <v/>
      </c>
      <c r="E154" s="292"/>
      <c r="F154" s="293">
        <v>2</v>
      </c>
      <c r="G154" s="294">
        <f>IF(F154="NE","",Référentiel!G147)</f>
        <v>0</v>
      </c>
      <c r="H154" s="295" t="str">
        <f>IF(G187="NON","",IF(F154=F9,G154,IF(F154=F10,(G154/2),IF(F154=F11,0,IF(F154=F12,"",)))))</f>
        <v/>
      </c>
      <c r="I154" s="286"/>
      <c r="J154" s="286" t="str">
        <f t="shared" si="40"/>
        <v/>
      </c>
      <c r="K154" s="292"/>
      <c r="L154" s="293">
        <v>2</v>
      </c>
      <c r="M154" s="294">
        <f>IF(L154="NE","",Référentiel!G147)</f>
        <v>0</v>
      </c>
      <c r="N154" s="295" t="str">
        <f>IF(M187="NON","",IF(L154=F9,M154,IF(L154=F10,(M154/2),IF(L154=F11,0,IF(L154=F12,"",)))))</f>
        <v/>
      </c>
      <c r="O154" s="286"/>
      <c r="P154" s="286" t="str">
        <f t="shared" si="41"/>
        <v/>
      </c>
      <c r="Q154" s="292"/>
      <c r="R154" s="293">
        <v>2</v>
      </c>
      <c r="S154" s="294">
        <f>IF(R154="NE","",Référentiel!G147)</f>
        <v>0</v>
      </c>
      <c r="T154" s="295" t="str">
        <f>IF(S187="NON","",IF(R154=F9,S154,IF(R154=F10,(S154/2),IF(R154=F11,0,IF(R154=F12,"",)))))</f>
        <v/>
      </c>
      <c r="U154" s="296"/>
      <c r="V154" s="286" t="str">
        <f t="shared" si="42"/>
        <v/>
      </c>
      <c r="W154" s="292"/>
      <c r="X154" s="293">
        <v>2</v>
      </c>
      <c r="Y154" s="294">
        <f>IF(X154="NE","",Référentiel!G147)</f>
        <v>0</v>
      </c>
      <c r="Z154" s="295" t="str">
        <f>IF(Y187="NON","",IF(X154=F9,Y154,IF(X154=F10,(Y154/2),IF(X154=F11,0,IF(X154=F12,"",)))))</f>
        <v/>
      </c>
      <c r="AA154" s="286"/>
      <c r="AB154" s="286" t="str">
        <f t="shared" si="43"/>
        <v/>
      </c>
      <c r="AC154" s="292"/>
      <c r="AD154" s="293">
        <v>2</v>
      </c>
      <c r="AE154" s="294">
        <f>IF(AD154="NE","",Référentiel!G147)</f>
        <v>0</v>
      </c>
      <c r="AF154" s="295" t="str">
        <f>IF(AE187="NON","",IF(AD154=F9,AE154,IF(AD154=F10,(AE154/2),IF(AD154=F11,0,IF(AD154=F12,"",)))))</f>
        <v/>
      </c>
      <c r="AG154" s="297"/>
      <c r="AH154" s="298" t="str">
        <f t="shared" ref="AH154:AH165" si="44">IFERROR(AVERAGE(H154,N154,T154,Z154,AF154),"")</f>
        <v/>
      </c>
      <c r="AI154" s="299" t="str">
        <f t="shared" ref="AI154:AI167" si="45">IFERROR(AVERAGE(D154,J154,P154,V154,AB154),"")</f>
        <v/>
      </c>
      <c r="AP154" s="236"/>
    </row>
    <row r="155" spans="1:42" ht="18" hidden="1">
      <c r="B155" s="291">
        <f>Référentiel!B148</f>
        <v>0</v>
      </c>
      <c r="D155" s="286" t="str">
        <f t="shared" si="39"/>
        <v/>
      </c>
      <c r="E155" s="292"/>
      <c r="F155" s="293">
        <v>2</v>
      </c>
      <c r="G155" s="294">
        <f>IF(F155="NE","",Référentiel!G148)</f>
        <v>0</v>
      </c>
      <c r="H155" s="295" t="str">
        <f>IF(G187="NON","",IF(F155=F9,G155,IF(F155=F10,(G155/2),IF(F155=F11,0,IF(F155=F12,"",)))))</f>
        <v/>
      </c>
      <c r="I155" s="286"/>
      <c r="J155" s="286" t="str">
        <f t="shared" si="40"/>
        <v/>
      </c>
      <c r="K155" s="292"/>
      <c r="L155" s="293">
        <v>2</v>
      </c>
      <c r="M155" s="294">
        <f>IF(L155="NE","",Référentiel!G148)</f>
        <v>0</v>
      </c>
      <c r="N155" s="295" t="str">
        <f>IF(M187="NON","",IF(L155=F9,M155,IF(L155=F10,(M155/2),IF(L155=F11,0,IF(L155=F12,"",)))))</f>
        <v/>
      </c>
      <c r="O155" s="286"/>
      <c r="P155" s="286" t="str">
        <f t="shared" si="41"/>
        <v/>
      </c>
      <c r="Q155" s="292"/>
      <c r="R155" s="293">
        <v>2</v>
      </c>
      <c r="S155" s="294">
        <f>IF(R155="NE","",Référentiel!G148)</f>
        <v>0</v>
      </c>
      <c r="T155" s="295" t="str">
        <f>IF(S187="NON","",IF(R155=F9,S155,IF(R155=F10,(S155/2),IF(R155=F11,0,IF(R155=F12,"",)))))</f>
        <v/>
      </c>
      <c r="U155" s="296"/>
      <c r="V155" s="286" t="str">
        <f t="shared" si="42"/>
        <v/>
      </c>
      <c r="W155" s="292"/>
      <c r="X155" s="293">
        <v>2</v>
      </c>
      <c r="Y155" s="294">
        <f>IF(X155="NE","",Référentiel!G148)</f>
        <v>0</v>
      </c>
      <c r="Z155" s="295" t="str">
        <f>IF(Y187="NON","",IF(X155=F9,Y155,IF(X155=F10,(Y155/2),IF(X155=F11,0,IF(X155=F12,"",)))))</f>
        <v/>
      </c>
      <c r="AA155" s="286"/>
      <c r="AB155" s="286" t="str">
        <f t="shared" si="43"/>
        <v/>
      </c>
      <c r="AC155" s="292"/>
      <c r="AD155" s="293">
        <v>2</v>
      </c>
      <c r="AE155" s="294">
        <f>IF(AD155="NE","",Référentiel!G148)</f>
        <v>0</v>
      </c>
      <c r="AF155" s="295" t="str">
        <f>IF(AE187="NON","",IF(AD155=F9,AE155,IF(AD155=F10,(AE155/2),IF(AD155=F11,0,IF(AD155=F12,"",)))))</f>
        <v/>
      </c>
      <c r="AG155" s="297"/>
      <c r="AH155" s="298" t="str">
        <f t="shared" si="44"/>
        <v/>
      </c>
      <c r="AI155" s="299" t="str">
        <f t="shared" si="45"/>
        <v/>
      </c>
      <c r="AP155" s="236"/>
    </row>
    <row r="156" spans="1:42" ht="18" hidden="1">
      <c r="B156" s="291">
        <f>Référentiel!B149</f>
        <v>0</v>
      </c>
      <c r="D156" s="286" t="str">
        <f t="shared" si="39"/>
        <v/>
      </c>
      <c r="E156" s="292"/>
      <c r="F156" s="293">
        <v>2</v>
      </c>
      <c r="G156" s="294">
        <f>IF(F156="NE","",Référentiel!G149)</f>
        <v>0</v>
      </c>
      <c r="H156" s="295" t="str">
        <f>IF(G187="NON","",IF(F156=F9,G156,IF(F156=F10,(G156/2),IF(F156=F11,0,IF(F156=F12,"",)))))</f>
        <v/>
      </c>
      <c r="I156" s="286"/>
      <c r="J156" s="286" t="str">
        <f t="shared" si="40"/>
        <v/>
      </c>
      <c r="K156" s="292"/>
      <c r="L156" s="293">
        <v>2</v>
      </c>
      <c r="M156" s="294">
        <f>IF(L156="NE","",Référentiel!G149)</f>
        <v>0</v>
      </c>
      <c r="N156" s="295" t="str">
        <f>IF(M187="NON","",IF(L156=F9,M156,IF(L156=F10,(M156/2),IF(L156=F11,0,IF(L156=F12,"",)))))</f>
        <v/>
      </c>
      <c r="O156" s="286"/>
      <c r="P156" s="286" t="str">
        <f t="shared" si="41"/>
        <v/>
      </c>
      <c r="Q156" s="292"/>
      <c r="R156" s="293">
        <v>2</v>
      </c>
      <c r="S156" s="294">
        <f>IF(R156="NE","",Référentiel!G149)</f>
        <v>0</v>
      </c>
      <c r="T156" s="295" t="str">
        <f>IF(S187="NON","",IF(R156=F9,S156,IF(R156=F10,(S156/2),IF(R156=F11,0,IF(R156=F12,"",)))))</f>
        <v/>
      </c>
      <c r="U156" s="296"/>
      <c r="V156" s="286" t="str">
        <f t="shared" si="42"/>
        <v/>
      </c>
      <c r="W156" s="292"/>
      <c r="X156" s="293">
        <v>2</v>
      </c>
      <c r="Y156" s="294">
        <f>IF(X156="NE","",Référentiel!G149)</f>
        <v>0</v>
      </c>
      <c r="Z156" s="295" t="str">
        <f>IF(Y187="NON","",IF(X156=F9,Y156,IF(X156=F10,(Y156/2),IF(X156=F11,0,IF(X156=F12,"",)))))</f>
        <v/>
      </c>
      <c r="AA156" s="286"/>
      <c r="AB156" s="286" t="str">
        <f t="shared" si="43"/>
        <v/>
      </c>
      <c r="AC156" s="292"/>
      <c r="AD156" s="293">
        <v>2</v>
      </c>
      <c r="AE156" s="294">
        <f>IF(AD156="NE","",Référentiel!G149)</f>
        <v>0</v>
      </c>
      <c r="AF156" s="295" t="str">
        <f>IF(AE187="NON","",IF(AD156=F9,AE156,IF(AD156=F10,(AE156/2),IF(AD156=F11,0,IF(AD156=F12,"",)))))</f>
        <v/>
      </c>
      <c r="AG156" s="297"/>
      <c r="AH156" s="298" t="str">
        <f t="shared" si="44"/>
        <v/>
      </c>
      <c r="AI156" s="299" t="str">
        <f t="shared" si="45"/>
        <v/>
      </c>
      <c r="AP156" s="236"/>
    </row>
    <row r="157" spans="1:42" ht="18" hidden="1">
      <c r="B157" s="291">
        <f>Référentiel!B150</f>
        <v>0</v>
      </c>
      <c r="D157" s="286" t="str">
        <f t="shared" si="39"/>
        <v/>
      </c>
      <c r="E157" s="292"/>
      <c r="F157" s="293">
        <v>2</v>
      </c>
      <c r="G157" s="294">
        <f>IF(F157="NE","",Référentiel!G150)</f>
        <v>0</v>
      </c>
      <c r="H157" s="295" t="str">
        <f>IF(G187="NON","",IF(F157=F9,G157,IF(F157=F10,(G157/2),IF(F157=F11,0,IF(F157=F12,"",)))))</f>
        <v/>
      </c>
      <c r="I157" s="286"/>
      <c r="J157" s="286" t="str">
        <f t="shared" si="40"/>
        <v/>
      </c>
      <c r="K157" s="292"/>
      <c r="L157" s="293">
        <v>2</v>
      </c>
      <c r="M157" s="294">
        <f>IF(L157="NE","",Référentiel!G150)</f>
        <v>0</v>
      </c>
      <c r="N157" s="295" t="str">
        <f>IF(M187="NON","",IF(L157=F9,M157,IF(L157=F10,(M157/2),IF(L157=F11,0,IF(L157=F12,"",)))))</f>
        <v/>
      </c>
      <c r="O157" s="286"/>
      <c r="P157" s="286" t="str">
        <f t="shared" si="41"/>
        <v/>
      </c>
      <c r="Q157" s="292"/>
      <c r="R157" s="293">
        <v>2</v>
      </c>
      <c r="S157" s="294">
        <f>IF(R157="NE","",Référentiel!G150)</f>
        <v>0</v>
      </c>
      <c r="T157" s="295" t="str">
        <f>IF(S187="NON","",IF(R157=F9,S157,IF(R157=F10,(S157/2),IF(R157=F11,0,IF(R157=F12,"",)))))</f>
        <v/>
      </c>
      <c r="U157" s="296"/>
      <c r="V157" s="286" t="str">
        <f t="shared" si="42"/>
        <v/>
      </c>
      <c r="W157" s="292"/>
      <c r="X157" s="293">
        <v>2</v>
      </c>
      <c r="Y157" s="294">
        <f>IF(X157="NE","",Référentiel!G150)</f>
        <v>0</v>
      </c>
      <c r="Z157" s="295" t="str">
        <f>IF(Y187="NON","",IF(X157=F9,Y157,IF(X157=F10,(Y157/2),IF(X157=F11,0,IF(X157=F12,"",)))))</f>
        <v/>
      </c>
      <c r="AA157" s="286"/>
      <c r="AB157" s="286" t="str">
        <f t="shared" si="43"/>
        <v/>
      </c>
      <c r="AC157" s="292"/>
      <c r="AD157" s="293">
        <v>2</v>
      </c>
      <c r="AE157" s="294">
        <f>IF(AD157="NE","",Référentiel!G150)</f>
        <v>0</v>
      </c>
      <c r="AF157" s="295" t="str">
        <f>IF(AE187="NON","",IF(AD157=F9,AE157,IF(AD157=F10,(AE157/2),IF(AD157=F11,0,IF(AD157=F12,"",)))))</f>
        <v/>
      </c>
      <c r="AG157" s="297"/>
      <c r="AH157" s="298" t="str">
        <f t="shared" si="44"/>
        <v/>
      </c>
      <c r="AI157" s="299" t="str">
        <f t="shared" si="45"/>
        <v/>
      </c>
      <c r="AP157" s="236"/>
    </row>
    <row r="158" spans="1:42" ht="18" hidden="1">
      <c r="B158" s="291">
        <f>Référentiel!B151</f>
        <v>0</v>
      </c>
      <c r="D158" s="286" t="str">
        <f t="shared" si="39"/>
        <v/>
      </c>
      <c r="E158" s="292"/>
      <c r="F158" s="293">
        <v>2</v>
      </c>
      <c r="G158" s="294">
        <f>IF(F158="NE","",Référentiel!G151)</f>
        <v>0</v>
      </c>
      <c r="H158" s="295" t="str">
        <f>IF(G187="NON","",IF(F158=F9,G158,IF(F158=F10,(G158/2),IF(F158=F11,0,IF(F158=F12,"",)))))</f>
        <v/>
      </c>
      <c r="I158" s="286"/>
      <c r="J158" s="286" t="str">
        <f t="shared" si="40"/>
        <v/>
      </c>
      <c r="K158" s="292"/>
      <c r="L158" s="293">
        <v>2</v>
      </c>
      <c r="M158" s="294">
        <f>IF(L158="NE","",Référentiel!G151)</f>
        <v>0</v>
      </c>
      <c r="N158" s="295" t="str">
        <f>IF(M187="NON","",IF(L158=F9,M158,IF(L158=F10,(M158/2),IF(L158=F11,0,IF(L158=F12,"",)))))</f>
        <v/>
      </c>
      <c r="O158" s="286"/>
      <c r="P158" s="286" t="str">
        <f t="shared" si="41"/>
        <v/>
      </c>
      <c r="Q158" s="292"/>
      <c r="R158" s="293">
        <v>2</v>
      </c>
      <c r="S158" s="294">
        <f>IF(R158="NE","",Référentiel!G151)</f>
        <v>0</v>
      </c>
      <c r="T158" s="295" t="str">
        <f>IF(S187="NON","",IF(R158=F9,S158,IF(R158=F10,(S158/2),IF(R158=F11,0,IF(R158=F12,"",)))))</f>
        <v/>
      </c>
      <c r="U158" s="296"/>
      <c r="V158" s="286" t="str">
        <f t="shared" si="42"/>
        <v/>
      </c>
      <c r="W158" s="292"/>
      <c r="X158" s="293">
        <v>2</v>
      </c>
      <c r="Y158" s="294">
        <f>IF(X158="NE","",Référentiel!G151)</f>
        <v>0</v>
      </c>
      <c r="Z158" s="295" t="str">
        <f>IF(Y187="NON","",IF(X158=F9,Y158,IF(X158=F10,(Y158/2),IF(X158=F11,0,IF(X158=F12,"",)))))</f>
        <v/>
      </c>
      <c r="AA158" s="286"/>
      <c r="AB158" s="286" t="str">
        <f t="shared" si="43"/>
        <v/>
      </c>
      <c r="AC158" s="292"/>
      <c r="AD158" s="293">
        <v>2</v>
      </c>
      <c r="AE158" s="294">
        <f>IF(AD158="NE","",Référentiel!G151)</f>
        <v>0</v>
      </c>
      <c r="AF158" s="295" t="str">
        <f>IF(AE187="NON","",IF(AD158=F9,AE158,IF(AD158=F10,(AE158/2),IF(AD158=F11,0,IF(AD158=F12,"",)))))</f>
        <v/>
      </c>
      <c r="AG158" s="297"/>
      <c r="AH158" s="298" t="str">
        <f t="shared" si="44"/>
        <v/>
      </c>
      <c r="AI158" s="299" t="str">
        <f t="shared" si="45"/>
        <v/>
      </c>
      <c r="AP158" s="236"/>
    </row>
    <row r="159" spans="1:42" ht="18" hidden="1">
      <c r="B159" s="291">
        <f>Référentiel!B152</f>
        <v>0</v>
      </c>
      <c r="D159" s="286" t="str">
        <f t="shared" si="39"/>
        <v/>
      </c>
      <c r="E159" s="292"/>
      <c r="F159" s="293">
        <v>2</v>
      </c>
      <c r="G159" s="294">
        <f>IF(F159="NE","",Référentiel!G152)</f>
        <v>0</v>
      </c>
      <c r="H159" s="295" t="str">
        <f>IF(G187="NON","",IF(F159=F9,G159,IF(F159=F10,(G159/2),IF(F159=F11,0,IF(F159=F12,"",)))))</f>
        <v/>
      </c>
      <c r="I159" s="286"/>
      <c r="J159" s="286" t="str">
        <f t="shared" si="40"/>
        <v/>
      </c>
      <c r="K159" s="292"/>
      <c r="L159" s="293">
        <v>2</v>
      </c>
      <c r="M159" s="294">
        <f>IF(L159="NE","",Référentiel!G152)</f>
        <v>0</v>
      </c>
      <c r="N159" s="295" t="str">
        <f>IF(M187="NON","",IF(L159=F9,M159,IF(L159=F10,(M159/2),IF(L159=F11,0,IF(L159=F12,"",)))))</f>
        <v/>
      </c>
      <c r="O159" s="286"/>
      <c r="P159" s="286" t="str">
        <f t="shared" si="41"/>
        <v/>
      </c>
      <c r="Q159" s="292"/>
      <c r="R159" s="293">
        <v>2</v>
      </c>
      <c r="S159" s="294">
        <f>IF(R159="NE","",Référentiel!G152)</f>
        <v>0</v>
      </c>
      <c r="T159" s="295" t="str">
        <f>IF(S187="NON","",IF(R159=F9,S159,IF(R159=F10,(S159/2),IF(R159=F11,0,IF(R159=F12,"",)))))</f>
        <v/>
      </c>
      <c r="U159" s="296"/>
      <c r="V159" s="286" t="str">
        <f t="shared" si="42"/>
        <v/>
      </c>
      <c r="W159" s="292"/>
      <c r="X159" s="293">
        <v>2</v>
      </c>
      <c r="Y159" s="294">
        <f>IF(X159="NE","",Référentiel!G152)</f>
        <v>0</v>
      </c>
      <c r="Z159" s="295" t="str">
        <f>IF(Y187="NON","",IF(X159=F9,Y159,IF(X159=F10,(Y159/2),IF(X159=F11,0,IF(X159=F12,"",)))))</f>
        <v/>
      </c>
      <c r="AA159" s="286"/>
      <c r="AB159" s="286" t="str">
        <f t="shared" si="43"/>
        <v/>
      </c>
      <c r="AC159" s="292"/>
      <c r="AD159" s="293">
        <v>2</v>
      </c>
      <c r="AE159" s="294">
        <f>IF(AD159="NE","",Référentiel!G152)</f>
        <v>0</v>
      </c>
      <c r="AF159" s="295" t="str">
        <f>IF(AE187="NON","",IF(AD159=F9,AE159,IF(AD159=F10,(AE159/2),IF(AD159=F11,0,IF(AD159=F12,"",)))))</f>
        <v/>
      </c>
      <c r="AG159" s="297"/>
      <c r="AH159" s="298" t="str">
        <f t="shared" si="44"/>
        <v/>
      </c>
      <c r="AI159" s="299" t="str">
        <f t="shared" si="45"/>
        <v/>
      </c>
      <c r="AP159" s="236"/>
    </row>
    <row r="160" spans="1:42" ht="18" hidden="1">
      <c r="B160" s="291">
        <f>Référentiel!B153</f>
        <v>0</v>
      </c>
      <c r="D160" s="286" t="str">
        <f t="shared" si="39"/>
        <v/>
      </c>
      <c r="E160" s="292"/>
      <c r="F160" s="293">
        <v>2</v>
      </c>
      <c r="G160" s="294">
        <f>IF(F160="NE","",Référentiel!G153)</f>
        <v>0</v>
      </c>
      <c r="H160" s="295" t="str">
        <f>IF(G187="NON","",IF(F160=F9,G160,IF(F160=F10,(G160/2),IF(F160=F11,0,IF(F160=F12,"",)))))</f>
        <v/>
      </c>
      <c r="I160" s="286"/>
      <c r="J160" s="286" t="str">
        <f t="shared" si="40"/>
        <v/>
      </c>
      <c r="K160" s="292"/>
      <c r="L160" s="293">
        <v>2</v>
      </c>
      <c r="M160" s="294">
        <f>IF(L160="NE","",Référentiel!G153)</f>
        <v>0</v>
      </c>
      <c r="N160" s="295" t="str">
        <f>IF(M187="NON","",IF(L160=F9,M160,IF(L160=F10,(M160/2),IF(L160=F11,0,IF(L160=F12,"",)))))</f>
        <v/>
      </c>
      <c r="O160" s="286"/>
      <c r="P160" s="286" t="str">
        <f t="shared" si="41"/>
        <v/>
      </c>
      <c r="Q160" s="292"/>
      <c r="R160" s="293">
        <v>2</v>
      </c>
      <c r="S160" s="294">
        <f>IF(R160="NE","",Référentiel!G153)</f>
        <v>0</v>
      </c>
      <c r="T160" s="295" t="str">
        <f>IF(S187="NON","",IF(R160=F9,S160,IF(R160=F10,(S160/2),IF(R160=F11,0,IF(R160=F12,"",)))))</f>
        <v/>
      </c>
      <c r="U160" s="296"/>
      <c r="V160" s="286" t="str">
        <f t="shared" si="42"/>
        <v/>
      </c>
      <c r="W160" s="292"/>
      <c r="X160" s="293">
        <v>2</v>
      </c>
      <c r="Y160" s="294">
        <f>IF(X160="NE","",Référentiel!G153)</f>
        <v>0</v>
      </c>
      <c r="Z160" s="295" t="str">
        <f>IF(Y187="NON","",IF(X160=F9,Y160,IF(X160=F10,(Y160/2),IF(X160=F11,0,IF(X160=F12,"",)))))</f>
        <v/>
      </c>
      <c r="AA160" s="286"/>
      <c r="AB160" s="286" t="str">
        <f t="shared" si="43"/>
        <v/>
      </c>
      <c r="AC160" s="292"/>
      <c r="AD160" s="293">
        <v>2</v>
      </c>
      <c r="AE160" s="294">
        <f>IF(AD160="NE","",Référentiel!G153)</f>
        <v>0</v>
      </c>
      <c r="AF160" s="295" t="str">
        <f>IF(AE187="NON","",IF(AD160=F9,AE160,IF(AD160=F10,(AE160/2),IF(AD160=F11,0,IF(AD160=F12,"",)))))</f>
        <v/>
      </c>
      <c r="AG160" s="297"/>
      <c r="AH160" s="298" t="str">
        <f t="shared" si="44"/>
        <v/>
      </c>
      <c r="AI160" s="299" t="str">
        <f>IFERROR(AVERAGE(D160,J160,P160,V160,AB160),"")</f>
        <v/>
      </c>
      <c r="AP160" s="236"/>
    </row>
    <row r="161" spans="1:42" ht="18" hidden="1">
      <c r="B161" s="291">
        <f>Référentiel!B154</f>
        <v>0</v>
      </c>
      <c r="D161" s="286" t="str">
        <f t="shared" si="39"/>
        <v/>
      </c>
      <c r="E161" s="292"/>
      <c r="F161" s="293">
        <v>2</v>
      </c>
      <c r="G161" s="294">
        <f>IF(F161="NE","",Référentiel!G154)</f>
        <v>0</v>
      </c>
      <c r="H161" s="295" t="str">
        <f>IF(G187="NON","",IF(F161=F9,G161,IF(F161=F10,(G161/2),IF(F161=F11,0,IF(F161=F12,"",)))))</f>
        <v/>
      </c>
      <c r="I161" s="286"/>
      <c r="J161" s="286" t="str">
        <f t="shared" si="40"/>
        <v/>
      </c>
      <c r="K161" s="292"/>
      <c r="L161" s="293">
        <v>2</v>
      </c>
      <c r="M161" s="294">
        <f>IF(L161="NE","",Référentiel!G154)</f>
        <v>0</v>
      </c>
      <c r="N161" s="295" t="str">
        <f>IF(M187="NON","",IF(L161=F9,M161,IF(L161=F10,(M161/2),IF(L161=F11,0,IF(L161=F12,"",)))))</f>
        <v/>
      </c>
      <c r="O161" s="286"/>
      <c r="P161" s="286" t="str">
        <f t="shared" si="41"/>
        <v/>
      </c>
      <c r="Q161" s="292"/>
      <c r="R161" s="293">
        <v>2</v>
      </c>
      <c r="S161" s="294">
        <f>IF(R161="NE","",Référentiel!G154)</f>
        <v>0</v>
      </c>
      <c r="T161" s="295" t="str">
        <f>IF(S187="NON","",IF(R161=F9,S161,IF(R161=F10,(S161/2),IF(R161=F11,0,IF(R161=F12,"",)))))</f>
        <v/>
      </c>
      <c r="U161" s="296"/>
      <c r="V161" s="286" t="str">
        <f t="shared" si="42"/>
        <v/>
      </c>
      <c r="W161" s="292"/>
      <c r="X161" s="293">
        <v>2</v>
      </c>
      <c r="Y161" s="294">
        <f>IF(X161="NE","",Référentiel!G154)</f>
        <v>0</v>
      </c>
      <c r="Z161" s="295" t="str">
        <f>IF(Y187="NON","",IF(X161=F9,Y161,IF(X161=F10,(Y161/2),IF(X161=F11,0,IF(X161=F12,"",)))))</f>
        <v/>
      </c>
      <c r="AA161" s="286"/>
      <c r="AB161" s="286" t="str">
        <f t="shared" si="43"/>
        <v/>
      </c>
      <c r="AC161" s="292"/>
      <c r="AD161" s="293">
        <v>2</v>
      </c>
      <c r="AE161" s="294">
        <f>IF(AD161="NE","",Référentiel!G154)</f>
        <v>0</v>
      </c>
      <c r="AF161" s="295" t="str">
        <f>IF(AE187="NON","",IF(AD161=F9,AE161,IF(AD161=F10,(AE161/2),IF(AD161=F11,0,IF(AD161=F12,"",)))))</f>
        <v/>
      </c>
      <c r="AG161" s="297"/>
      <c r="AH161" s="298" t="str">
        <f t="shared" si="44"/>
        <v/>
      </c>
      <c r="AI161" s="299" t="str">
        <f t="shared" si="45"/>
        <v/>
      </c>
      <c r="AP161" s="236"/>
    </row>
    <row r="162" spans="1:42" ht="18" hidden="1">
      <c r="B162" s="291">
        <f>Référentiel!B155</f>
        <v>0</v>
      </c>
      <c r="D162" s="286" t="str">
        <f t="shared" si="39"/>
        <v/>
      </c>
      <c r="E162" s="292"/>
      <c r="F162" s="293">
        <v>2</v>
      </c>
      <c r="G162" s="294">
        <f>IF(F162="NE","",Référentiel!G155)</f>
        <v>0</v>
      </c>
      <c r="H162" s="295" t="str">
        <f>IF(G187="NON","",IF(F162=F9,G162,IF(F162=F10,(G162/2),IF(F162=F11,0,IF(F162=F12,"",)))))</f>
        <v/>
      </c>
      <c r="I162" s="286"/>
      <c r="J162" s="286" t="str">
        <f t="shared" si="40"/>
        <v/>
      </c>
      <c r="K162" s="292"/>
      <c r="L162" s="293">
        <v>2</v>
      </c>
      <c r="M162" s="294">
        <f>IF(L162="NE","",Référentiel!G155)</f>
        <v>0</v>
      </c>
      <c r="N162" s="295" t="str">
        <f>IF(M187="NON","",IF(L162=F9,M162,IF(L162=F10,(M162/2),IF(L162=F11,0,IF(L162=F12,"",)))))</f>
        <v/>
      </c>
      <c r="O162" s="286"/>
      <c r="P162" s="286" t="str">
        <f t="shared" si="41"/>
        <v/>
      </c>
      <c r="Q162" s="292"/>
      <c r="R162" s="293">
        <v>2</v>
      </c>
      <c r="S162" s="294">
        <f>IF(R162="NE","",Référentiel!G155)</f>
        <v>0</v>
      </c>
      <c r="T162" s="295" t="str">
        <f>IF(S187="NON","",IF(R162=F9,S162,IF(R162=F10,(S162/2),IF(R162=F11,0,IF(R162=F12,"",)))))</f>
        <v/>
      </c>
      <c r="U162" s="296"/>
      <c r="V162" s="286" t="str">
        <f t="shared" si="42"/>
        <v/>
      </c>
      <c r="W162" s="292"/>
      <c r="X162" s="293">
        <v>2</v>
      </c>
      <c r="Y162" s="294">
        <f>IF(X162="NE","",Référentiel!G155)</f>
        <v>0</v>
      </c>
      <c r="Z162" s="295" t="str">
        <f>IF(Y187="NON","",IF(X162=F9,Y162,IF(X162=F10,(Y162/2),IF(X162=F11,0,IF(X162=F12,"",)))))</f>
        <v/>
      </c>
      <c r="AA162" s="286"/>
      <c r="AB162" s="286" t="str">
        <f t="shared" si="43"/>
        <v/>
      </c>
      <c r="AC162" s="292"/>
      <c r="AD162" s="293">
        <v>2</v>
      </c>
      <c r="AE162" s="294">
        <f>IF(AD162="NE","",Référentiel!G155)</f>
        <v>0</v>
      </c>
      <c r="AF162" s="295" t="str">
        <f>IF(AE187="NON","",IF(AD162=F9,AE162,IF(AD162=F10,(AE162/2),IF(AD162=F11,0,IF(AD162=F12,"",)))))</f>
        <v/>
      </c>
      <c r="AG162" s="297"/>
      <c r="AH162" s="298" t="str">
        <f t="shared" si="44"/>
        <v/>
      </c>
      <c r="AI162" s="299" t="str">
        <f t="shared" si="45"/>
        <v/>
      </c>
      <c r="AP162" s="236"/>
    </row>
    <row r="163" spans="1:42" ht="18" hidden="1">
      <c r="B163" s="291">
        <f>Référentiel!B156</f>
        <v>0</v>
      </c>
      <c r="D163" s="286" t="str">
        <f t="shared" si="39"/>
        <v/>
      </c>
      <c r="E163" s="292"/>
      <c r="F163" s="293">
        <v>2</v>
      </c>
      <c r="G163" s="294">
        <f>IF(F163="NE","",Référentiel!G156)</f>
        <v>0</v>
      </c>
      <c r="H163" s="295" t="str">
        <f>IF(G187="NON","",IF(F163=F9,G163,IF(F163=F10,(G163/2),IF(F163=F11,0,IF(F163=F12,"",)))))</f>
        <v/>
      </c>
      <c r="I163" s="286"/>
      <c r="J163" s="286" t="str">
        <f t="shared" si="40"/>
        <v/>
      </c>
      <c r="K163" s="292"/>
      <c r="L163" s="293">
        <v>2</v>
      </c>
      <c r="M163" s="294">
        <f>IF(L163="NE","",Référentiel!G156)</f>
        <v>0</v>
      </c>
      <c r="N163" s="295" t="str">
        <f>IF(M187="NON","",IF(L163=F9,M163,IF(L163=F10,(M163/2),IF(L163=F11,0,IF(L163=F12,"",)))))</f>
        <v/>
      </c>
      <c r="O163" s="286"/>
      <c r="P163" s="286" t="str">
        <f t="shared" si="41"/>
        <v/>
      </c>
      <c r="Q163" s="292"/>
      <c r="R163" s="293">
        <v>2</v>
      </c>
      <c r="S163" s="294">
        <f>IF(R163="NE","",Référentiel!G156)</f>
        <v>0</v>
      </c>
      <c r="T163" s="295" t="str">
        <f>IF(S187="NON","",IF(R163=F9,S163,IF(R163=F10,(S163/2),IF(R163=F11,0,IF(R163=F12,"",)))))</f>
        <v/>
      </c>
      <c r="U163" s="296"/>
      <c r="V163" s="286" t="str">
        <f t="shared" si="42"/>
        <v/>
      </c>
      <c r="W163" s="292"/>
      <c r="X163" s="293">
        <v>2</v>
      </c>
      <c r="Y163" s="294">
        <f>IF(X163="NE","",Référentiel!G156)</f>
        <v>0</v>
      </c>
      <c r="Z163" s="295" t="str">
        <f>IF(Y187="NON","",IF(X163=F9,Y163,IF(X163=F10,(Y163/2),IF(X163=F11,0,IF(X163=F12,"",)))))</f>
        <v/>
      </c>
      <c r="AA163" s="286"/>
      <c r="AB163" s="286" t="str">
        <f t="shared" si="43"/>
        <v/>
      </c>
      <c r="AC163" s="292"/>
      <c r="AD163" s="293">
        <v>2</v>
      </c>
      <c r="AE163" s="294">
        <f>IF(AD163="NE","",Référentiel!G156)</f>
        <v>0</v>
      </c>
      <c r="AF163" s="295" t="str">
        <f>IF(AE187="NON","",IF(AD163=F9,AE163,IF(AD163=F10,(AE163/2),IF(AD163=F11,0,IF(AD163=F12,"",)))))</f>
        <v/>
      </c>
      <c r="AG163" s="297"/>
      <c r="AH163" s="298" t="str">
        <f t="shared" si="44"/>
        <v/>
      </c>
      <c r="AI163" s="299" t="str">
        <f t="shared" si="45"/>
        <v/>
      </c>
      <c r="AP163" s="236"/>
    </row>
    <row r="164" spans="1:42" ht="18" hidden="1">
      <c r="B164" s="291">
        <f>Référentiel!B157</f>
        <v>0</v>
      </c>
      <c r="D164" s="286" t="str">
        <f t="shared" si="39"/>
        <v/>
      </c>
      <c r="E164" s="292"/>
      <c r="F164" s="293">
        <v>2</v>
      </c>
      <c r="G164" s="294">
        <f>IF(F164="NE","",Référentiel!G157)</f>
        <v>0</v>
      </c>
      <c r="H164" s="295" t="str">
        <f>IF(G187="NON","",IF(F164=F9,G164,IF(F164=F10,(G164/2),IF(F164=F11,0,IF(F164=F12,"",)))))</f>
        <v/>
      </c>
      <c r="I164" s="286"/>
      <c r="J164" s="286" t="str">
        <f t="shared" si="40"/>
        <v/>
      </c>
      <c r="K164" s="292"/>
      <c r="L164" s="293">
        <v>2</v>
      </c>
      <c r="M164" s="294">
        <f>IF(L164="NE","",Référentiel!G157)</f>
        <v>0</v>
      </c>
      <c r="N164" s="295" t="str">
        <f>IF(M187="NON","",IF(L164=F9,M164,IF(L164=F10,(M164/2),IF(L164=F11,0,IF(L164=F12,"",)))))</f>
        <v/>
      </c>
      <c r="O164" s="286"/>
      <c r="P164" s="286" t="str">
        <f t="shared" si="41"/>
        <v/>
      </c>
      <c r="Q164" s="292"/>
      <c r="R164" s="293">
        <v>2</v>
      </c>
      <c r="S164" s="294">
        <f>IF(R164="NE","",Référentiel!G157)</f>
        <v>0</v>
      </c>
      <c r="T164" s="295" t="str">
        <f>IF(S187="NON","",IF(R164=F9,S164,IF(R164=F10,(S164/2),IF(R164=F11,0,IF(R164=F12,"",)))))</f>
        <v/>
      </c>
      <c r="U164" s="296"/>
      <c r="V164" s="286" t="str">
        <f t="shared" si="42"/>
        <v/>
      </c>
      <c r="W164" s="292"/>
      <c r="X164" s="293">
        <v>2</v>
      </c>
      <c r="Y164" s="294">
        <f>IF(X164="NE","",Référentiel!G157)</f>
        <v>0</v>
      </c>
      <c r="Z164" s="295" t="str">
        <f>IF(Y187="NON","",IF(X164=F9,Y164,IF(X164=F10,(Y164/2),IF(X164=F11,0,IF(X164=F12,"",)))))</f>
        <v/>
      </c>
      <c r="AA164" s="286"/>
      <c r="AB164" s="286" t="str">
        <f t="shared" si="43"/>
        <v/>
      </c>
      <c r="AC164" s="292"/>
      <c r="AD164" s="293">
        <v>2</v>
      </c>
      <c r="AE164" s="294">
        <f>IF(AD164="NE","",Référentiel!G157)</f>
        <v>0</v>
      </c>
      <c r="AF164" s="295" t="str">
        <f>IF(AE187="NON","",IF(AD164=F9,AE164,IF(AD164=F10,(AE164/2),IF(AD164=F11,0,IF(AD164=F12,"",)))))</f>
        <v/>
      </c>
      <c r="AG164" s="297"/>
      <c r="AH164" s="298" t="str">
        <f t="shared" si="44"/>
        <v/>
      </c>
      <c r="AI164" s="299" t="str">
        <f t="shared" si="45"/>
        <v/>
      </c>
      <c r="AP164" s="236"/>
    </row>
    <row r="165" spans="1:42" ht="18" hidden="1">
      <c r="B165" s="291">
        <f>Référentiel!B158</f>
        <v>0</v>
      </c>
      <c r="D165" s="286" t="str">
        <f t="shared" si="39"/>
        <v/>
      </c>
      <c r="E165" s="292"/>
      <c r="F165" s="293">
        <v>2</v>
      </c>
      <c r="G165" s="294">
        <f>IF(F165="NE","",Référentiel!G158)</f>
        <v>0</v>
      </c>
      <c r="H165" s="295" t="str">
        <f>IF(G187="NON","",IF(F165=F9,G165,IF(F165=F10,(G165/2),IF(F165=F11,0,IF(F165=F12,"",)))))</f>
        <v/>
      </c>
      <c r="I165" s="286"/>
      <c r="J165" s="286" t="str">
        <f t="shared" si="40"/>
        <v/>
      </c>
      <c r="K165" s="292"/>
      <c r="L165" s="293">
        <v>2</v>
      </c>
      <c r="M165" s="294">
        <f>IF(L165="NE","",Référentiel!G158)</f>
        <v>0</v>
      </c>
      <c r="N165" s="295" t="str">
        <f>IF(M187="NON","",IF(L165=F9,M165,IF(L165=F10,(M165/2),IF(L165=F11,0,IF(L165=F12,"",)))))</f>
        <v/>
      </c>
      <c r="O165" s="286"/>
      <c r="P165" s="286" t="str">
        <f t="shared" si="41"/>
        <v/>
      </c>
      <c r="Q165" s="292"/>
      <c r="R165" s="293">
        <v>2</v>
      </c>
      <c r="S165" s="294">
        <f>IF(R165="NE","",Référentiel!G158)</f>
        <v>0</v>
      </c>
      <c r="T165" s="295" t="str">
        <f>IF(S187="NON","",IF(R165=F9,S165,IF(R165=F10,(S165/2),IF(R165=F11,0,IF(R165=F12,"",)))))</f>
        <v/>
      </c>
      <c r="U165" s="296"/>
      <c r="V165" s="286" t="str">
        <f t="shared" si="42"/>
        <v/>
      </c>
      <c r="W165" s="292"/>
      <c r="X165" s="293">
        <v>2</v>
      </c>
      <c r="Y165" s="294">
        <f>IF(X165="NE","",Référentiel!G158)</f>
        <v>0</v>
      </c>
      <c r="Z165" s="295" t="str">
        <f>IF(Y187="NON","",IF(X165=F9,Y165,IF(X165=F10,(Y165/2),IF(X165=F11,0,IF(X165=F12,"",)))))</f>
        <v/>
      </c>
      <c r="AA165" s="286"/>
      <c r="AB165" s="286" t="str">
        <f t="shared" si="43"/>
        <v/>
      </c>
      <c r="AC165" s="292"/>
      <c r="AD165" s="293">
        <v>2</v>
      </c>
      <c r="AE165" s="294">
        <f>IF(AD165="NE","",Référentiel!G158)</f>
        <v>0</v>
      </c>
      <c r="AF165" s="295" t="str">
        <f>IF(AE187="NON","",IF(AD165=F9,AE165,IF(AD165=F10,(AE165/2),IF(AD165=F11,0,IF(AD165=F12,"",)))))</f>
        <v/>
      </c>
      <c r="AG165" s="297"/>
      <c r="AH165" s="298" t="str">
        <f t="shared" si="44"/>
        <v/>
      </c>
      <c r="AI165" s="299" t="str">
        <f t="shared" si="45"/>
        <v/>
      </c>
      <c r="AP165" s="236"/>
    </row>
    <row r="166" spans="1:42" ht="18" hidden="1">
      <c r="B166" s="291">
        <f>Référentiel!B159</f>
        <v>0</v>
      </c>
      <c r="D166" s="286" t="str">
        <f t="shared" si="39"/>
        <v/>
      </c>
      <c r="E166" s="292"/>
      <c r="F166" s="293">
        <v>2</v>
      </c>
      <c r="G166" s="294">
        <f>IF(F166="NE","",Référentiel!G159)</f>
        <v>0</v>
      </c>
      <c r="H166" s="295" t="str">
        <f>IF(G187="NON","",IF(F166=F9,G166,IF(F166=F10,(G166/2),IF(F166=F11,0,IF(F166=F12,"",)))))</f>
        <v/>
      </c>
      <c r="I166" s="286"/>
      <c r="J166" s="286" t="str">
        <f t="shared" si="40"/>
        <v/>
      </c>
      <c r="K166" s="292"/>
      <c r="L166" s="293">
        <v>2</v>
      </c>
      <c r="M166" s="294">
        <f>IF(L166="NE","",Référentiel!G159)</f>
        <v>0</v>
      </c>
      <c r="N166" s="295" t="str">
        <f>IF(M187="NON","",IF(L166=F9,M166,IF(L166=F10,(M166/2),IF(L166=F11,0,IF(L166=F12,"",)))))</f>
        <v/>
      </c>
      <c r="O166" s="286"/>
      <c r="P166" s="286" t="str">
        <f t="shared" si="41"/>
        <v/>
      </c>
      <c r="Q166" s="292"/>
      <c r="R166" s="293">
        <v>2</v>
      </c>
      <c r="S166" s="294">
        <f>IF(R166="NE","",Référentiel!G159)</f>
        <v>0</v>
      </c>
      <c r="T166" s="295" t="str">
        <f>IF(S187="NON","",IF(R166=F9,S166,IF(R166=F10,(S166/2),IF(R166=F11,0,IF(R166=F12,"",)))))</f>
        <v/>
      </c>
      <c r="U166" s="296"/>
      <c r="V166" s="286" t="str">
        <f t="shared" si="42"/>
        <v/>
      </c>
      <c r="W166" s="292"/>
      <c r="X166" s="293">
        <v>2</v>
      </c>
      <c r="Y166" s="294">
        <f>IF(X166="NE","",Référentiel!G159)</f>
        <v>0</v>
      </c>
      <c r="Z166" s="295" t="str">
        <f>IF(Y187="NON","",IF(X166=F9,Y166,IF(X166=F10,(Y166/2),IF(X166=F11,0,IF(X166=F12,"",)))))</f>
        <v/>
      </c>
      <c r="AA166" s="286"/>
      <c r="AB166" s="286" t="str">
        <f t="shared" si="43"/>
        <v/>
      </c>
      <c r="AC166" s="292"/>
      <c r="AD166" s="293">
        <v>2</v>
      </c>
      <c r="AE166" s="294">
        <f>IF(AD166="NE","",Référentiel!G159)</f>
        <v>0</v>
      </c>
      <c r="AF166" s="295" t="str">
        <f>IF(AE187="NON","",IF(AD166=F9,AE166,IF(AD166=F10,(AE166/2),IF(AD166=F11,0,IF(AD166=F12,"",)))))</f>
        <v/>
      </c>
      <c r="AG166" s="297"/>
      <c r="AH166" s="298" t="str">
        <f>IFERROR(AVERAGE(H166,N166,T166,Z166,AF166),"")</f>
        <v/>
      </c>
      <c r="AI166" s="299" t="str">
        <f t="shared" si="45"/>
        <v/>
      </c>
      <c r="AP166" s="236"/>
    </row>
    <row r="167" spans="1:42" ht="20.45" hidden="1" customHeight="1">
      <c r="B167" s="291">
        <f>Référentiel!B160</f>
        <v>0</v>
      </c>
      <c r="D167" s="286" t="str">
        <f t="shared" si="39"/>
        <v/>
      </c>
      <c r="E167" s="292"/>
      <c r="F167" s="293">
        <v>2</v>
      </c>
      <c r="G167" s="294">
        <f>IF(F167="NE","",Référentiel!G160)</f>
        <v>0</v>
      </c>
      <c r="H167" s="295" t="str">
        <f>IF(G187="NON","",IF(F167=F9,G167,IF(F167=F10,(G167/2),IF(F167=F11,0,IF(F167=F12,"",)))))</f>
        <v/>
      </c>
      <c r="I167" s="286"/>
      <c r="J167" s="286" t="str">
        <f t="shared" si="40"/>
        <v/>
      </c>
      <c r="K167" s="292"/>
      <c r="L167" s="293">
        <v>2</v>
      </c>
      <c r="M167" s="294">
        <f>IF(L167="NE","",Référentiel!G160)</f>
        <v>0</v>
      </c>
      <c r="N167" s="295" t="str">
        <f>IF(M187="NON","",IF(L167=F9,M167,IF(L167=F10,(M167/2),IF(L167=F11,0,IF(L167=F12,"",)))))</f>
        <v/>
      </c>
      <c r="O167" s="286"/>
      <c r="P167" s="286" t="str">
        <f t="shared" si="41"/>
        <v/>
      </c>
      <c r="Q167" s="292"/>
      <c r="R167" s="293">
        <v>2</v>
      </c>
      <c r="S167" s="294">
        <f>IF(R167="NE","",Référentiel!G160)</f>
        <v>0</v>
      </c>
      <c r="T167" s="295" t="str">
        <f>IF(S187="NON","",IF(R167=F9,S167,IF(R167=F10,(S167/2),IF(R167=F11,0,IF(R167=F12,"",)))))</f>
        <v/>
      </c>
      <c r="U167" s="296"/>
      <c r="V167" s="286" t="str">
        <f t="shared" si="42"/>
        <v/>
      </c>
      <c r="W167" s="292"/>
      <c r="X167" s="293">
        <v>2</v>
      </c>
      <c r="Y167" s="294">
        <f>IF(X167="NE","",Référentiel!G160)</f>
        <v>0</v>
      </c>
      <c r="Z167" s="295" t="str">
        <f>IF(Y187="NON","",IF(X167=F9,Y167,IF(X167=F10,(Y167/2),IF(X167=F11,0,IF(X167=F12,"",)))))</f>
        <v/>
      </c>
      <c r="AA167" s="286"/>
      <c r="AB167" s="286" t="str">
        <f t="shared" si="43"/>
        <v/>
      </c>
      <c r="AC167" s="292"/>
      <c r="AD167" s="293">
        <v>2</v>
      </c>
      <c r="AE167" s="294">
        <f>IF(AD167="NE","",Référentiel!G160)</f>
        <v>0</v>
      </c>
      <c r="AF167" s="295" t="str">
        <f>IF(AE187="NON","",IF(AD167=F9,AE167,IF(AD167=F10,(AE167/2),IF(AD167=F11,0,IF(AD167=F12,"",)))))</f>
        <v/>
      </c>
      <c r="AG167" s="297"/>
      <c r="AH167" s="298" t="str">
        <f t="shared" ref="AH167" si="46">IFERROR(AVERAGE(H167,N167,T167,Z167,AF167),"")</f>
        <v/>
      </c>
      <c r="AI167" s="299" t="str">
        <f t="shared" si="45"/>
        <v/>
      </c>
      <c r="AP167" s="236"/>
    </row>
    <row r="168" spans="1:42" ht="7.5" hidden="1" customHeight="1">
      <c r="A168" s="307"/>
      <c r="B168" s="307"/>
      <c r="D168" s="286" t="str">
        <f t="shared" si="39"/>
        <v/>
      </c>
      <c r="E168" s="315"/>
      <c r="F168" s="316"/>
      <c r="G168" s="318"/>
      <c r="H168" s="318"/>
      <c r="I168" s="286"/>
      <c r="J168" s="286" t="str">
        <f t="shared" si="40"/>
        <v/>
      </c>
      <c r="K168" s="315"/>
      <c r="L168" s="316"/>
      <c r="M168" s="318"/>
      <c r="N168" s="318"/>
      <c r="O168" s="286"/>
      <c r="P168" s="286" t="str">
        <f t="shared" si="41"/>
        <v/>
      </c>
      <c r="Q168" s="315"/>
      <c r="R168" s="316"/>
      <c r="S168" s="318"/>
      <c r="T168" s="318"/>
      <c r="U168" s="296"/>
      <c r="V168" s="286" t="str">
        <f t="shared" si="42"/>
        <v/>
      </c>
      <c r="W168" s="315"/>
      <c r="X168" s="316"/>
      <c r="Y168" s="318"/>
      <c r="Z168" s="318"/>
      <c r="AA168" s="286"/>
      <c r="AB168" s="286" t="str">
        <f t="shared" si="43"/>
        <v/>
      </c>
      <c r="AC168" s="315"/>
      <c r="AD168" s="316"/>
      <c r="AE168" s="318"/>
      <c r="AF168" s="318"/>
      <c r="AG168" s="319"/>
      <c r="AH168" s="316"/>
      <c r="AP168" s="236"/>
    </row>
    <row r="169" spans="1:42" ht="15.75" hidden="1">
      <c r="A169" s="300"/>
      <c r="B169" s="284">
        <f>Référentiel!B162</f>
        <v>0</v>
      </c>
      <c r="D169" s="286" t="str">
        <f>F169</f>
        <v xml:space="preserve"> </v>
      </c>
      <c r="E169" s="285"/>
      <c r="F169" s="287" t="str">
        <f>IFERROR(IF(G187="NON"," ",H169/G169),"")</f>
        <v xml:space="preserve"> </v>
      </c>
      <c r="G169" s="288">
        <f>SUM(G170:G184)</f>
        <v>0</v>
      </c>
      <c r="H169" s="289" t="str">
        <f>(IF(G187="NON"," ",(SUM(H170:H184))))</f>
        <v xml:space="preserve"> </v>
      </c>
      <c r="I169" s="286"/>
      <c r="J169" s="286" t="str">
        <f>L169</f>
        <v xml:space="preserve"> </v>
      </c>
      <c r="K169" s="285"/>
      <c r="L169" s="287" t="str">
        <f>IFERROR(IF(M187="NON"," ",N169/M169),"")</f>
        <v xml:space="preserve"> </v>
      </c>
      <c r="M169" s="288">
        <f>SUM(M170:M184)</f>
        <v>0</v>
      </c>
      <c r="N169" s="289" t="str">
        <f>(IF(M187="NON"," ",(SUM(N170:N184))))</f>
        <v xml:space="preserve"> </v>
      </c>
      <c r="O169" s="286"/>
      <c r="P169" s="286" t="str">
        <f>R169</f>
        <v xml:space="preserve"> </v>
      </c>
      <c r="Q169" s="285"/>
      <c r="R169" s="287" t="str">
        <f>IFERROR(IF(S187="NON"," ",T169/S169),"")</f>
        <v xml:space="preserve"> </v>
      </c>
      <c r="S169" s="288">
        <f>SUM(S170:S184)</f>
        <v>0</v>
      </c>
      <c r="T169" s="289" t="str">
        <f>(IF(S187="NON"," ",(SUM(T170:T184))))</f>
        <v xml:space="preserve"> </v>
      </c>
      <c r="U169" s="286"/>
      <c r="V169" s="286" t="str">
        <f>X169</f>
        <v xml:space="preserve"> </v>
      </c>
      <c r="W169" s="285"/>
      <c r="X169" s="287" t="str">
        <f>IFERROR(IF(Y187="NON"," ",Z169/Y169),"")</f>
        <v xml:space="preserve"> </v>
      </c>
      <c r="Y169" s="288">
        <f>SUM(Y170:Y184)</f>
        <v>0</v>
      </c>
      <c r="Z169" s="289" t="str">
        <f>(IF(Y187="NON"," ",(SUM(Z170:Z184))))</f>
        <v xml:space="preserve"> </v>
      </c>
      <c r="AA169" s="286"/>
      <c r="AB169" s="286" t="str">
        <f>AD169</f>
        <v xml:space="preserve"> </v>
      </c>
      <c r="AC169" s="285"/>
      <c r="AD169" s="287" t="str">
        <f>IFERROR(IF(AE187="NON"," ",AF169/AE169),"")</f>
        <v xml:space="preserve"> </v>
      </c>
      <c r="AE169" s="288">
        <f>SUM(AE170:AE184)</f>
        <v>0</v>
      </c>
      <c r="AF169" s="289" t="str">
        <f>(IF(AE187="NON"," ",(SUM(AF170:AF184))))</f>
        <v xml:space="preserve"> </v>
      </c>
      <c r="AG169" s="290"/>
      <c r="AH169" s="287" t="str">
        <f>IFERROR(AVERAGE(F169,L169,R169,X169,AD169),"")</f>
        <v/>
      </c>
      <c r="AI169" s="289" t="str">
        <f>IFERROR(AVERAGE(H169,N169,T169,Z169,AF169),"")</f>
        <v/>
      </c>
      <c r="AP169" s="236"/>
    </row>
    <row r="170" spans="1:42" ht="18" hidden="1">
      <c r="B170" s="291">
        <f>Référentiel!B163</f>
        <v>0</v>
      </c>
      <c r="D170" s="286" t="str">
        <f t="shared" si="39"/>
        <v/>
      </c>
      <c r="E170" s="292"/>
      <c r="F170" s="293">
        <v>2</v>
      </c>
      <c r="G170" s="294">
        <f>IF(F170="NE","",Référentiel!G163)</f>
        <v>0</v>
      </c>
      <c r="H170" s="295" t="str">
        <f>IF(G187="NON","",IF(F170=F9,G170,IF(F170=F10,(G170/2),IF(F170=F11,0,IF(F170=F12,"",)))))</f>
        <v/>
      </c>
      <c r="I170" s="286"/>
      <c r="J170" s="286" t="str">
        <f t="shared" ref="J170:J184" si="47">IFERROR(N170/M170,"")</f>
        <v/>
      </c>
      <c r="K170" s="292"/>
      <c r="L170" s="293">
        <v>2</v>
      </c>
      <c r="M170" s="294">
        <f>IF(L170="NE","",Référentiel!G163)</f>
        <v>0</v>
      </c>
      <c r="N170" s="295" t="str">
        <f>IF(M187="NON","",IF(L170=F9,M170,IF(L170=F10,(M170/2),IF(L170=F11,0,IF(L170=F12,"",)))))</f>
        <v/>
      </c>
      <c r="O170" s="286"/>
      <c r="P170" s="286" t="str">
        <f t="shared" si="41"/>
        <v/>
      </c>
      <c r="Q170" s="292"/>
      <c r="R170" s="293">
        <v>2</v>
      </c>
      <c r="S170" s="294">
        <f>IF(R170="NE","",Référentiel!G163)</f>
        <v>0</v>
      </c>
      <c r="T170" s="295" t="str">
        <f>IF(S187="NON","",IF(R170=F9,S170,IF(R170=F10,(S170/2),IF(R170=F11,0,IF(R170=F12,"",)))))</f>
        <v/>
      </c>
      <c r="U170" s="296"/>
      <c r="V170" s="286" t="str">
        <f t="shared" si="42"/>
        <v/>
      </c>
      <c r="W170" s="292"/>
      <c r="X170" s="293">
        <v>2</v>
      </c>
      <c r="Y170" s="294">
        <f>IF(X170="NE","",Référentiel!G163)</f>
        <v>0</v>
      </c>
      <c r="Z170" s="295" t="str">
        <f>IF(Y187="NON","",IF(X170=F9,Y170,IF(X170=F10,(Y170/2),IF(X170=F11,0,IF(X170=F12,"",)))))</f>
        <v/>
      </c>
      <c r="AA170" s="286"/>
      <c r="AB170" s="286" t="str">
        <f t="shared" si="43"/>
        <v/>
      </c>
      <c r="AC170" s="292"/>
      <c r="AD170" s="293">
        <v>2</v>
      </c>
      <c r="AE170" s="294">
        <f>IF(AD170="NE","",Référentiel!G163)</f>
        <v>0</v>
      </c>
      <c r="AF170" s="295" t="str">
        <f>IF(AE187="NON","",IF(AD170=F9,AE170,IF(AD170=F10,(AE170/2),IF(AD170=F11,0,IF(AD170=F12,"",)))))</f>
        <v/>
      </c>
      <c r="AG170" s="297"/>
      <c r="AH170" s="298" t="str">
        <f>IFERROR(AVERAGE(H170,N170,T170,Z170,AF170),"")</f>
        <v/>
      </c>
      <c r="AI170" s="299" t="str">
        <f>IFERROR(AVERAGE(D170,J170,P170,V170,AB170),"")</f>
        <v/>
      </c>
      <c r="AP170" s="236"/>
    </row>
    <row r="171" spans="1:42" ht="18" hidden="1">
      <c r="B171" s="291">
        <f>Référentiel!B164</f>
        <v>0</v>
      </c>
      <c r="D171" s="286" t="str">
        <f t="shared" si="39"/>
        <v/>
      </c>
      <c r="E171" s="292"/>
      <c r="F171" s="293">
        <v>2</v>
      </c>
      <c r="G171" s="294">
        <f>IF(F171="NE","",Référentiel!G164)</f>
        <v>0</v>
      </c>
      <c r="H171" s="295" t="str">
        <f>IF(G187="NON","",IF(F171=F9,G171,IF(F171=F10,(G171/2),IF(F171=F11,0,IF(F171=F12,"",)))))</f>
        <v/>
      </c>
      <c r="I171" s="286"/>
      <c r="J171" s="286" t="str">
        <f t="shared" si="47"/>
        <v/>
      </c>
      <c r="K171" s="292"/>
      <c r="L171" s="293">
        <v>2</v>
      </c>
      <c r="M171" s="294">
        <f>IF(L171="NE","",Référentiel!G164)</f>
        <v>0</v>
      </c>
      <c r="N171" s="295" t="str">
        <f>IF(M187="NON","",IF(L171=F9,M171,IF(L171=F10,(M171/2),IF(L171=F11,0,IF(L171=F12,"",)))))</f>
        <v/>
      </c>
      <c r="O171" s="286"/>
      <c r="P171" s="286" t="str">
        <f t="shared" si="41"/>
        <v/>
      </c>
      <c r="Q171" s="292"/>
      <c r="R171" s="293">
        <v>2</v>
      </c>
      <c r="S171" s="294">
        <f>IF(R171="NE","",Référentiel!G164)</f>
        <v>0</v>
      </c>
      <c r="T171" s="295" t="str">
        <f>IF(S187="NON","",IF(R171=F9,S171,IF(R171=F10,(S171/2),IF(R171=F11,0,IF(R171=F12,"",)))))</f>
        <v/>
      </c>
      <c r="U171" s="296"/>
      <c r="V171" s="286" t="str">
        <f t="shared" si="42"/>
        <v/>
      </c>
      <c r="W171" s="292"/>
      <c r="X171" s="293">
        <v>2</v>
      </c>
      <c r="Y171" s="294">
        <f>IF(X171="NE","",Référentiel!G164)</f>
        <v>0</v>
      </c>
      <c r="Z171" s="295" t="str">
        <f>IF(Y187="NON","",IF(X171=F9,Y171,IF(X171=F10,(Y171/2),IF(X171=F11,0,IF(X171=F12,"",)))))</f>
        <v/>
      </c>
      <c r="AA171" s="286"/>
      <c r="AB171" s="286" t="str">
        <f t="shared" si="43"/>
        <v/>
      </c>
      <c r="AC171" s="292"/>
      <c r="AD171" s="293">
        <v>2</v>
      </c>
      <c r="AE171" s="294">
        <f>IF(AD171="NE","",Référentiel!G164)</f>
        <v>0</v>
      </c>
      <c r="AF171" s="295" t="str">
        <f>IF(AE187="NON","",IF(AD171=F9,AE171,IF(AD171=F10,(AE171/2),IF(AD171=F11,0,IF(AD171=F12,"",)))))</f>
        <v/>
      </c>
      <c r="AG171" s="297"/>
      <c r="AH171" s="298" t="str">
        <f t="shared" ref="AH171:AH182" si="48">IFERROR(AVERAGE(H171,N171,T171,Z171,AF171),"")</f>
        <v/>
      </c>
      <c r="AI171" s="299" t="str">
        <f t="shared" ref="AI171:AI184" si="49">IFERROR(AVERAGE(D171,J171,P171,V171,AB171),"")</f>
        <v/>
      </c>
      <c r="AP171" s="236"/>
    </row>
    <row r="172" spans="1:42" ht="18" hidden="1">
      <c r="B172" s="291">
        <f>Référentiel!B165</f>
        <v>0</v>
      </c>
      <c r="D172" s="286" t="str">
        <f t="shared" si="39"/>
        <v/>
      </c>
      <c r="E172" s="292"/>
      <c r="F172" s="293">
        <v>2</v>
      </c>
      <c r="G172" s="294">
        <f>IF(F172="NE","",Référentiel!G165)</f>
        <v>0</v>
      </c>
      <c r="H172" s="295" t="str">
        <f>IF(G187="NON","",IF(F172=F9,G172,IF(F172=F10,(G172/2),IF(F172=F11,0,IF(F172=F12,"",)))))</f>
        <v/>
      </c>
      <c r="I172" s="286"/>
      <c r="J172" s="286" t="str">
        <f t="shared" si="47"/>
        <v/>
      </c>
      <c r="K172" s="292"/>
      <c r="L172" s="293">
        <v>2</v>
      </c>
      <c r="M172" s="294">
        <f>IF(L172="NE","",Référentiel!G165)</f>
        <v>0</v>
      </c>
      <c r="N172" s="295" t="str">
        <f>IF(M187="NON","",IF(L172=F9,M172,IF(L172=F10,(M172/2),IF(L172=F11,0,IF(L172=F12,"",)))))</f>
        <v/>
      </c>
      <c r="O172" s="286"/>
      <c r="P172" s="286" t="str">
        <f t="shared" si="41"/>
        <v/>
      </c>
      <c r="Q172" s="292"/>
      <c r="R172" s="293">
        <v>2</v>
      </c>
      <c r="S172" s="294">
        <f>IF(R172="NE","",Référentiel!G165)</f>
        <v>0</v>
      </c>
      <c r="T172" s="295" t="str">
        <f>IF(S187="NON","",IF(R172=F9,S172,IF(R172=F10,(S172/2),IF(R172=F11,0,IF(R172=F12,"",)))))</f>
        <v/>
      </c>
      <c r="U172" s="296"/>
      <c r="V172" s="286" t="str">
        <f t="shared" si="42"/>
        <v/>
      </c>
      <c r="W172" s="292"/>
      <c r="X172" s="293">
        <v>2</v>
      </c>
      <c r="Y172" s="294">
        <f>IF(X172="NE","",Référentiel!G165)</f>
        <v>0</v>
      </c>
      <c r="Z172" s="295" t="str">
        <f>IF(Y187="NON","",IF(X172=F9,Y172,IF(X172=F10,(Y172/2),IF(X172=F11,0,IF(X172=F12,"",)))))</f>
        <v/>
      </c>
      <c r="AA172" s="286"/>
      <c r="AB172" s="286" t="str">
        <f t="shared" si="43"/>
        <v/>
      </c>
      <c r="AC172" s="292"/>
      <c r="AD172" s="293">
        <v>2</v>
      </c>
      <c r="AE172" s="294">
        <f>IF(AD172="NE","",Référentiel!G165)</f>
        <v>0</v>
      </c>
      <c r="AF172" s="295" t="str">
        <f>IF(AE187="NON","",IF(AD172=F9,AE172,IF(AD172=F10,(AE172/2),IF(AD172=F11,0,IF(AD172=F12,"",)))))</f>
        <v/>
      </c>
      <c r="AG172" s="297"/>
      <c r="AH172" s="298" t="str">
        <f t="shared" si="48"/>
        <v/>
      </c>
      <c r="AI172" s="299" t="str">
        <f t="shared" si="49"/>
        <v/>
      </c>
      <c r="AP172" s="236"/>
    </row>
    <row r="173" spans="1:42" ht="18" hidden="1">
      <c r="B173" s="291">
        <f>Référentiel!B166</f>
        <v>0</v>
      </c>
      <c r="D173" s="286" t="str">
        <f t="shared" si="39"/>
        <v/>
      </c>
      <c r="E173" s="292"/>
      <c r="F173" s="293">
        <v>2</v>
      </c>
      <c r="G173" s="294">
        <f>IF(F173="NE","",Référentiel!G166)</f>
        <v>0</v>
      </c>
      <c r="H173" s="295" t="str">
        <f>IF(G187="NON","",IF(F173=F9,G173,IF(F173=F10,(G173/2),IF(F173=F11,0,IF(F173=F12,"",)))))</f>
        <v/>
      </c>
      <c r="I173" s="286"/>
      <c r="J173" s="286" t="str">
        <f t="shared" si="47"/>
        <v/>
      </c>
      <c r="K173" s="292"/>
      <c r="L173" s="293">
        <v>2</v>
      </c>
      <c r="M173" s="294">
        <f>IF(L173="NE","",Référentiel!G166)</f>
        <v>0</v>
      </c>
      <c r="N173" s="295" t="str">
        <f>IF(M187="NON","",IF(L173=F9,M173,IF(L173=F10,(M173/2),IF(L173=F11,0,IF(L173=F12,"",)))))</f>
        <v/>
      </c>
      <c r="O173" s="286"/>
      <c r="P173" s="286" t="str">
        <f t="shared" si="41"/>
        <v/>
      </c>
      <c r="Q173" s="292"/>
      <c r="R173" s="293">
        <v>2</v>
      </c>
      <c r="S173" s="294">
        <f>IF(R173="NE","",Référentiel!G166)</f>
        <v>0</v>
      </c>
      <c r="T173" s="295" t="str">
        <f>IF(S187="NON","",IF(R173=F9,S173,IF(R173=F10,(S173/2),IF(R173=F11,0,IF(R173=F12,"",)))))</f>
        <v/>
      </c>
      <c r="U173" s="296"/>
      <c r="V173" s="286" t="str">
        <f t="shared" si="42"/>
        <v/>
      </c>
      <c r="W173" s="292"/>
      <c r="X173" s="293">
        <v>2</v>
      </c>
      <c r="Y173" s="294">
        <f>IF(X173="NE","",Référentiel!G166)</f>
        <v>0</v>
      </c>
      <c r="Z173" s="295" t="str">
        <f>IF(Y187="NON","",IF(X173=F9,Y173,IF(X173=F10,(Y173/2),IF(X173=F11,0,IF(X173=F12,"",)))))</f>
        <v/>
      </c>
      <c r="AA173" s="286"/>
      <c r="AB173" s="286" t="str">
        <f t="shared" si="43"/>
        <v/>
      </c>
      <c r="AC173" s="292"/>
      <c r="AD173" s="293">
        <v>2</v>
      </c>
      <c r="AE173" s="294">
        <f>IF(AD173="NE","",Référentiel!G166)</f>
        <v>0</v>
      </c>
      <c r="AF173" s="295" t="str">
        <f>IF(AE187="NON","",IF(AD173=F9,AE173,IF(AD173=F10,(AE173/2),IF(AD173=F11,0,IF(AD173=F12,"",)))))</f>
        <v/>
      </c>
      <c r="AG173" s="297"/>
      <c r="AH173" s="298" t="str">
        <f t="shared" si="48"/>
        <v/>
      </c>
      <c r="AI173" s="299" t="str">
        <f t="shared" si="49"/>
        <v/>
      </c>
      <c r="AP173" s="236"/>
    </row>
    <row r="174" spans="1:42" ht="18" hidden="1">
      <c r="B174" s="291">
        <f>Référentiel!B167</f>
        <v>0</v>
      </c>
      <c r="D174" s="286" t="str">
        <f t="shared" si="39"/>
        <v/>
      </c>
      <c r="E174" s="292"/>
      <c r="F174" s="293">
        <v>2</v>
      </c>
      <c r="G174" s="294">
        <f>IF(F174="NE","",Référentiel!G167)</f>
        <v>0</v>
      </c>
      <c r="H174" s="295" t="str">
        <f>IF(G187="NON","",IF(F174=F9,G174,IF(F174=F10,(G174/2),IF(F174=F11,0,IF(F174=F12,"",)))))</f>
        <v/>
      </c>
      <c r="I174" s="286"/>
      <c r="J174" s="286" t="str">
        <f t="shared" si="47"/>
        <v/>
      </c>
      <c r="K174" s="292"/>
      <c r="L174" s="293">
        <v>2</v>
      </c>
      <c r="M174" s="294">
        <f>IF(L174="NE","",Référentiel!G167)</f>
        <v>0</v>
      </c>
      <c r="N174" s="295" t="str">
        <f>IF(M187="NON","",IF(L174=F9,M174,IF(L174=F10,(M174/2),IF(L174=F11,0,IF(L174=F12,"",)))))</f>
        <v/>
      </c>
      <c r="O174" s="286"/>
      <c r="P174" s="286" t="str">
        <f t="shared" si="41"/>
        <v/>
      </c>
      <c r="Q174" s="292"/>
      <c r="R174" s="293">
        <v>2</v>
      </c>
      <c r="S174" s="294">
        <f>IF(R174="NE","",Référentiel!G167)</f>
        <v>0</v>
      </c>
      <c r="T174" s="295" t="str">
        <f>IF(S187="NON","",IF(R174=F9,S174,IF(R174=F10,(S174/2),IF(R174=F11,0,IF(R174=F12,"",)))))</f>
        <v/>
      </c>
      <c r="U174" s="296"/>
      <c r="V174" s="286" t="str">
        <f t="shared" si="42"/>
        <v/>
      </c>
      <c r="W174" s="292"/>
      <c r="X174" s="293">
        <v>2</v>
      </c>
      <c r="Y174" s="294">
        <f>IF(X174="NE","",Référentiel!G167)</f>
        <v>0</v>
      </c>
      <c r="Z174" s="295" t="str">
        <f>IF(Y187="NON","",IF(X174=F9,Y174,IF(X174=F10,(Y174/2),IF(X174=F11,0,IF(X174=F12,"",)))))</f>
        <v/>
      </c>
      <c r="AA174" s="286"/>
      <c r="AB174" s="286" t="str">
        <f t="shared" si="43"/>
        <v/>
      </c>
      <c r="AC174" s="292"/>
      <c r="AD174" s="293">
        <v>2</v>
      </c>
      <c r="AE174" s="294">
        <f>IF(AD174="NE","",Référentiel!G167)</f>
        <v>0</v>
      </c>
      <c r="AF174" s="295" t="str">
        <f>IF(AE187="NON","",IF(AD174=F9,AE174,IF(AD174=F10,(AE174/2),IF(AD174=F11,0,IF(AD174=F12,"",)))))</f>
        <v/>
      </c>
      <c r="AG174" s="297"/>
      <c r="AH174" s="298" t="str">
        <f t="shared" si="48"/>
        <v/>
      </c>
      <c r="AI174" s="299" t="str">
        <f t="shared" si="49"/>
        <v/>
      </c>
      <c r="AP174" s="236"/>
    </row>
    <row r="175" spans="1:42" ht="18" hidden="1">
      <c r="B175" s="291">
        <f>Référentiel!B168</f>
        <v>0</v>
      </c>
      <c r="D175" s="286" t="str">
        <f t="shared" si="39"/>
        <v/>
      </c>
      <c r="E175" s="292"/>
      <c r="F175" s="293">
        <v>2</v>
      </c>
      <c r="G175" s="294">
        <f>IF(F175="NE","",Référentiel!G168)</f>
        <v>0</v>
      </c>
      <c r="H175" s="295" t="str">
        <f>IF(G187="NON","",IF(F175=F9,G175,IF(F175=F10,(G175/2),IF(F175=F11,0,IF(F175=F12,"",)))))</f>
        <v/>
      </c>
      <c r="I175" s="286"/>
      <c r="J175" s="286" t="str">
        <f t="shared" si="47"/>
        <v/>
      </c>
      <c r="K175" s="292"/>
      <c r="L175" s="293">
        <v>2</v>
      </c>
      <c r="M175" s="294">
        <f>IF(L175="NE","",Référentiel!G168)</f>
        <v>0</v>
      </c>
      <c r="N175" s="295" t="str">
        <f>IF(M187="NON","",IF(L175=F9,M175,IF(L175=F10,(M175/2),IF(L175=F11,0,IF(L175=F12,"",)))))</f>
        <v/>
      </c>
      <c r="O175" s="286"/>
      <c r="P175" s="286" t="str">
        <f t="shared" si="41"/>
        <v/>
      </c>
      <c r="Q175" s="292"/>
      <c r="R175" s="293">
        <v>2</v>
      </c>
      <c r="S175" s="294">
        <f>IF(R175="NE","",Référentiel!G168)</f>
        <v>0</v>
      </c>
      <c r="T175" s="295" t="str">
        <f>IF(S187="NON","",IF(R175=F9,S175,IF(R175=F10,(S175/2),IF(R175=F11,0,IF(R175=F12,"",)))))</f>
        <v/>
      </c>
      <c r="U175" s="296"/>
      <c r="V175" s="286" t="str">
        <f t="shared" si="42"/>
        <v/>
      </c>
      <c r="W175" s="292"/>
      <c r="X175" s="293">
        <v>2</v>
      </c>
      <c r="Y175" s="294">
        <f>IF(X175="NE","",Référentiel!G168)</f>
        <v>0</v>
      </c>
      <c r="Z175" s="295" t="str">
        <f>IF(Y187="NON","",IF(X175=F9,Y175,IF(X175=F10,(Y175/2),IF(X175=F11,0,IF(X175=F12,"",)))))</f>
        <v/>
      </c>
      <c r="AA175" s="286"/>
      <c r="AB175" s="286" t="str">
        <f t="shared" si="43"/>
        <v/>
      </c>
      <c r="AC175" s="292"/>
      <c r="AD175" s="293">
        <v>2</v>
      </c>
      <c r="AE175" s="294">
        <f>IF(AD175="NE","",Référentiel!G168)</f>
        <v>0</v>
      </c>
      <c r="AF175" s="295" t="str">
        <f>IF(AE187="NON","",IF(AD175=F9,AE175,IF(AD175=F10,(AE175/2),IF(AD175=F11,0,IF(AD175=F12,"",)))))</f>
        <v/>
      </c>
      <c r="AG175" s="297"/>
      <c r="AH175" s="298" t="str">
        <f t="shared" si="48"/>
        <v/>
      </c>
      <c r="AI175" s="299" t="str">
        <f t="shared" si="49"/>
        <v/>
      </c>
      <c r="AP175" s="236"/>
    </row>
    <row r="176" spans="1:42" ht="18" hidden="1">
      <c r="B176" s="291">
        <f>Référentiel!B169</f>
        <v>0</v>
      </c>
      <c r="D176" s="286" t="str">
        <f t="shared" si="39"/>
        <v/>
      </c>
      <c r="E176" s="292"/>
      <c r="F176" s="293">
        <v>2</v>
      </c>
      <c r="G176" s="294">
        <f>IF(F176="NE","",Référentiel!G169)</f>
        <v>0</v>
      </c>
      <c r="H176" s="295" t="str">
        <f>IF(G187="NON","",IF(F176=F9,G176,IF(F176=F10,(G176/2),IF(F176=F11,0,IF(F176=F12,"",)))))</f>
        <v/>
      </c>
      <c r="I176" s="286"/>
      <c r="J176" s="286" t="str">
        <f t="shared" si="47"/>
        <v/>
      </c>
      <c r="K176" s="292"/>
      <c r="L176" s="293">
        <v>2</v>
      </c>
      <c r="M176" s="294">
        <f>IF(L176="NE","",Référentiel!G169)</f>
        <v>0</v>
      </c>
      <c r="N176" s="295" t="str">
        <f>IF(M187="NON","",IF(L176=F9,M176,IF(L176=F10,(M176/2),IF(L176=F11,0,IF(L176=F12,"",)))))</f>
        <v/>
      </c>
      <c r="O176" s="286"/>
      <c r="P176" s="286" t="str">
        <f t="shared" si="41"/>
        <v/>
      </c>
      <c r="Q176" s="292"/>
      <c r="R176" s="293">
        <v>2</v>
      </c>
      <c r="S176" s="294">
        <f>IF(R176="NE","",Référentiel!G169)</f>
        <v>0</v>
      </c>
      <c r="T176" s="295" t="str">
        <f>IF(S187="NON","",IF(R176=F9,S176,IF(R176=F10,(S176/2),IF(R176=F11,0,IF(R176=F12,"",)))))</f>
        <v/>
      </c>
      <c r="U176" s="296"/>
      <c r="V176" s="286" t="str">
        <f t="shared" si="42"/>
        <v/>
      </c>
      <c r="W176" s="292"/>
      <c r="X176" s="293">
        <v>2</v>
      </c>
      <c r="Y176" s="294">
        <f>IF(X176="NE","",Référentiel!G169)</f>
        <v>0</v>
      </c>
      <c r="Z176" s="295" t="str">
        <f>IF(Y187="NON","",IF(X176=F9,Y176,IF(X176=F10,(Y176/2),IF(X176=F11,0,IF(X176=F12,"",)))))</f>
        <v/>
      </c>
      <c r="AA176" s="286"/>
      <c r="AB176" s="286" t="str">
        <f t="shared" si="43"/>
        <v/>
      </c>
      <c r="AC176" s="292"/>
      <c r="AD176" s="293">
        <v>2</v>
      </c>
      <c r="AE176" s="294">
        <f>IF(AD176="NE","",Référentiel!G169)</f>
        <v>0</v>
      </c>
      <c r="AF176" s="295" t="str">
        <f>IF(AE187="NON","",IF(AD176=F9,AE176,IF(AD176=F10,(AE176/2),IF(AD176=F11,0,IF(AD176=F12,"",)))))</f>
        <v/>
      </c>
      <c r="AG176" s="297"/>
      <c r="AH176" s="298" t="str">
        <f t="shared" si="48"/>
        <v/>
      </c>
      <c r="AI176" s="299" t="str">
        <f t="shared" si="49"/>
        <v/>
      </c>
      <c r="AP176" s="236"/>
    </row>
    <row r="177" spans="1:42" ht="18" hidden="1">
      <c r="B177" s="291">
        <f>Référentiel!B170</f>
        <v>0</v>
      </c>
      <c r="D177" s="286" t="str">
        <f t="shared" si="39"/>
        <v/>
      </c>
      <c r="E177" s="292"/>
      <c r="F177" s="293">
        <v>2</v>
      </c>
      <c r="G177" s="294">
        <f>IF(F177="NE","",Référentiel!G170)</f>
        <v>0</v>
      </c>
      <c r="H177" s="295" t="str">
        <f>IF(G187="NON","",IF(F177=F9,G177,IF(F177=F10,(G177/2),IF(F177=F11,0,IF(F177=F12,"",)))))</f>
        <v/>
      </c>
      <c r="I177" s="286"/>
      <c r="J177" s="286" t="str">
        <f t="shared" si="47"/>
        <v/>
      </c>
      <c r="K177" s="292"/>
      <c r="L177" s="293">
        <v>2</v>
      </c>
      <c r="M177" s="294">
        <f>IF(L177="NE","",Référentiel!G170)</f>
        <v>0</v>
      </c>
      <c r="N177" s="295" t="str">
        <f>IF(M187="NON","",IF(L177=F9,M177,IF(L177=F10,(M177/2),IF(L177=F11,0,IF(L177=F12,"",)))))</f>
        <v/>
      </c>
      <c r="O177" s="286"/>
      <c r="P177" s="286" t="str">
        <f t="shared" si="41"/>
        <v/>
      </c>
      <c r="Q177" s="292"/>
      <c r="R177" s="293">
        <v>2</v>
      </c>
      <c r="S177" s="294">
        <f>IF(R177="NE","",Référentiel!G170)</f>
        <v>0</v>
      </c>
      <c r="T177" s="295" t="str">
        <f>IF(S187="NON","",IF(R177=F9,S177,IF(R177=F10,(S177/2),IF(R177=F11,0,IF(R177=F12,"",)))))</f>
        <v/>
      </c>
      <c r="U177" s="296"/>
      <c r="V177" s="286" t="str">
        <f t="shared" si="42"/>
        <v/>
      </c>
      <c r="W177" s="292"/>
      <c r="X177" s="293">
        <v>2</v>
      </c>
      <c r="Y177" s="294">
        <f>IF(X177="NE","",Référentiel!G170)</f>
        <v>0</v>
      </c>
      <c r="Z177" s="295" t="str">
        <f>IF(Y187="NON","",IF(X177=F9,Y177,IF(X177=F10,(Y177/2),IF(X177=F11,0,IF(X177=F12,"",)))))</f>
        <v/>
      </c>
      <c r="AA177" s="286"/>
      <c r="AB177" s="286" t="str">
        <f t="shared" si="43"/>
        <v/>
      </c>
      <c r="AC177" s="292"/>
      <c r="AD177" s="293">
        <v>2</v>
      </c>
      <c r="AE177" s="294">
        <f>IF(AD177="NE","",Référentiel!G170)</f>
        <v>0</v>
      </c>
      <c r="AF177" s="295" t="str">
        <f>IF(AE187="NON","",IF(AD177=F9,AE177,IF(AD177=F10,(AE177/2),IF(AD177=F11,0,IF(AD177=F12,"",)))))</f>
        <v/>
      </c>
      <c r="AG177" s="297"/>
      <c r="AH177" s="298" t="str">
        <f t="shared" si="48"/>
        <v/>
      </c>
      <c r="AI177" s="299" t="str">
        <f>IFERROR(AVERAGE(D177,J177,P177,V177,AB177),"")</f>
        <v/>
      </c>
      <c r="AP177" s="236"/>
    </row>
    <row r="178" spans="1:42" ht="18" hidden="1">
      <c r="B178" s="291">
        <f>Référentiel!B171</f>
        <v>0</v>
      </c>
      <c r="D178" s="286" t="str">
        <f t="shared" si="39"/>
        <v/>
      </c>
      <c r="E178" s="292"/>
      <c r="F178" s="293">
        <v>2</v>
      </c>
      <c r="G178" s="294">
        <f>IF(F178="NE","",Référentiel!G171)</f>
        <v>0</v>
      </c>
      <c r="H178" s="295" t="str">
        <f>IF(G187="NON","",IF(F178=F9,G178,IF(F178=F10,(G178/2),IF(F178=F11,0,IF(F178=F12,"",)))))</f>
        <v/>
      </c>
      <c r="I178" s="286"/>
      <c r="J178" s="286" t="str">
        <f t="shared" si="47"/>
        <v/>
      </c>
      <c r="K178" s="292"/>
      <c r="L178" s="293">
        <v>2</v>
      </c>
      <c r="M178" s="294">
        <f>IF(L178="NE","",Référentiel!G171)</f>
        <v>0</v>
      </c>
      <c r="N178" s="295" t="str">
        <f>IF(M187="NON","",IF(L178=F9,M178,IF(L178=F10,(M178/2),IF(L178=F11,0,IF(L178=F12,"",)))))</f>
        <v/>
      </c>
      <c r="O178" s="286"/>
      <c r="P178" s="286" t="str">
        <f t="shared" si="41"/>
        <v/>
      </c>
      <c r="Q178" s="292"/>
      <c r="R178" s="293">
        <v>2</v>
      </c>
      <c r="S178" s="294">
        <f>IF(R178="NE","",Référentiel!G171)</f>
        <v>0</v>
      </c>
      <c r="T178" s="295" t="str">
        <f>IF(S187="NON","",IF(R178=F9,S178,IF(R178=F10,(S178/2),IF(R178=F11,0,IF(R178=F12,"",)))))</f>
        <v/>
      </c>
      <c r="U178" s="296"/>
      <c r="V178" s="286" t="str">
        <f t="shared" si="42"/>
        <v/>
      </c>
      <c r="W178" s="292"/>
      <c r="X178" s="293">
        <v>2</v>
      </c>
      <c r="Y178" s="294">
        <f>IF(X178="NE","",Référentiel!G171)</f>
        <v>0</v>
      </c>
      <c r="Z178" s="295" t="str">
        <f>IF(Y187="NON","",IF(X178=F9,Y178,IF(X178=F10,(Y178/2),IF(X178=F11,0,IF(X178=F12,"",)))))</f>
        <v/>
      </c>
      <c r="AA178" s="286"/>
      <c r="AB178" s="286" t="str">
        <f t="shared" si="43"/>
        <v/>
      </c>
      <c r="AC178" s="292"/>
      <c r="AD178" s="293">
        <v>2</v>
      </c>
      <c r="AE178" s="294">
        <f>IF(AD178="NE","",Référentiel!G171)</f>
        <v>0</v>
      </c>
      <c r="AF178" s="295" t="str">
        <f>IF(AE187="NON","",IF(AD178=F9,AE178,IF(AD178=F10,(AE178/2),IF(AD178=F11,0,IF(AD178=F12,"",)))))</f>
        <v/>
      </c>
      <c r="AG178" s="297"/>
      <c r="AH178" s="298" t="str">
        <f t="shared" si="48"/>
        <v/>
      </c>
      <c r="AI178" s="299" t="str">
        <f t="shared" si="49"/>
        <v/>
      </c>
      <c r="AP178" s="236"/>
    </row>
    <row r="179" spans="1:42" ht="18" hidden="1">
      <c r="B179" s="291">
        <f>Référentiel!B172</f>
        <v>0</v>
      </c>
      <c r="D179" s="286" t="str">
        <f t="shared" si="39"/>
        <v/>
      </c>
      <c r="E179" s="292"/>
      <c r="F179" s="293">
        <v>2</v>
      </c>
      <c r="G179" s="294">
        <f>IF(F179="NE","",Référentiel!G172)</f>
        <v>0</v>
      </c>
      <c r="H179" s="295" t="str">
        <f>IF(G187="NON","",IF(F179=F9,G179,IF(F179=F10,(G179/2),IF(F179=F11,0,IF(F179=F12,"",)))))</f>
        <v/>
      </c>
      <c r="I179" s="286"/>
      <c r="J179" s="286" t="str">
        <f t="shared" si="47"/>
        <v/>
      </c>
      <c r="K179" s="292"/>
      <c r="L179" s="293">
        <v>2</v>
      </c>
      <c r="M179" s="294">
        <f>IF(L179="NE","",Référentiel!G172)</f>
        <v>0</v>
      </c>
      <c r="N179" s="295" t="str">
        <f>IF(M187="NON","",IF(L179=F9,M179,IF(L179=F10,(M179/2),IF(L179=F11,0,IF(L179=F12,"",)))))</f>
        <v/>
      </c>
      <c r="O179" s="286"/>
      <c r="P179" s="286" t="str">
        <f t="shared" si="41"/>
        <v/>
      </c>
      <c r="Q179" s="292"/>
      <c r="R179" s="293">
        <v>2</v>
      </c>
      <c r="S179" s="294">
        <f>IF(R179="NE","",Référentiel!G172)</f>
        <v>0</v>
      </c>
      <c r="T179" s="295" t="str">
        <f>IF(S187="NON","",IF(R179=F9,S179,IF(R179=F10,(S179/2),IF(R179=F11,0,IF(R179=F12,"",)))))</f>
        <v/>
      </c>
      <c r="U179" s="296"/>
      <c r="V179" s="286" t="str">
        <f t="shared" si="42"/>
        <v/>
      </c>
      <c r="W179" s="292"/>
      <c r="X179" s="293">
        <v>2</v>
      </c>
      <c r="Y179" s="294">
        <f>IF(X179="NE","",Référentiel!G172)</f>
        <v>0</v>
      </c>
      <c r="Z179" s="295" t="str">
        <f>IF(Y187="NON","",IF(X179=F9,Y179,IF(X179=F10,(Y179/2),IF(X179=F11,0,IF(X179=F12,"",)))))</f>
        <v/>
      </c>
      <c r="AA179" s="286"/>
      <c r="AB179" s="286" t="str">
        <f t="shared" si="43"/>
        <v/>
      </c>
      <c r="AC179" s="292"/>
      <c r="AD179" s="293">
        <v>2</v>
      </c>
      <c r="AE179" s="294">
        <f>IF(AD179="NE","",Référentiel!G172)</f>
        <v>0</v>
      </c>
      <c r="AF179" s="295" t="str">
        <f>IF(AE187="NON","",IF(AD179=F9,AE179,IF(AD179=F10,(AE179/2),IF(AD179=F11,0,IF(AD179=F12,"",)))))</f>
        <v/>
      </c>
      <c r="AG179" s="297"/>
      <c r="AH179" s="298" t="str">
        <f t="shared" si="48"/>
        <v/>
      </c>
      <c r="AI179" s="299" t="str">
        <f t="shared" si="49"/>
        <v/>
      </c>
      <c r="AP179" s="236"/>
    </row>
    <row r="180" spans="1:42" ht="18" hidden="1">
      <c r="B180" s="291">
        <f>Référentiel!B173</f>
        <v>0</v>
      </c>
      <c r="D180" s="286" t="str">
        <f t="shared" si="39"/>
        <v/>
      </c>
      <c r="E180" s="292"/>
      <c r="F180" s="293">
        <v>2</v>
      </c>
      <c r="G180" s="294">
        <f>IF(F180="NE","",Référentiel!G173)</f>
        <v>0</v>
      </c>
      <c r="H180" s="295" t="str">
        <f>IF(G187="NON","",IF(F180=F9,G180,IF(F180=F10,(G180/2),IF(F180=F11,0,IF(F180=F12,"",)))))</f>
        <v/>
      </c>
      <c r="I180" s="286"/>
      <c r="J180" s="286" t="str">
        <f t="shared" si="47"/>
        <v/>
      </c>
      <c r="K180" s="292"/>
      <c r="L180" s="293">
        <v>2</v>
      </c>
      <c r="M180" s="294">
        <f>IF(L180="NE","",Référentiel!G173)</f>
        <v>0</v>
      </c>
      <c r="N180" s="295" t="str">
        <f>IF(M187="NON","",IF(L180=F9,M180,IF(L180=F10,(M180/2),IF(L180=F11,0,IF(L180=F12,"",)))))</f>
        <v/>
      </c>
      <c r="O180" s="286"/>
      <c r="P180" s="286" t="str">
        <f t="shared" si="41"/>
        <v/>
      </c>
      <c r="Q180" s="292"/>
      <c r="R180" s="293">
        <v>2</v>
      </c>
      <c r="S180" s="294">
        <f>IF(R180="NE","",Référentiel!G173)</f>
        <v>0</v>
      </c>
      <c r="T180" s="295" t="str">
        <f>IF(S187="NON","",IF(R180=F9,S180,IF(R180=F10,(S180/2),IF(R180=F11,0,IF(R180=F12,"",)))))</f>
        <v/>
      </c>
      <c r="U180" s="296"/>
      <c r="V180" s="286" t="str">
        <f t="shared" si="42"/>
        <v/>
      </c>
      <c r="W180" s="292"/>
      <c r="X180" s="293">
        <v>2</v>
      </c>
      <c r="Y180" s="294">
        <f>IF(X180="NE","",Référentiel!G173)</f>
        <v>0</v>
      </c>
      <c r="Z180" s="295" t="str">
        <f>IF(Y187="NON","",IF(X180=F9,Y180,IF(X180=F10,(Y180/2),IF(X180=F11,0,IF(X180=F12,"",)))))</f>
        <v/>
      </c>
      <c r="AA180" s="286"/>
      <c r="AB180" s="286" t="str">
        <f t="shared" si="43"/>
        <v/>
      </c>
      <c r="AC180" s="292"/>
      <c r="AD180" s="293">
        <v>2</v>
      </c>
      <c r="AE180" s="294">
        <f>IF(AD180="NE","",Référentiel!G173)</f>
        <v>0</v>
      </c>
      <c r="AF180" s="295" t="str">
        <f>IF(AE187="NON","",IF(AD180=F9,AE180,IF(AD180=F10,(AE180/2),IF(AD180=F11,0,IF(AD180=F12,"",)))))</f>
        <v/>
      </c>
      <c r="AG180" s="297"/>
      <c r="AH180" s="298" t="str">
        <f t="shared" si="48"/>
        <v/>
      </c>
      <c r="AI180" s="299" t="str">
        <f t="shared" si="49"/>
        <v/>
      </c>
      <c r="AP180" s="236"/>
    </row>
    <row r="181" spans="1:42" ht="18" hidden="1">
      <c r="B181" s="291">
        <f>Référentiel!B174</f>
        <v>0</v>
      </c>
      <c r="D181" s="286" t="str">
        <f t="shared" si="39"/>
        <v/>
      </c>
      <c r="E181" s="292"/>
      <c r="F181" s="293">
        <v>2</v>
      </c>
      <c r="G181" s="294">
        <f>IF(F181="NE","",Référentiel!G174)</f>
        <v>0</v>
      </c>
      <c r="H181" s="295" t="str">
        <f>IF(G187="NON","",IF(F181=F9,G181,IF(F181=F10,(G181/2),IF(F181=F11,0,IF(F181=F12,"",)))))</f>
        <v/>
      </c>
      <c r="I181" s="286"/>
      <c r="J181" s="286" t="str">
        <f t="shared" si="47"/>
        <v/>
      </c>
      <c r="K181" s="292"/>
      <c r="L181" s="293">
        <v>2</v>
      </c>
      <c r="M181" s="294">
        <f>IF(L181="NE","",Référentiel!G174)</f>
        <v>0</v>
      </c>
      <c r="N181" s="295" t="str">
        <f>IF(M187="NON","",IF(L181=F9,M181,IF(L181=F10,(M181/2),IF(L181=F11,0,IF(L181=F12,"",)))))</f>
        <v/>
      </c>
      <c r="O181" s="286"/>
      <c r="P181" s="286" t="str">
        <f t="shared" si="41"/>
        <v/>
      </c>
      <c r="Q181" s="292"/>
      <c r="R181" s="293">
        <v>2</v>
      </c>
      <c r="S181" s="294">
        <f>IF(R181="NE","",Référentiel!G174)</f>
        <v>0</v>
      </c>
      <c r="T181" s="295" t="str">
        <f>IF(S187="NON","",IF(R181=F9,S181,IF(R181=F10,(S181/2),IF(R181=F11,0,IF(R181=F12,"",)))))</f>
        <v/>
      </c>
      <c r="U181" s="296"/>
      <c r="V181" s="286" t="str">
        <f t="shared" si="42"/>
        <v/>
      </c>
      <c r="W181" s="292"/>
      <c r="X181" s="293">
        <v>2</v>
      </c>
      <c r="Y181" s="294">
        <f>IF(X181="NE","",Référentiel!G174)</f>
        <v>0</v>
      </c>
      <c r="Z181" s="295" t="str">
        <f>IF(Y187="NON","",IF(X181=F9,Y181,IF(X181=F10,(Y181/2),IF(X181=F11,0,IF(X181=F12,"",)))))</f>
        <v/>
      </c>
      <c r="AA181" s="286"/>
      <c r="AB181" s="286" t="str">
        <f t="shared" si="43"/>
        <v/>
      </c>
      <c r="AC181" s="292"/>
      <c r="AD181" s="293">
        <v>2</v>
      </c>
      <c r="AE181" s="294">
        <f>IF(AD181="NE","",Référentiel!G174)</f>
        <v>0</v>
      </c>
      <c r="AF181" s="295" t="str">
        <f>IF(AE187="NON","",IF(AD181=F9,AE181,IF(AD181=F10,(AE181/2),IF(AD181=F11,0,IF(AD181=F12,"",)))))</f>
        <v/>
      </c>
      <c r="AG181" s="297"/>
      <c r="AH181" s="298" t="str">
        <f t="shared" si="48"/>
        <v/>
      </c>
      <c r="AI181" s="299" t="str">
        <f t="shared" si="49"/>
        <v/>
      </c>
      <c r="AP181" s="236"/>
    </row>
    <row r="182" spans="1:42" ht="18" hidden="1">
      <c r="B182" s="291">
        <f>Référentiel!B175</f>
        <v>0</v>
      </c>
      <c r="D182" s="286" t="str">
        <f t="shared" si="39"/>
        <v/>
      </c>
      <c r="E182" s="292"/>
      <c r="F182" s="293">
        <v>2</v>
      </c>
      <c r="G182" s="294">
        <f>IF(F182="NE","",Référentiel!G175)</f>
        <v>0</v>
      </c>
      <c r="H182" s="295" t="str">
        <f>IF(G187="NON","",IF(F182=F9,G182,IF(F182=F10,(G182/2),IF(F182=F11,0,IF(F182=F12,"",)))))</f>
        <v/>
      </c>
      <c r="I182" s="286"/>
      <c r="J182" s="286" t="str">
        <f t="shared" si="47"/>
        <v/>
      </c>
      <c r="K182" s="292"/>
      <c r="L182" s="293">
        <v>2</v>
      </c>
      <c r="M182" s="294">
        <f>IF(L182="NE","",Référentiel!G175)</f>
        <v>0</v>
      </c>
      <c r="N182" s="295" t="str">
        <f>IF(M187="NON","",IF(L182=F9,M182,IF(L182=F10,(M182/2),IF(L182=F11,0,IF(L182=F12,"",)))))</f>
        <v/>
      </c>
      <c r="O182" s="286"/>
      <c r="P182" s="286" t="str">
        <f t="shared" si="41"/>
        <v/>
      </c>
      <c r="Q182" s="292"/>
      <c r="R182" s="293">
        <v>2</v>
      </c>
      <c r="S182" s="294">
        <f>IF(R182="NE","",Référentiel!G175)</f>
        <v>0</v>
      </c>
      <c r="T182" s="295" t="str">
        <f>IF(S187="NON","",IF(R182=F9,S182,IF(R182=F10,(S182/2),IF(R182=F11,0,IF(R182=F12,"",)))))</f>
        <v/>
      </c>
      <c r="U182" s="296"/>
      <c r="V182" s="286" t="str">
        <f t="shared" si="42"/>
        <v/>
      </c>
      <c r="W182" s="292"/>
      <c r="X182" s="293">
        <v>2</v>
      </c>
      <c r="Y182" s="294">
        <f>IF(X182="NE","",Référentiel!G175)</f>
        <v>0</v>
      </c>
      <c r="Z182" s="295" t="str">
        <f>IF(Y187="NON","",IF(X182=F9,Y182,IF(X182=F10,(Y182/2),IF(X182=F11,0,IF(X182=F12,"",)))))</f>
        <v/>
      </c>
      <c r="AA182" s="286"/>
      <c r="AB182" s="286" t="str">
        <f t="shared" si="43"/>
        <v/>
      </c>
      <c r="AC182" s="292"/>
      <c r="AD182" s="293">
        <v>2</v>
      </c>
      <c r="AE182" s="294">
        <f>IF(AD182="NE","",Référentiel!G175)</f>
        <v>0</v>
      </c>
      <c r="AF182" s="295" t="str">
        <f>IF(AE187="NON","",IF(AD182=F9,AE182,IF(AD182=F10,(AE182/2),IF(AD182=F11,0,IF(AD182=F12,"",)))))</f>
        <v/>
      </c>
      <c r="AG182" s="297"/>
      <c r="AH182" s="298" t="str">
        <f t="shared" si="48"/>
        <v/>
      </c>
      <c r="AI182" s="299" t="str">
        <f t="shared" si="49"/>
        <v/>
      </c>
      <c r="AP182" s="236"/>
    </row>
    <row r="183" spans="1:42" ht="18" hidden="1">
      <c r="B183" s="291">
        <f>Référentiel!B176</f>
        <v>0</v>
      </c>
      <c r="D183" s="286" t="str">
        <f t="shared" si="39"/>
        <v/>
      </c>
      <c r="E183" s="292"/>
      <c r="F183" s="293">
        <v>2</v>
      </c>
      <c r="G183" s="294">
        <f>IF(F183="NE","",Référentiel!G176)</f>
        <v>0</v>
      </c>
      <c r="H183" s="295" t="str">
        <f>IF(G187="NON","",IF(F183=F9,G183,IF(F183=F10,(G183/2),IF(F183=F11,0,IF(F183=F12,"",)))))</f>
        <v/>
      </c>
      <c r="I183" s="286"/>
      <c r="J183" s="286" t="str">
        <f t="shared" si="47"/>
        <v/>
      </c>
      <c r="K183" s="292"/>
      <c r="L183" s="293">
        <v>2</v>
      </c>
      <c r="M183" s="294">
        <f>IF(L183="NE","",Référentiel!G176)</f>
        <v>0</v>
      </c>
      <c r="N183" s="295" t="str">
        <f>IF(M187="NON","",IF(L183=F9,M183,IF(L183=F10,(M183/2),IF(L183=F11,0,IF(L183=F12,"",)))))</f>
        <v/>
      </c>
      <c r="O183" s="286"/>
      <c r="P183" s="286" t="str">
        <f t="shared" si="41"/>
        <v/>
      </c>
      <c r="Q183" s="292"/>
      <c r="R183" s="293">
        <v>2</v>
      </c>
      <c r="S183" s="294">
        <f>IF(R183="NE","",Référentiel!G176)</f>
        <v>0</v>
      </c>
      <c r="T183" s="295" t="str">
        <f>IF(S187="NON","",IF(R183=F9,S183,IF(R183=F10,(S183/2),IF(R183=F11,0,IF(R183=F12,"",)))))</f>
        <v/>
      </c>
      <c r="U183" s="296"/>
      <c r="V183" s="286" t="str">
        <f t="shared" si="42"/>
        <v/>
      </c>
      <c r="W183" s="292"/>
      <c r="X183" s="293">
        <v>2</v>
      </c>
      <c r="Y183" s="294">
        <f>IF(X183="NE","",Référentiel!G176)</f>
        <v>0</v>
      </c>
      <c r="Z183" s="295" t="str">
        <f>IF(Y187="NON","",IF(X183=F9,Y183,IF(X183=F10,(Y183/2),IF(X183=F11,0,IF(X183=F12,"",)))))</f>
        <v/>
      </c>
      <c r="AA183" s="286"/>
      <c r="AB183" s="286" t="str">
        <f t="shared" si="43"/>
        <v/>
      </c>
      <c r="AC183" s="292"/>
      <c r="AD183" s="293">
        <v>2</v>
      </c>
      <c r="AE183" s="294">
        <f>IF(AD183="NE","",Référentiel!G176)</f>
        <v>0</v>
      </c>
      <c r="AF183" s="295" t="str">
        <f>IF(AE187="NON","",IF(AD183=F9,AE183,IF(AD183=F10,(AE183/2),IF(AD183=F11,0,IF(AD183=F12,"",)))))</f>
        <v/>
      </c>
      <c r="AG183" s="297"/>
      <c r="AH183" s="298" t="str">
        <f>IFERROR(AVERAGE(H183,N183,T183,Z183,AF183),"")</f>
        <v/>
      </c>
      <c r="AI183" s="299" t="str">
        <f t="shared" si="49"/>
        <v/>
      </c>
      <c r="AP183" s="236"/>
    </row>
    <row r="184" spans="1:42" ht="20.45" hidden="1" customHeight="1">
      <c r="B184" s="291">
        <f>Référentiel!B177</f>
        <v>0</v>
      </c>
      <c r="D184" s="286" t="str">
        <f t="shared" si="39"/>
        <v/>
      </c>
      <c r="E184" s="292"/>
      <c r="F184" s="293">
        <v>2</v>
      </c>
      <c r="G184" s="294">
        <f>IF(F184="NE","",Référentiel!G177)</f>
        <v>0</v>
      </c>
      <c r="H184" s="295" t="str">
        <f>IF(G187="NON","",IF(F184=F9,G184,IF(F184=F10,(G184/2),IF(F184=F11,0,IF(F184=F12,"",)))))</f>
        <v/>
      </c>
      <c r="I184" s="286"/>
      <c r="J184" s="286" t="str">
        <f t="shared" si="47"/>
        <v/>
      </c>
      <c r="K184" s="292"/>
      <c r="L184" s="293">
        <v>2</v>
      </c>
      <c r="M184" s="294">
        <f>IF(L184="NE","",Référentiel!G177)</f>
        <v>0</v>
      </c>
      <c r="N184" s="295" t="str">
        <f>IF(M187="NON","",IF(L184=F9,M184,IF(L184=F10,(M184/2),IF(L184=F11,0,IF(L184=F12,"",)))))</f>
        <v/>
      </c>
      <c r="O184" s="286"/>
      <c r="P184" s="286" t="str">
        <f t="shared" si="41"/>
        <v/>
      </c>
      <c r="Q184" s="292"/>
      <c r="R184" s="293">
        <v>2</v>
      </c>
      <c r="S184" s="294">
        <f>IF(R184="NE","",Référentiel!G177)</f>
        <v>0</v>
      </c>
      <c r="T184" s="295" t="str">
        <f>IF(S187="NON","",IF(R184=F9,S184,IF(R184=F10,(S184/2),IF(R184=F11,0,IF(R184=F12,"",)))))</f>
        <v/>
      </c>
      <c r="U184" s="296"/>
      <c r="V184" s="286" t="str">
        <f t="shared" si="42"/>
        <v/>
      </c>
      <c r="W184" s="292"/>
      <c r="X184" s="293">
        <v>2</v>
      </c>
      <c r="Y184" s="294">
        <f>IF(X184="NE","",Référentiel!G177)</f>
        <v>0</v>
      </c>
      <c r="Z184" s="295" t="str">
        <f>IF(Y187="NON","",IF(X184=F9,Y184,IF(X184=F10,(Y184/2),IF(X184=F11,0,IF(X184=F12,"",)))))</f>
        <v/>
      </c>
      <c r="AA184" s="286"/>
      <c r="AB184" s="286" t="str">
        <f t="shared" si="43"/>
        <v/>
      </c>
      <c r="AC184" s="292"/>
      <c r="AD184" s="293">
        <v>2</v>
      </c>
      <c r="AE184" s="294">
        <f>IF(AD184="NE","",Référentiel!G177)</f>
        <v>0</v>
      </c>
      <c r="AF184" s="295" t="str">
        <f>IF(AE187="NON","",IF(AD184=F9,AE184,IF(AD184=F10,(AE184/2),IF(AD184=F11,0,IF(AD184=F12,"",)))))</f>
        <v/>
      </c>
      <c r="AG184" s="297"/>
      <c r="AH184" s="298" t="str">
        <f t="shared" ref="AH184" si="50">IFERROR(AVERAGE(H184,N184,T184,Z184,AF184),"")</f>
        <v/>
      </c>
      <c r="AI184" s="299" t="str">
        <f t="shared" si="49"/>
        <v/>
      </c>
      <c r="AP184" s="236"/>
    </row>
    <row r="185" spans="1:42" ht="20.45" customHeight="1">
      <c r="B185" s="386" t="s">
        <v>7</v>
      </c>
      <c r="D185" s="286"/>
      <c r="E185" s="292"/>
      <c r="F185" s="387"/>
      <c r="G185" s="388">
        <f>SUM(G22:G36,G39:G53,G56:G69,G72:G85,G88:G102,G105:G117,G120:G133,G136:G150,G153:G167,G170:G184)</f>
        <v>1000</v>
      </c>
      <c r="H185" s="237"/>
      <c r="I185" s="286"/>
      <c r="J185" s="286"/>
      <c r="K185" s="292"/>
      <c r="L185" s="387"/>
      <c r="M185" s="388">
        <f>SUM(M22:M36,M39:M53,M56:M69,M72:M85,M88:M102,M105:M117,M120:M133,M136:M150,M153:M167,M170:M184)</f>
        <v>1000</v>
      </c>
      <c r="N185" s="237"/>
      <c r="O185" s="286"/>
      <c r="P185" s="292"/>
      <c r="Q185" s="292"/>
      <c r="R185" s="387"/>
      <c r="S185" s="388">
        <f>SUM(S22:S36,S39:S53,S56:S69,S72:S85,S88:S102,S105:S117,S120:S133,S136:S150,S153:S167,S170:S184)</f>
        <v>1000</v>
      </c>
      <c r="T185" s="237"/>
      <c r="U185" s="296"/>
      <c r="V185" s="292"/>
      <c r="W185" s="292"/>
      <c r="X185" s="387"/>
      <c r="Y185" s="388">
        <f>SUM(Y22:Y36,Y39:Y53,Y56:Y69,Y72:Y85,Y88:Y102,Y105:Y117,Y120:Y133,Y136:Y150,Y153:Y167,Y170:Y184)</f>
        <v>1000</v>
      </c>
      <c r="Z185" s="237"/>
      <c r="AA185" s="286"/>
      <c r="AB185" s="292"/>
      <c r="AC185" s="292"/>
      <c r="AD185" s="387"/>
      <c r="AE185" s="388">
        <f>SUM(AE22:AE36,AE39:AE53,AE56:AE69,AE72:AE85,AE88:AE102,AE105:AE117,AE120:AE133,AE136:AE150,AE153:AE167,AE170:AE184)</f>
        <v>1000</v>
      </c>
      <c r="AF185" s="237"/>
      <c r="AG185" s="297"/>
      <c r="AH185" s="578"/>
      <c r="AI185" s="579"/>
      <c r="AP185" s="236"/>
    </row>
    <row r="186" spans="1:42" ht="15.75">
      <c r="A186" s="307"/>
      <c r="B186" s="314"/>
      <c r="C186" s="315"/>
      <c r="D186" s="315"/>
      <c r="E186" s="315"/>
      <c r="F186" s="316"/>
      <c r="G186" s="320">
        <f>SUM(H21,H38,H55,H71,H87,H104,H119,H135,H152,H169)</f>
        <v>0</v>
      </c>
      <c r="H186" s="237"/>
      <c r="I186" s="315"/>
      <c r="J186" s="315"/>
      <c r="K186" s="322"/>
      <c r="L186" s="316"/>
      <c r="M186" s="320">
        <f>SUM(N21,N38,N55,N71,N87,N104,N119,N135,N152,N169)</f>
        <v>0</v>
      </c>
      <c r="N186" s="323"/>
      <c r="O186" s="321"/>
      <c r="P186" s="315"/>
      <c r="Q186" s="322"/>
      <c r="R186" s="316"/>
      <c r="S186" s="320">
        <f>SUM(T21,T38,T55,T71,T87,T104,T119,T135,T152,T169)</f>
        <v>0</v>
      </c>
      <c r="T186" s="323"/>
      <c r="U186" s="271"/>
      <c r="V186" s="315"/>
      <c r="W186" s="315"/>
      <c r="X186" s="316"/>
      <c r="Y186" s="320">
        <f>SUM(Z21,Z38,Z55,Z71,Z87,Z104,Z119,Z135,Z152,Z169)</f>
        <v>0</v>
      </c>
      <c r="Z186" s="323"/>
      <c r="AA186" s="321"/>
      <c r="AB186" s="315"/>
      <c r="AC186" s="315"/>
      <c r="AD186" s="316"/>
      <c r="AE186" s="320">
        <f>SUM(AF21,AF38,AF55,AF71,AF87,AF104,AF119,AF135,AF152,AF169)</f>
        <v>0</v>
      </c>
      <c r="AF186" s="323"/>
      <c r="AG186" s="319"/>
      <c r="AH186" s="580"/>
      <c r="AI186" s="581"/>
      <c r="AP186" s="236"/>
    </row>
    <row r="187" spans="1:42" ht="15.75">
      <c r="B187" s="313" t="s">
        <v>11</v>
      </c>
      <c r="C187" s="324"/>
      <c r="D187" s="324"/>
      <c r="E187" s="324"/>
      <c r="F187" s="325" t="str">
        <f>IF(G187="NON"," ",IF(F185="SI",0,G186/G185))</f>
        <v xml:space="preserve"> </v>
      </c>
      <c r="G187" s="326" t="s">
        <v>53</v>
      </c>
      <c r="I187" s="324"/>
      <c r="J187" s="324"/>
      <c r="K187" s="241"/>
      <c r="L187" s="325" t="str">
        <f>IF(M187="NON"," ",IF(L185="SI",0,M186/M185))</f>
        <v xml:space="preserve"> </v>
      </c>
      <c r="M187" s="326" t="s">
        <v>53</v>
      </c>
      <c r="N187" s="236"/>
      <c r="O187" s="327"/>
      <c r="P187" s="324"/>
      <c r="Q187" s="241"/>
      <c r="R187" s="325" t="str">
        <f>IF(S187="NON"," ",IF(R185="SI",0,S186/S185))</f>
        <v xml:space="preserve"> </v>
      </c>
      <c r="S187" s="326" t="s">
        <v>53</v>
      </c>
      <c r="T187" s="236"/>
      <c r="U187" s="328"/>
      <c r="V187" s="324"/>
      <c r="W187" s="324"/>
      <c r="X187" s="325" t="str">
        <f>IF(Y187="NON"," ",IF(X185="SI",0,Y186/Y185))</f>
        <v xml:space="preserve"> </v>
      </c>
      <c r="Y187" s="326" t="s">
        <v>53</v>
      </c>
      <c r="Z187" s="236"/>
      <c r="AA187" s="327"/>
      <c r="AB187" s="324"/>
      <c r="AC187" s="324"/>
      <c r="AD187" s="325" t="str">
        <f>IF(AE187="NON"," ",IF(AD185="SI",0,AE186/AE185))</f>
        <v xml:space="preserve"> </v>
      </c>
      <c r="AE187" s="326" t="s">
        <v>53</v>
      </c>
      <c r="AF187" s="236"/>
      <c r="AG187" s="244"/>
      <c r="AH187" s="565" t="str">
        <f>IFERROR(AVERAGE(F187,L187,R187,X187,AD187)," ")</f>
        <v xml:space="preserve"> </v>
      </c>
      <c r="AI187" s="566"/>
      <c r="AN187" s="236"/>
      <c r="AO187" s="236"/>
      <c r="AP187" s="236"/>
    </row>
    <row r="193" spans="1:42" ht="23.25" customHeight="1">
      <c r="B193" s="329"/>
      <c r="C193" s="451"/>
      <c r="D193" s="451"/>
      <c r="E193" s="451"/>
      <c r="F193" s="329"/>
      <c r="G193" s="329"/>
      <c r="H193" s="329"/>
      <c r="I193" s="451"/>
      <c r="J193" s="451"/>
      <c r="K193" s="451"/>
      <c r="L193" s="329"/>
      <c r="M193" s="329"/>
      <c r="N193" s="329"/>
      <c r="O193" s="329"/>
      <c r="P193" s="329"/>
      <c r="Q193" s="329"/>
      <c r="R193" s="329"/>
      <c r="S193" s="329"/>
      <c r="T193" s="329"/>
      <c r="U193" s="330"/>
      <c r="V193" s="329"/>
      <c r="W193" s="329"/>
      <c r="X193" s="329"/>
      <c r="Y193" s="329"/>
      <c r="Z193" s="329"/>
      <c r="AA193" s="329"/>
      <c r="AB193" s="329"/>
      <c r="AC193" s="329"/>
      <c r="AD193" s="329"/>
      <c r="AE193" s="329"/>
      <c r="AF193" s="329"/>
      <c r="AG193" s="329"/>
      <c r="AH193" s="329"/>
      <c r="AI193" s="329"/>
      <c r="AJ193" s="329"/>
    </row>
    <row r="194" spans="1:42">
      <c r="C194" s="331"/>
      <c r="D194" s="331"/>
      <c r="E194" s="331"/>
      <c r="F194" s="332"/>
      <c r="G194" s="333"/>
      <c r="H194" s="333"/>
      <c r="I194" s="331"/>
      <c r="J194" s="331"/>
      <c r="K194" s="332"/>
      <c r="L194" s="332"/>
      <c r="M194" s="333"/>
      <c r="N194" s="334"/>
      <c r="O194" s="333"/>
      <c r="P194" s="331"/>
      <c r="Q194" s="332"/>
      <c r="R194" s="332"/>
      <c r="S194" s="333"/>
      <c r="T194" s="334"/>
      <c r="U194" s="335"/>
      <c r="V194" s="331"/>
      <c r="W194" s="332"/>
      <c r="X194" s="332"/>
      <c r="Y194" s="336"/>
      <c r="Z194" s="336"/>
      <c r="AA194" s="333"/>
      <c r="AB194" s="331"/>
      <c r="AC194" s="332"/>
      <c r="AD194" s="332"/>
      <c r="AE194" s="336"/>
      <c r="AF194" s="336"/>
      <c r="AG194" s="336"/>
      <c r="AH194" s="337"/>
      <c r="AI194" s="333"/>
    </row>
    <row r="195" spans="1:42">
      <c r="A195" s="338"/>
      <c r="B195" s="338"/>
      <c r="C195" s="331"/>
      <c r="D195" s="331"/>
      <c r="E195" s="331"/>
      <c r="F195" s="332"/>
      <c r="G195" s="339"/>
      <c r="H195" s="333"/>
      <c r="I195" s="331"/>
      <c r="J195" s="331"/>
      <c r="K195" s="332"/>
      <c r="L195" s="332"/>
      <c r="M195" s="333"/>
      <c r="N195" s="334"/>
      <c r="O195" s="333"/>
      <c r="P195" s="331"/>
      <c r="Q195" s="332"/>
      <c r="R195" s="332"/>
      <c r="S195" s="333"/>
      <c r="T195" s="334"/>
      <c r="U195" s="335"/>
      <c r="V195" s="331"/>
      <c r="W195" s="332"/>
      <c r="X195" s="332"/>
      <c r="Y195" s="336"/>
      <c r="Z195" s="336"/>
      <c r="AA195" s="333"/>
      <c r="AB195" s="331"/>
      <c r="AC195" s="332"/>
      <c r="AD195" s="332"/>
      <c r="AE195" s="336"/>
      <c r="AF195" s="336"/>
      <c r="AG195" s="336"/>
      <c r="AH195" s="337"/>
      <c r="AI195" s="333"/>
    </row>
    <row r="196" spans="1:42" ht="18">
      <c r="A196" s="306"/>
      <c r="B196" s="567" t="s">
        <v>12</v>
      </c>
      <c r="C196" s="568"/>
      <c r="D196" s="568"/>
      <c r="E196" s="568"/>
      <c r="F196" s="569"/>
      <c r="G196" s="553" t="s">
        <v>13</v>
      </c>
      <c r="H196" s="554"/>
      <c r="I196" s="554"/>
      <c r="J196" s="554"/>
      <c r="K196" s="554"/>
      <c r="L196" s="554"/>
      <c r="M196" s="554"/>
      <c r="N196" s="554"/>
      <c r="O196" s="555"/>
      <c r="P196" s="340"/>
      <c r="Q196" s="341"/>
      <c r="R196" s="342"/>
      <c r="S196" s="541"/>
      <c r="T196" s="541"/>
      <c r="U196" s="541"/>
      <c r="V196" s="541"/>
      <c r="W196" s="541"/>
      <c r="X196" s="541"/>
      <c r="Y196" s="541"/>
      <c r="Z196" s="541"/>
      <c r="AA196" s="541"/>
      <c r="AB196" s="541"/>
      <c r="AC196" s="541"/>
      <c r="AD196" s="541"/>
      <c r="AE196" s="541"/>
      <c r="AF196" s="541"/>
      <c r="AG196" s="541"/>
      <c r="AH196" s="541"/>
      <c r="AI196" s="541"/>
      <c r="AJ196" s="542"/>
    </row>
    <row r="197" spans="1:42" ht="15.75">
      <c r="A197" s="338"/>
      <c r="B197" s="570">
        <f>B11</f>
        <v>0</v>
      </c>
      <c r="C197" s="571"/>
      <c r="D197" s="571"/>
      <c r="E197" s="571"/>
      <c r="F197" s="572"/>
      <c r="G197" s="556" t="str">
        <f>B9</f>
        <v>Opération</v>
      </c>
      <c r="H197" s="557"/>
      <c r="I197" s="557"/>
      <c r="J197" s="557"/>
      <c r="K197" s="557"/>
      <c r="L197" s="557"/>
      <c r="M197" s="557"/>
      <c r="N197" s="557"/>
      <c r="O197" s="558"/>
      <c r="P197" s="343"/>
      <c r="Q197" s="344"/>
      <c r="R197" s="345"/>
      <c r="S197" s="539"/>
      <c r="T197" s="539"/>
      <c r="U197" s="539"/>
      <c r="V197" s="539"/>
      <c r="W197" s="539"/>
      <c r="X197" s="539"/>
      <c r="Y197" s="539"/>
      <c r="Z197" s="539"/>
      <c r="AA197" s="539"/>
      <c r="AB197" s="539"/>
      <c r="AC197" s="539"/>
      <c r="AD197" s="539"/>
      <c r="AE197" s="539"/>
      <c r="AF197" s="539"/>
      <c r="AG197" s="539"/>
      <c r="AH197" s="539"/>
      <c r="AI197" s="539"/>
      <c r="AJ197" s="540"/>
    </row>
    <row r="198" spans="1:42">
      <c r="A198" s="338"/>
      <c r="B198" s="338"/>
      <c r="C198" s="331"/>
      <c r="D198" s="331"/>
      <c r="E198" s="331"/>
      <c r="F198" s="332"/>
      <c r="G198" s="339"/>
      <c r="H198" s="333"/>
      <c r="I198" s="331"/>
      <c r="J198" s="331"/>
      <c r="K198" s="332"/>
      <c r="L198" s="332"/>
      <c r="M198" s="333"/>
      <c r="N198" s="334"/>
      <c r="O198" s="333"/>
      <c r="P198" s="331"/>
      <c r="Q198" s="332"/>
      <c r="R198" s="332"/>
      <c r="S198" s="333"/>
      <c r="T198" s="334"/>
      <c r="U198" s="335"/>
      <c r="V198" s="331"/>
      <c r="W198" s="332"/>
      <c r="X198" s="332"/>
      <c r="Y198" s="336"/>
      <c r="Z198" s="336"/>
      <c r="AA198" s="333"/>
      <c r="AB198" s="331"/>
      <c r="AC198" s="332"/>
      <c r="AD198" s="332"/>
      <c r="AE198" s="336"/>
      <c r="AF198" s="336"/>
      <c r="AG198" s="336"/>
      <c r="AH198" s="337"/>
      <c r="AI198" s="333"/>
    </row>
    <row r="199" spans="1:42" ht="102" customHeight="1">
      <c r="A199" s="346"/>
      <c r="B199" s="347" t="s">
        <v>43</v>
      </c>
      <c r="C199" s="559" t="s">
        <v>14</v>
      </c>
      <c r="D199" s="560"/>
      <c r="E199" s="560"/>
      <c r="F199" s="560"/>
      <c r="G199" s="561"/>
      <c r="H199" s="238"/>
      <c r="I199" s="452"/>
      <c r="J199" s="238"/>
      <c r="K199" s="238"/>
      <c r="L199" s="543" t="s">
        <v>41</v>
      </c>
      <c r="M199" s="545"/>
      <c r="N199" s="543" t="s">
        <v>107</v>
      </c>
      <c r="O199" s="544"/>
      <c r="P199" s="544"/>
      <c r="Q199" s="544"/>
      <c r="R199" s="545"/>
      <c r="S199" s="543" t="s">
        <v>42</v>
      </c>
      <c r="T199" s="545"/>
      <c r="U199" s="390"/>
      <c r="V199" s="348"/>
      <c r="W199" s="543" t="s">
        <v>65</v>
      </c>
      <c r="X199" s="544"/>
      <c r="Y199" s="545"/>
      <c r="Z199" s="543" t="s">
        <v>66</v>
      </c>
      <c r="AA199" s="544"/>
      <c r="AB199" s="544"/>
      <c r="AC199" s="544"/>
      <c r="AD199" s="545"/>
      <c r="AF199" s="236"/>
      <c r="AG199" s="236"/>
      <c r="AH199" s="236"/>
      <c r="AI199" s="236"/>
      <c r="AJ199" s="236"/>
      <c r="AK199" s="236"/>
      <c r="AL199" s="236"/>
      <c r="AM199" s="236"/>
      <c r="AN199" s="236"/>
      <c r="AO199" s="236"/>
      <c r="AP199" s="236"/>
    </row>
    <row r="200" spans="1:42" ht="61.5" customHeight="1">
      <c r="A200" s="338"/>
      <c r="B200" s="392"/>
      <c r="C200" s="562"/>
      <c r="D200" s="563"/>
      <c r="E200" s="563"/>
      <c r="F200" s="563"/>
      <c r="G200" s="564"/>
      <c r="H200" s="238"/>
      <c r="I200" s="458"/>
      <c r="J200" s="238"/>
      <c r="K200" s="238"/>
      <c r="L200" s="537"/>
      <c r="M200" s="538"/>
      <c r="N200" s="537"/>
      <c r="O200" s="546"/>
      <c r="P200" s="546"/>
      <c r="Q200" s="546"/>
      <c r="R200" s="538"/>
      <c r="S200" s="537"/>
      <c r="T200" s="538"/>
      <c r="U200" s="391"/>
      <c r="V200" s="349"/>
      <c r="W200" s="537"/>
      <c r="X200" s="546"/>
      <c r="Y200" s="538"/>
      <c r="Z200" s="537"/>
      <c r="AA200" s="546"/>
      <c r="AB200" s="546"/>
      <c r="AC200" s="546"/>
      <c r="AD200" s="538"/>
      <c r="AF200" s="236"/>
      <c r="AG200" s="236"/>
      <c r="AH200" s="236"/>
      <c r="AI200" s="236"/>
      <c r="AJ200" s="236"/>
      <c r="AK200" s="236"/>
      <c r="AL200" s="236"/>
      <c r="AM200" s="236"/>
      <c r="AN200" s="236"/>
      <c r="AO200" s="236"/>
      <c r="AP200" s="236"/>
    </row>
    <row r="201" spans="1:42">
      <c r="A201" s="338"/>
      <c r="B201" s="338"/>
      <c r="C201" s="331"/>
      <c r="D201" s="331"/>
      <c r="E201" s="331"/>
      <c r="F201" s="332"/>
      <c r="G201" s="339"/>
      <c r="H201" s="333"/>
      <c r="I201" s="331"/>
      <c r="J201" s="331"/>
      <c r="K201" s="332"/>
      <c r="L201" s="332"/>
      <c r="M201" s="333"/>
      <c r="N201" s="334"/>
      <c r="O201" s="333"/>
      <c r="P201" s="331"/>
      <c r="Q201" s="332"/>
      <c r="R201" s="332"/>
      <c r="S201" s="333"/>
      <c r="T201" s="334"/>
      <c r="U201" s="335"/>
      <c r="V201" s="331"/>
      <c r="W201" s="332"/>
      <c r="X201" s="332"/>
      <c r="Y201" s="336"/>
      <c r="Z201" s="336"/>
      <c r="AA201" s="333"/>
      <c r="AB201" s="331"/>
      <c r="AC201" s="332"/>
      <c r="AD201" s="332"/>
      <c r="AE201" s="336"/>
      <c r="AF201" s="336"/>
      <c r="AG201" s="336"/>
      <c r="AH201" s="337"/>
      <c r="AI201" s="333"/>
    </row>
    <row r="202" spans="1:42">
      <c r="A202" s="338"/>
      <c r="B202" s="338"/>
      <c r="C202" s="331"/>
      <c r="D202" s="331"/>
      <c r="E202" s="331"/>
      <c r="F202" s="332"/>
      <c r="G202" s="339"/>
      <c r="H202" s="333"/>
      <c r="I202" s="331"/>
      <c r="J202" s="331"/>
      <c r="K202" s="332"/>
      <c r="L202" s="332"/>
      <c r="M202" s="333"/>
      <c r="N202" s="334"/>
      <c r="O202" s="333"/>
      <c r="P202" s="331"/>
      <c r="Q202" s="332"/>
      <c r="R202" s="333"/>
      <c r="S202" s="334"/>
      <c r="T202" s="333"/>
      <c r="U202" s="350"/>
      <c r="V202" s="332"/>
      <c r="W202" s="332"/>
      <c r="X202" s="336"/>
      <c r="Y202" s="336"/>
      <c r="Z202" s="333"/>
      <c r="AA202" s="331"/>
      <c r="AB202" s="332"/>
      <c r="AC202" s="332"/>
      <c r="AD202" s="336"/>
      <c r="AE202" s="336"/>
      <c r="AF202" s="336"/>
      <c r="AG202" s="337"/>
      <c r="AH202" s="333"/>
      <c r="AP202" s="236"/>
    </row>
    <row r="203" spans="1:42" ht="15.75">
      <c r="A203" s="338"/>
      <c r="B203" s="528" t="s">
        <v>39</v>
      </c>
      <c r="C203" s="530"/>
      <c r="D203" s="328"/>
      <c r="E203" s="328"/>
      <c r="F203" s="528" t="s">
        <v>38</v>
      </c>
      <c r="G203" s="529"/>
      <c r="H203" s="529"/>
      <c r="I203" s="529"/>
      <c r="J203" s="529"/>
      <c r="K203" s="529"/>
      <c r="L203" s="529"/>
      <c r="M203" s="530"/>
      <c r="N203" s="528" t="s">
        <v>40</v>
      </c>
      <c r="O203" s="529"/>
      <c r="P203" s="529"/>
      <c r="Q203" s="529"/>
      <c r="R203" s="529"/>
      <c r="S203" s="529"/>
      <c r="T203" s="529"/>
      <c r="U203" s="529"/>
      <c r="V203" s="530"/>
      <c r="W203" s="528" t="s">
        <v>63</v>
      </c>
      <c r="X203" s="529"/>
      <c r="Y203" s="529"/>
      <c r="Z203" s="529"/>
      <c r="AA203" s="529"/>
      <c r="AB203" s="529"/>
      <c r="AC203" s="530"/>
      <c r="AD203" s="528" t="s">
        <v>64</v>
      </c>
      <c r="AE203" s="529"/>
      <c r="AF203" s="529"/>
      <c r="AG203" s="529"/>
      <c r="AH203" s="529"/>
      <c r="AI203" s="529"/>
      <c r="AJ203" s="530"/>
      <c r="AK203" s="351"/>
      <c r="AL203" s="351"/>
      <c r="AO203" s="236"/>
      <c r="AP203" s="236"/>
    </row>
    <row r="204" spans="1:42" s="354" customFormat="1" ht="15" customHeight="1">
      <c r="A204" s="338"/>
      <c r="B204" s="531" t="s">
        <v>15</v>
      </c>
      <c r="C204" s="533"/>
      <c r="D204" s="352"/>
      <c r="E204" s="352"/>
      <c r="F204" s="531" t="s">
        <v>15</v>
      </c>
      <c r="G204" s="532"/>
      <c r="H204" s="532"/>
      <c r="I204" s="532"/>
      <c r="J204" s="532"/>
      <c r="K204" s="532"/>
      <c r="L204" s="532"/>
      <c r="M204" s="533"/>
      <c r="N204" s="531" t="s">
        <v>15</v>
      </c>
      <c r="O204" s="532"/>
      <c r="P204" s="532"/>
      <c r="Q204" s="532"/>
      <c r="R204" s="532"/>
      <c r="S204" s="532"/>
      <c r="T204" s="532"/>
      <c r="U204" s="532"/>
      <c r="V204" s="533"/>
      <c r="W204" s="531" t="s">
        <v>15</v>
      </c>
      <c r="X204" s="532"/>
      <c r="Y204" s="532"/>
      <c r="Z204" s="532"/>
      <c r="AA204" s="532"/>
      <c r="AB204" s="532"/>
      <c r="AC204" s="533"/>
      <c r="AD204" s="531" t="s">
        <v>15</v>
      </c>
      <c r="AE204" s="532"/>
      <c r="AF204" s="532"/>
      <c r="AG204" s="532"/>
      <c r="AH204" s="532"/>
      <c r="AI204" s="532"/>
      <c r="AJ204" s="533"/>
      <c r="AK204" s="353"/>
      <c r="AL204" s="353"/>
    </row>
    <row r="205" spans="1:42" s="360" customFormat="1" ht="126.75" customHeight="1">
      <c r="A205" s="355"/>
      <c r="B205" s="525" t="s">
        <v>81</v>
      </c>
      <c r="C205" s="527"/>
      <c r="D205" s="203"/>
      <c r="E205" s="203"/>
      <c r="F205" s="525" t="s">
        <v>81</v>
      </c>
      <c r="G205" s="526"/>
      <c r="H205" s="526"/>
      <c r="I205" s="526"/>
      <c r="J205" s="526"/>
      <c r="K205" s="526"/>
      <c r="L205" s="526"/>
      <c r="M205" s="527"/>
      <c r="N205" s="525" t="s">
        <v>81</v>
      </c>
      <c r="O205" s="526"/>
      <c r="P205" s="526"/>
      <c r="Q205" s="526"/>
      <c r="R205" s="526"/>
      <c r="S205" s="526"/>
      <c r="T205" s="526"/>
      <c r="U205" s="526"/>
      <c r="V205" s="527"/>
      <c r="W205" s="525" t="s">
        <v>81</v>
      </c>
      <c r="X205" s="526"/>
      <c r="Y205" s="526"/>
      <c r="Z205" s="526"/>
      <c r="AA205" s="526"/>
      <c r="AB205" s="526"/>
      <c r="AC205" s="527"/>
      <c r="AD205" s="525" t="s">
        <v>81</v>
      </c>
      <c r="AE205" s="526"/>
      <c r="AF205" s="526"/>
      <c r="AG205" s="526"/>
      <c r="AH205" s="526"/>
      <c r="AI205" s="526"/>
      <c r="AJ205" s="527"/>
      <c r="AK205" s="359"/>
      <c r="AL205" s="359"/>
    </row>
    <row r="206" spans="1:42" s="358" customFormat="1" ht="15" customHeight="1">
      <c r="A206" s="355"/>
      <c r="B206" s="522" t="s">
        <v>16</v>
      </c>
      <c r="C206" s="524"/>
      <c r="D206" s="356"/>
      <c r="E206" s="356"/>
      <c r="F206" s="534" t="s">
        <v>16</v>
      </c>
      <c r="G206" s="535"/>
      <c r="H206" s="535"/>
      <c r="I206" s="535"/>
      <c r="J206" s="535"/>
      <c r="K206" s="535"/>
      <c r="L206" s="535"/>
      <c r="M206" s="536"/>
      <c r="N206" s="455" t="s">
        <v>16</v>
      </c>
      <c r="O206" s="456"/>
      <c r="P206" s="456"/>
      <c r="Q206" s="456"/>
      <c r="R206" s="456"/>
      <c r="S206" s="456"/>
      <c r="T206" s="457"/>
      <c r="U206" s="389"/>
      <c r="V206" s="389"/>
      <c r="W206" s="522" t="s">
        <v>16</v>
      </c>
      <c r="X206" s="523"/>
      <c r="Y206" s="523"/>
      <c r="Z206" s="523"/>
      <c r="AA206" s="523"/>
      <c r="AB206" s="523"/>
      <c r="AC206" s="524"/>
      <c r="AD206" s="522" t="s">
        <v>16</v>
      </c>
      <c r="AE206" s="523"/>
      <c r="AF206" s="523"/>
      <c r="AG206" s="523"/>
      <c r="AH206" s="523"/>
      <c r="AI206" s="523"/>
      <c r="AJ206" s="524"/>
      <c r="AK206" s="357"/>
      <c r="AL206" s="357"/>
    </row>
    <row r="207" spans="1:42" s="360" customFormat="1" ht="123.75" customHeight="1">
      <c r="A207" s="355"/>
      <c r="B207" s="525" t="s">
        <v>81</v>
      </c>
      <c r="C207" s="527"/>
      <c r="D207" s="203"/>
      <c r="E207" s="203"/>
      <c r="F207" s="525" t="s">
        <v>81</v>
      </c>
      <c r="G207" s="526"/>
      <c r="H207" s="526"/>
      <c r="I207" s="526"/>
      <c r="J207" s="526"/>
      <c r="K207" s="526"/>
      <c r="L207" s="526"/>
      <c r="M207" s="527"/>
      <c r="N207" s="525" t="s">
        <v>81</v>
      </c>
      <c r="O207" s="526"/>
      <c r="P207" s="526"/>
      <c r="Q207" s="526"/>
      <c r="R207" s="526"/>
      <c r="S207" s="526"/>
      <c r="T207" s="526"/>
      <c r="U207" s="526"/>
      <c r="V207" s="527"/>
      <c r="W207" s="525" t="s">
        <v>81</v>
      </c>
      <c r="X207" s="526"/>
      <c r="Y207" s="526"/>
      <c r="Z207" s="526"/>
      <c r="AA207" s="526"/>
      <c r="AB207" s="526"/>
      <c r="AC207" s="527"/>
      <c r="AD207" s="525" t="s">
        <v>81</v>
      </c>
      <c r="AE207" s="526"/>
      <c r="AF207" s="526"/>
      <c r="AG207" s="526"/>
      <c r="AH207" s="526"/>
      <c r="AI207" s="526"/>
      <c r="AJ207" s="527"/>
      <c r="AK207" s="359"/>
      <c r="AL207" s="359"/>
    </row>
    <row r="208" spans="1:42" s="358" customFormat="1" ht="15" customHeight="1">
      <c r="A208" s="355"/>
      <c r="B208" s="522" t="s">
        <v>17</v>
      </c>
      <c r="C208" s="524"/>
      <c r="D208" s="356"/>
      <c r="E208" s="356"/>
      <c r="F208" s="534" t="s">
        <v>17</v>
      </c>
      <c r="G208" s="535"/>
      <c r="H208" s="535"/>
      <c r="I208" s="535"/>
      <c r="J208" s="535"/>
      <c r="K208" s="535"/>
      <c r="L208" s="535"/>
      <c r="M208" s="536"/>
      <c r="N208" s="522" t="s">
        <v>17</v>
      </c>
      <c r="O208" s="523"/>
      <c r="P208" s="523"/>
      <c r="Q208" s="523"/>
      <c r="R208" s="523"/>
      <c r="S208" s="523"/>
      <c r="T208" s="524"/>
      <c r="U208" s="389"/>
      <c r="V208" s="389"/>
      <c r="W208" s="522" t="s">
        <v>17</v>
      </c>
      <c r="X208" s="523"/>
      <c r="Y208" s="523"/>
      <c r="Z208" s="523"/>
      <c r="AA208" s="523"/>
      <c r="AB208" s="523"/>
      <c r="AC208" s="524"/>
      <c r="AD208" s="522" t="s">
        <v>17</v>
      </c>
      <c r="AE208" s="523"/>
      <c r="AF208" s="523"/>
      <c r="AG208" s="523"/>
      <c r="AH208" s="523"/>
      <c r="AI208" s="523"/>
      <c r="AJ208" s="524"/>
      <c r="AK208" s="357"/>
      <c r="AL208" s="357"/>
    </row>
    <row r="209" spans="1:42" s="360" customFormat="1" ht="97.5" customHeight="1">
      <c r="A209" s="355"/>
      <c r="B209" s="525" t="s">
        <v>81</v>
      </c>
      <c r="C209" s="527"/>
      <c r="D209" s="203"/>
      <c r="E209" s="203"/>
      <c r="F209" s="525" t="s">
        <v>81</v>
      </c>
      <c r="G209" s="526"/>
      <c r="H209" s="526"/>
      <c r="I209" s="526"/>
      <c r="J209" s="526"/>
      <c r="K209" s="526"/>
      <c r="L209" s="526"/>
      <c r="M209" s="527"/>
      <c r="N209" s="525" t="s">
        <v>81</v>
      </c>
      <c r="O209" s="526"/>
      <c r="P209" s="526"/>
      <c r="Q209" s="526"/>
      <c r="R209" s="526"/>
      <c r="S209" s="526"/>
      <c r="T209" s="526"/>
      <c r="U209" s="526"/>
      <c r="V209" s="527"/>
      <c r="W209" s="525" t="s">
        <v>81</v>
      </c>
      <c r="X209" s="526"/>
      <c r="Y209" s="526"/>
      <c r="Z209" s="526"/>
      <c r="AA209" s="526"/>
      <c r="AB209" s="526"/>
      <c r="AC209" s="527"/>
      <c r="AD209" s="525" t="s">
        <v>81</v>
      </c>
      <c r="AE209" s="526"/>
      <c r="AF209" s="526"/>
      <c r="AG209" s="526"/>
      <c r="AH209" s="526"/>
      <c r="AI209" s="526"/>
      <c r="AJ209" s="527"/>
      <c r="AK209" s="359"/>
      <c r="AL209" s="359"/>
    </row>
    <row r="210" spans="1:42" s="358" customFormat="1" ht="15" customHeight="1">
      <c r="A210" s="355"/>
      <c r="B210" s="522" t="s">
        <v>18</v>
      </c>
      <c r="C210" s="524"/>
      <c r="D210" s="356"/>
      <c r="E210" s="356"/>
      <c r="F210" s="534" t="s">
        <v>18</v>
      </c>
      <c r="G210" s="535"/>
      <c r="H210" s="535"/>
      <c r="I210" s="535"/>
      <c r="J210" s="535"/>
      <c r="K210" s="535"/>
      <c r="L210" s="535"/>
      <c r="M210" s="536"/>
      <c r="N210" s="522" t="s">
        <v>108</v>
      </c>
      <c r="O210" s="523"/>
      <c r="P210" s="523"/>
      <c r="Q210" s="523"/>
      <c r="R210" s="523"/>
      <c r="S210" s="523"/>
      <c r="T210" s="524"/>
      <c r="U210" s="389"/>
      <c r="V210" s="389"/>
      <c r="W210" s="522" t="s">
        <v>18</v>
      </c>
      <c r="X210" s="523"/>
      <c r="Y210" s="523"/>
      <c r="Z210" s="523"/>
      <c r="AA210" s="523"/>
      <c r="AB210" s="523"/>
      <c r="AC210" s="524"/>
      <c r="AD210" s="522" t="s">
        <v>18</v>
      </c>
      <c r="AE210" s="523"/>
      <c r="AF210" s="523"/>
      <c r="AG210" s="523"/>
      <c r="AH210" s="523"/>
      <c r="AI210" s="523"/>
      <c r="AJ210" s="524"/>
      <c r="AK210" s="357"/>
      <c r="AL210" s="357"/>
    </row>
    <row r="211" spans="1:42" s="360" customFormat="1" ht="92.25" customHeight="1">
      <c r="A211" s="355"/>
      <c r="B211" s="525" t="s">
        <v>81</v>
      </c>
      <c r="C211" s="527"/>
      <c r="D211" s="203"/>
      <c r="E211" s="203"/>
      <c r="F211" s="525" t="s">
        <v>81</v>
      </c>
      <c r="G211" s="526"/>
      <c r="H211" s="526"/>
      <c r="I211" s="526"/>
      <c r="J211" s="526"/>
      <c r="K211" s="526"/>
      <c r="L211" s="526"/>
      <c r="M211" s="527"/>
      <c r="N211" s="525" t="s">
        <v>81</v>
      </c>
      <c r="O211" s="526"/>
      <c r="P211" s="526"/>
      <c r="Q211" s="526"/>
      <c r="R211" s="526"/>
      <c r="S211" s="526"/>
      <c r="T211" s="526"/>
      <c r="U211" s="526"/>
      <c r="V211" s="527"/>
      <c r="W211" s="525" t="s">
        <v>81</v>
      </c>
      <c r="X211" s="526"/>
      <c r="Y211" s="526"/>
      <c r="Z211" s="526"/>
      <c r="AA211" s="526"/>
      <c r="AB211" s="526"/>
      <c r="AC211" s="527"/>
      <c r="AD211" s="525" t="s">
        <v>81</v>
      </c>
      <c r="AE211" s="526"/>
      <c r="AF211" s="526"/>
      <c r="AG211" s="526"/>
      <c r="AH211" s="526"/>
      <c r="AI211" s="526"/>
      <c r="AJ211" s="527"/>
      <c r="AK211" s="359"/>
      <c r="AL211" s="359"/>
    </row>
    <row r="212" spans="1:42" s="358" customFormat="1">
      <c r="A212" s="360"/>
      <c r="B212" s="359"/>
      <c r="C212" s="361"/>
      <c r="D212" s="361"/>
      <c r="E212" s="361"/>
      <c r="F212" s="362"/>
      <c r="G212" s="362"/>
      <c r="H212" s="362"/>
      <c r="I212" s="361"/>
      <c r="J212" s="361"/>
      <c r="K212" s="363"/>
      <c r="L212" s="362"/>
      <c r="M212" s="364"/>
      <c r="N212" s="362"/>
      <c r="O212" s="361"/>
      <c r="P212" s="363"/>
      <c r="Q212" s="365"/>
      <c r="R212" s="366"/>
      <c r="S212" s="365"/>
      <c r="T212" s="361"/>
      <c r="U212" s="367"/>
      <c r="V212" s="367"/>
      <c r="W212" s="365"/>
      <c r="X212" s="365"/>
      <c r="Y212" s="365"/>
      <c r="Z212" s="361"/>
      <c r="AA212" s="367"/>
      <c r="AB212" s="367"/>
      <c r="AC212" s="365"/>
      <c r="AD212" s="365"/>
      <c r="AE212" s="365"/>
      <c r="AF212" s="368"/>
      <c r="AG212" s="365"/>
      <c r="AH212" s="365"/>
      <c r="AI212" s="357"/>
      <c r="AJ212" s="357"/>
      <c r="AK212" s="357"/>
      <c r="AL212" s="357"/>
    </row>
    <row r="213" spans="1:42" s="358" customFormat="1">
      <c r="A213" s="360"/>
      <c r="B213" s="359"/>
      <c r="C213" s="361"/>
      <c r="D213" s="361"/>
      <c r="E213" s="361"/>
      <c r="F213" s="362"/>
      <c r="G213" s="362"/>
      <c r="H213" s="362"/>
      <c r="I213" s="361"/>
      <c r="J213" s="361"/>
      <c r="K213" s="363"/>
      <c r="L213" s="362"/>
      <c r="M213" s="364"/>
      <c r="N213" s="362"/>
      <c r="O213" s="361"/>
      <c r="P213" s="363"/>
      <c r="Q213" s="365"/>
      <c r="R213" s="366"/>
      <c r="S213" s="365"/>
      <c r="T213" s="361"/>
      <c r="U213" s="367"/>
      <c r="V213" s="367"/>
      <c r="W213" s="365"/>
      <c r="X213" s="365"/>
      <c r="Y213" s="365"/>
      <c r="Z213" s="361"/>
      <c r="AA213" s="367"/>
      <c r="AB213" s="367"/>
      <c r="AC213" s="365"/>
      <c r="AD213" s="365"/>
      <c r="AE213" s="365"/>
      <c r="AF213" s="368"/>
      <c r="AG213" s="365"/>
      <c r="AH213" s="365"/>
      <c r="AI213" s="357"/>
      <c r="AJ213" s="357"/>
      <c r="AK213" s="357"/>
      <c r="AL213" s="357"/>
    </row>
    <row r="214" spans="1:42" s="358" customFormat="1">
      <c r="A214" s="360"/>
      <c r="B214" s="360"/>
      <c r="C214" s="369"/>
      <c r="D214" s="369"/>
      <c r="E214" s="369"/>
      <c r="F214" s="370"/>
      <c r="G214" s="370"/>
      <c r="H214" s="370"/>
      <c r="I214" s="369"/>
      <c r="J214" s="369"/>
      <c r="K214" s="371"/>
      <c r="L214" s="370"/>
      <c r="M214" s="372"/>
      <c r="N214" s="370"/>
      <c r="O214" s="369"/>
      <c r="P214" s="371"/>
      <c r="Q214" s="371"/>
      <c r="R214" s="373"/>
      <c r="S214" s="374"/>
      <c r="T214" s="373"/>
      <c r="U214" s="375"/>
      <c r="V214" s="376"/>
      <c r="W214" s="376"/>
      <c r="X214" s="373"/>
      <c r="Y214" s="373"/>
      <c r="Z214" s="373"/>
      <c r="AA214" s="375"/>
      <c r="AB214" s="376"/>
      <c r="AC214" s="376"/>
      <c r="AD214" s="373"/>
      <c r="AE214" s="373"/>
      <c r="AF214" s="373"/>
      <c r="AG214" s="377"/>
      <c r="AH214" s="373"/>
      <c r="AI214" s="373"/>
    </row>
    <row r="215" spans="1:42" s="358" customFormat="1">
      <c r="A215" s="360"/>
      <c r="B215" s="360"/>
      <c r="C215" s="369"/>
      <c r="D215" s="369"/>
      <c r="E215" s="369"/>
      <c r="F215" s="370"/>
      <c r="G215" s="370"/>
      <c r="H215" s="370"/>
      <c r="I215" s="369"/>
      <c r="J215" s="369"/>
      <c r="K215" s="371"/>
      <c r="L215" s="370"/>
      <c r="M215" s="372"/>
      <c r="N215" s="370"/>
      <c r="O215" s="369"/>
      <c r="P215" s="371"/>
      <c r="Q215" s="371"/>
      <c r="R215" s="373"/>
      <c r="S215" s="374"/>
      <c r="T215" s="373"/>
      <c r="U215" s="375"/>
      <c r="V215" s="376"/>
      <c r="W215" s="376"/>
      <c r="X215" s="373"/>
      <c r="Y215" s="373"/>
      <c r="Z215" s="373"/>
      <c r="AA215" s="375"/>
      <c r="AB215" s="376"/>
      <c r="AC215" s="376"/>
      <c r="AD215" s="373"/>
      <c r="AE215" s="373"/>
      <c r="AF215" s="373"/>
      <c r="AG215" s="377"/>
      <c r="AH215" s="373"/>
      <c r="AI215" s="373"/>
    </row>
    <row r="216" spans="1:42" s="358" customFormat="1">
      <c r="A216" s="360"/>
      <c r="B216" s="360"/>
      <c r="C216" s="369"/>
      <c r="D216" s="369"/>
      <c r="E216" s="369"/>
      <c r="F216" s="370"/>
      <c r="G216" s="370"/>
      <c r="H216" s="370"/>
      <c r="I216" s="369"/>
      <c r="J216" s="369"/>
      <c r="K216" s="371"/>
      <c r="L216" s="370"/>
      <c r="M216" s="372"/>
      <c r="N216" s="370"/>
      <c r="O216" s="369"/>
      <c r="P216" s="371"/>
      <c r="Q216" s="371"/>
      <c r="R216" s="373"/>
      <c r="S216" s="374"/>
      <c r="T216" s="373"/>
      <c r="U216" s="375"/>
      <c r="V216" s="376"/>
      <c r="W216" s="376"/>
      <c r="X216" s="373"/>
      <c r="Y216" s="373"/>
      <c r="Z216" s="373"/>
      <c r="AA216" s="375"/>
      <c r="AB216" s="376"/>
      <c r="AC216" s="376"/>
      <c r="AD216" s="373"/>
      <c r="AE216" s="373"/>
      <c r="AF216" s="373"/>
      <c r="AG216" s="377"/>
      <c r="AH216" s="373"/>
      <c r="AI216" s="373"/>
    </row>
    <row r="217" spans="1:42">
      <c r="F217" s="240"/>
      <c r="G217" s="240"/>
      <c r="H217" s="240"/>
      <c r="K217" s="241"/>
      <c r="L217" s="240"/>
      <c r="M217" s="239"/>
      <c r="N217" s="240"/>
      <c r="O217" s="233"/>
      <c r="P217" s="241"/>
      <c r="Q217" s="241"/>
      <c r="R217" s="236"/>
      <c r="S217" s="305"/>
      <c r="T217" s="236"/>
      <c r="U217" s="274"/>
      <c r="V217" s="241"/>
      <c r="W217" s="241"/>
      <c r="X217" s="245"/>
      <c r="Y217" s="245"/>
      <c r="Z217" s="236"/>
      <c r="AA217" s="233"/>
      <c r="AB217" s="241"/>
      <c r="AC217" s="241"/>
      <c r="AD217" s="245"/>
      <c r="AE217" s="245"/>
      <c r="AF217" s="245"/>
      <c r="AG217" s="276"/>
      <c r="AH217" s="236"/>
      <c r="AI217" s="236"/>
      <c r="AJ217" s="236"/>
      <c r="AK217" s="236"/>
      <c r="AL217" s="236"/>
      <c r="AM217" s="236"/>
      <c r="AN217" s="236"/>
      <c r="AO217" s="236"/>
      <c r="AP217" s="236"/>
    </row>
  </sheetData>
  <mergeCells count="107">
    <mergeCell ref="A1:B5"/>
    <mergeCell ref="C1:AI5"/>
    <mergeCell ref="G8:H8"/>
    <mergeCell ref="M8:N8"/>
    <mergeCell ref="T8:X8"/>
    <mergeCell ref="Z8:AD8"/>
    <mergeCell ref="G11:H11"/>
    <mergeCell ref="M11:N11"/>
    <mergeCell ref="T11:X11"/>
    <mergeCell ref="Z11:AD11"/>
    <mergeCell ref="G12:H12"/>
    <mergeCell ref="M12:N12"/>
    <mergeCell ref="T12:X12"/>
    <mergeCell ref="Z12:AD12"/>
    <mergeCell ref="G9:H9"/>
    <mergeCell ref="M9:N9"/>
    <mergeCell ref="T9:X9"/>
    <mergeCell ref="Z9:AD9"/>
    <mergeCell ref="G10:H10"/>
    <mergeCell ref="M10:N10"/>
    <mergeCell ref="T10:X10"/>
    <mergeCell ref="Z10:AD10"/>
    <mergeCell ref="AE17:AF17"/>
    <mergeCell ref="F18:H18"/>
    <mergeCell ref="L18:N18"/>
    <mergeCell ref="R18:T18"/>
    <mergeCell ref="X18:Z18"/>
    <mergeCell ref="AD18:AF18"/>
    <mergeCell ref="G13:H13"/>
    <mergeCell ref="M13:N13"/>
    <mergeCell ref="T13:X13"/>
    <mergeCell ref="Z13:AD13"/>
    <mergeCell ref="G17:H17"/>
    <mergeCell ref="M17:N17"/>
    <mergeCell ref="S17:T17"/>
    <mergeCell ref="Y17:Z17"/>
    <mergeCell ref="AH20:AI20"/>
    <mergeCell ref="AH185:AI186"/>
    <mergeCell ref="AH187:AI187"/>
    <mergeCell ref="B196:F196"/>
    <mergeCell ref="G196:O196"/>
    <mergeCell ref="S196:AJ196"/>
    <mergeCell ref="AH18:AI19"/>
    <mergeCell ref="F19:H19"/>
    <mergeCell ref="L19:N19"/>
    <mergeCell ref="R19:T19"/>
    <mergeCell ref="X19:Z19"/>
    <mergeCell ref="AD19:AF19"/>
    <mergeCell ref="C200:G200"/>
    <mergeCell ref="L200:M200"/>
    <mergeCell ref="N200:R200"/>
    <mergeCell ref="S200:T200"/>
    <mergeCell ref="W200:Y200"/>
    <mergeCell ref="Z200:AD200"/>
    <mergeCell ref="B197:F197"/>
    <mergeCell ref="G197:O197"/>
    <mergeCell ref="S197:AJ197"/>
    <mergeCell ref="C199:G199"/>
    <mergeCell ref="L199:M199"/>
    <mergeCell ref="N199:R199"/>
    <mergeCell ref="S199:T199"/>
    <mergeCell ref="W199:Y199"/>
    <mergeCell ref="Z199:AD199"/>
    <mergeCell ref="B203:C203"/>
    <mergeCell ref="F203:M203"/>
    <mergeCell ref="N203:V203"/>
    <mergeCell ref="W203:AC203"/>
    <mergeCell ref="AD203:AJ203"/>
    <mergeCell ref="B204:C204"/>
    <mergeCell ref="F204:M204"/>
    <mergeCell ref="N204:V204"/>
    <mergeCell ref="W204:AC204"/>
    <mergeCell ref="AD204:AJ204"/>
    <mergeCell ref="B205:C205"/>
    <mergeCell ref="F205:M205"/>
    <mergeCell ref="N205:V205"/>
    <mergeCell ref="W205:AC205"/>
    <mergeCell ref="AD205:AJ205"/>
    <mergeCell ref="B206:C206"/>
    <mergeCell ref="F206:M206"/>
    <mergeCell ref="W206:AC206"/>
    <mergeCell ref="AD206:AJ206"/>
    <mergeCell ref="B207:C207"/>
    <mergeCell ref="F207:M207"/>
    <mergeCell ref="N207:V207"/>
    <mergeCell ref="W207:AC207"/>
    <mergeCell ref="AD207:AJ207"/>
    <mergeCell ref="B208:C208"/>
    <mergeCell ref="F208:M208"/>
    <mergeCell ref="N208:T208"/>
    <mergeCell ref="W208:AC208"/>
    <mergeCell ref="AD208:AJ208"/>
    <mergeCell ref="B211:C211"/>
    <mergeCell ref="F211:M211"/>
    <mergeCell ref="N211:V211"/>
    <mergeCell ref="W211:AC211"/>
    <mergeCell ref="AD211:AJ211"/>
    <mergeCell ref="B209:C209"/>
    <mergeCell ref="F209:M209"/>
    <mergeCell ref="N209:V209"/>
    <mergeCell ref="W209:AC209"/>
    <mergeCell ref="AD209:AJ209"/>
    <mergeCell ref="B210:C210"/>
    <mergeCell ref="F210:M210"/>
    <mergeCell ref="N210:T210"/>
    <mergeCell ref="W210:AC210"/>
    <mergeCell ref="AD210:AJ210"/>
  </mergeCells>
  <conditionalFormatting sqref="AH37 Q138:Q150 Q153:Q167 Q170:Q185 E22:E37 A37:B37 F37:H37">
    <cfRule type="cellIs" dxfId="169" priority="170" stopIfTrue="1" operator="lessThan">
      <formula>#REF!</formula>
    </cfRule>
  </conditionalFormatting>
  <conditionalFormatting sqref="L37:M37">
    <cfRule type="cellIs" dxfId="168" priority="169" stopIfTrue="1" operator="lessThan">
      <formula>#REF!</formula>
    </cfRule>
  </conditionalFormatting>
  <conditionalFormatting sqref="R37:S37 AG21:AG53 AG88:AG102 AG136:AG150 AG153:AG167 AG170:AG185 AG120:AG133 AG105:AG117 AG72:AG85 AG56:AG69">
    <cfRule type="cellIs" dxfId="167" priority="168" stopIfTrue="1" operator="lessThan">
      <formula>#REF!</formula>
    </cfRule>
  </conditionalFormatting>
  <conditionalFormatting sqref="K136:K146 Q136:Q137 E136:E146 E39:E53 E120:E133 K120:K133 Q120:Q133 W120:W133 AC120:AC133 E105:E117 K105:K117 Q105:Q117 W105:W117 AC105:AC117 E72:E85 K72:K85 Q72:Q85 W72:W85 AC72:AC85 E56:E69 K56:K69 Q56:Q69 W56:W69 AC56:AC69">
    <cfRule type="cellIs" dxfId="166" priority="167" stopIfTrue="1" operator="lessThan">
      <formula>#REF!</formula>
    </cfRule>
  </conditionalFormatting>
  <conditionalFormatting sqref="E88:E102">
    <cfRule type="cellIs" dxfId="165" priority="166" stopIfTrue="1" operator="lessThan">
      <formula>#REF!</formula>
    </cfRule>
  </conditionalFormatting>
  <conditionalFormatting sqref="E147">
    <cfRule type="cellIs" dxfId="164" priority="165" stopIfTrue="1" operator="lessThan">
      <formula>#REF!</formula>
    </cfRule>
  </conditionalFormatting>
  <conditionalFormatting sqref="E148">
    <cfRule type="cellIs" dxfId="163" priority="164" stopIfTrue="1" operator="lessThan">
      <formula>#REF!</formula>
    </cfRule>
  </conditionalFormatting>
  <conditionalFormatting sqref="E149">
    <cfRule type="cellIs" dxfId="162" priority="163" stopIfTrue="1" operator="lessThan">
      <formula>#REF!</formula>
    </cfRule>
  </conditionalFormatting>
  <conditionalFormatting sqref="E150">
    <cfRule type="cellIs" dxfId="161" priority="162" stopIfTrue="1" operator="lessThan">
      <formula>#REF!</formula>
    </cfRule>
  </conditionalFormatting>
  <conditionalFormatting sqref="E153">
    <cfRule type="cellIs" dxfId="160" priority="161" stopIfTrue="1" operator="lessThan">
      <formula>#REF!</formula>
    </cfRule>
  </conditionalFormatting>
  <conditionalFormatting sqref="E154">
    <cfRule type="cellIs" dxfId="159" priority="160" stopIfTrue="1" operator="lessThan">
      <formula>#REF!</formula>
    </cfRule>
  </conditionalFormatting>
  <conditionalFormatting sqref="E155">
    <cfRule type="cellIs" dxfId="158" priority="159" stopIfTrue="1" operator="lessThan">
      <formula>#REF!</formula>
    </cfRule>
  </conditionalFormatting>
  <conditionalFormatting sqref="E156">
    <cfRule type="cellIs" dxfId="157" priority="158" stopIfTrue="1" operator="lessThan">
      <formula>#REF!</formula>
    </cfRule>
  </conditionalFormatting>
  <conditionalFormatting sqref="E157">
    <cfRule type="cellIs" dxfId="156" priority="157" stopIfTrue="1" operator="lessThan">
      <formula>#REF!</formula>
    </cfRule>
  </conditionalFormatting>
  <conditionalFormatting sqref="E158">
    <cfRule type="cellIs" dxfId="155" priority="156" stopIfTrue="1" operator="lessThan">
      <formula>#REF!</formula>
    </cfRule>
  </conditionalFormatting>
  <conditionalFormatting sqref="E159">
    <cfRule type="cellIs" dxfId="154" priority="155" stopIfTrue="1" operator="lessThan">
      <formula>#REF!</formula>
    </cfRule>
  </conditionalFormatting>
  <conditionalFormatting sqref="E160">
    <cfRule type="cellIs" dxfId="153" priority="154" stopIfTrue="1" operator="lessThan">
      <formula>#REF!</formula>
    </cfRule>
  </conditionalFormatting>
  <conditionalFormatting sqref="E161">
    <cfRule type="cellIs" dxfId="152" priority="153" stopIfTrue="1" operator="lessThan">
      <formula>#REF!</formula>
    </cfRule>
  </conditionalFormatting>
  <conditionalFormatting sqref="E162">
    <cfRule type="cellIs" dxfId="151" priority="152" stopIfTrue="1" operator="lessThan">
      <formula>#REF!</formula>
    </cfRule>
  </conditionalFormatting>
  <conditionalFormatting sqref="E163">
    <cfRule type="cellIs" dxfId="150" priority="151" stopIfTrue="1" operator="lessThan">
      <formula>#REF!</formula>
    </cfRule>
  </conditionalFormatting>
  <conditionalFormatting sqref="E164">
    <cfRule type="cellIs" dxfId="149" priority="150" stopIfTrue="1" operator="lessThan">
      <formula>#REF!</formula>
    </cfRule>
  </conditionalFormatting>
  <conditionalFormatting sqref="E165">
    <cfRule type="cellIs" dxfId="148" priority="149" stopIfTrue="1" operator="lessThan">
      <formula>#REF!</formula>
    </cfRule>
  </conditionalFormatting>
  <conditionalFormatting sqref="E166">
    <cfRule type="cellIs" dxfId="147" priority="148" stopIfTrue="1" operator="lessThan">
      <formula>#REF!</formula>
    </cfRule>
  </conditionalFormatting>
  <conditionalFormatting sqref="E167">
    <cfRule type="cellIs" dxfId="146" priority="147" stopIfTrue="1" operator="lessThan">
      <formula>#REF!</formula>
    </cfRule>
  </conditionalFormatting>
  <conditionalFormatting sqref="E170">
    <cfRule type="cellIs" dxfId="145" priority="146" stopIfTrue="1" operator="lessThan">
      <formula>#REF!</formula>
    </cfRule>
  </conditionalFormatting>
  <conditionalFormatting sqref="E171">
    <cfRule type="cellIs" dxfId="144" priority="145" stopIfTrue="1" operator="lessThan">
      <formula>#REF!</formula>
    </cfRule>
  </conditionalFormatting>
  <conditionalFormatting sqref="E172">
    <cfRule type="cellIs" dxfId="143" priority="144" stopIfTrue="1" operator="lessThan">
      <formula>#REF!</formula>
    </cfRule>
  </conditionalFormatting>
  <conditionalFormatting sqref="E173">
    <cfRule type="cellIs" dxfId="142" priority="143" stopIfTrue="1" operator="lessThan">
      <formula>#REF!</formula>
    </cfRule>
  </conditionalFormatting>
  <conditionalFormatting sqref="E174">
    <cfRule type="cellIs" dxfId="141" priority="142" stopIfTrue="1" operator="lessThan">
      <formula>#REF!</formula>
    </cfRule>
  </conditionalFormatting>
  <conditionalFormatting sqref="E175">
    <cfRule type="cellIs" dxfId="140" priority="141" stopIfTrue="1" operator="lessThan">
      <formula>#REF!</formula>
    </cfRule>
  </conditionalFormatting>
  <conditionalFormatting sqref="E176">
    <cfRule type="cellIs" dxfId="139" priority="140" stopIfTrue="1" operator="lessThan">
      <formula>#REF!</formula>
    </cfRule>
  </conditionalFormatting>
  <conditionalFormatting sqref="E177">
    <cfRule type="cellIs" dxfId="138" priority="139" stopIfTrue="1" operator="lessThan">
      <formula>#REF!</formula>
    </cfRule>
  </conditionalFormatting>
  <conditionalFormatting sqref="E178">
    <cfRule type="cellIs" dxfId="137" priority="138" stopIfTrue="1" operator="lessThan">
      <formula>#REF!</formula>
    </cfRule>
  </conditionalFormatting>
  <conditionalFormatting sqref="E179">
    <cfRule type="cellIs" dxfId="136" priority="137" stopIfTrue="1" operator="lessThan">
      <formula>#REF!</formula>
    </cfRule>
  </conditionalFormatting>
  <conditionalFormatting sqref="E180">
    <cfRule type="cellIs" dxfId="135" priority="136" stopIfTrue="1" operator="lessThan">
      <formula>#REF!</formula>
    </cfRule>
  </conditionalFormatting>
  <conditionalFormatting sqref="E181">
    <cfRule type="cellIs" dxfId="134" priority="135" stopIfTrue="1" operator="lessThan">
      <formula>#REF!</formula>
    </cfRule>
  </conditionalFormatting>
  <conditionalFormatting sqref="E182">
    <cfRule type="cellIs" dxfId="133" priority="134" stopIfTrue="1" operator="lessThan">
      <formula>#REF!</formula>
    </cfRule>
  </conditionalFormatting>
  <conditionalFormatting sqref="E183">
    <cfRule type="cellIs" dxfId="132" priority="133" stopIfTrue="1" operator="lessThan">
      <formula>#REF!</formula>
    </cfRule>
  </conditionalFormatting>
  <conditionalFormatting sqref="E184:E185">
    <cfRule type="cellIs" dxfId="131" priority="132" stopIfTrue="1" operator="lessThan">
      <formula>#REF!</formula>
    </cfRule>
  </conditionalFormatting>
  <conditionalFormatting sqref="K22:K37">
    <cfRule type="cellIs" dxfId="130" priority="131" stopIfTrue="1" operator="lessThan">
      <formula>#REF!</formula>
    </cfRule>
  </conditionalFormatting>
  <conditionalFormatting sqref="K39:K53">
    <cfRule type="cellIs" dxfId="129" priority="130" stopIfTrue="1" operator="lessThan">
      <formula>#REF!</formula>
    </cfRule>
  </conditionalFormatting>
  <conditionalFormatting sqref="K88:K102">
    <cfRule type="cellIs" dxfId="128" priority="129" stopIfTrue="1" operator="lessThan">
      <formula>#REF!</formula>
    </cfRule>
  </conditionalFormatting>
  <conditionalFormatting sqref="K147">
    <cfRule type="cellIs" dxfId="127" priority="128" stopIfTrue="1" operator="lessThan">
      <formula>#REF!</formula>
    </cfRule>
  </conditionalFormatting>
  <conditionalFormatting sqref="K148">
    <cfRule type="cellIs" dxfId="126" priority="127" stopIfTrue="1" operator="lessThan">
      <formula>#REF!</formula>
    </cfRule>
  </conditionalFormatting>
  <conditionalFormatting sqref="K149">
    <cfRule type="cellIs" dxfId="125" priority="126" stopIfTrue="1" operator="lessThan">
      <formula>#REF!</formula>
    </cfRule>
  </conditionalFormatting>
  <conditionalFormatting sqref="K150">
    <cfRule type="cellIs" dxfId="124" priority="125" stopIfTrue="1" operator="lessThan">
      <formula>#REF!</formula>
    </cfRule>
  </conditionalFormatting>
  <conditionalFormatting sqref="K153">
    <cfRule type="cellIs" dxfId="123" priority="124" stopIfTrue="1" operator="lessThan">
      <formula>#REF!</formula>
    </cfRule>
  </conditionalFormatting>
  <conditionalFormatting sqref="K154">
    <cfRule type="cellIs" dxfId="122" priority="123" stopIfTrue="1" operator="lessThan">
      <formula>#REF!</formula>
    </cfRule>
  </conditionalFormatting>
  <conditionalFormatting sqref="K155">
    <cfRule type="cellIs" dxfId="121" priority="122" stopIfTrue="1" operator="lessThan">
      <formula>#REF!</formula>
    </cfRule>
  </conditionalFormatting>
  <conditionalFormatting sqref="K156">
    <cfRule type="cellIs" dxfId="120" priority="121" stopIfTrue="1" operator="lessThan">
      <formula>#REF!</formula>
    </cfRule>
  </conditionalFormatting>
  <conditionalFormatting sqref="K157">
    <cfRule type="cellIs" dxfId="119" priority="120" stopIfTrue="1" operator="lessThan">
      <formula>#REF!</formula>
    </cfRule>
  </conditionalFormatting>
  <conditionalFormatting sqref="K158">
    <cfRule type="cellIs" dxfId="118" priority="119" stopIfTrue="1" operator="lessThan">
      <formula>#REF!</formula>
    </cfRule>
  </conditionalFormatting>
  <conditionalFormatting sqref="K159">
    <cfRule type="cellIs" dxfId="117" priority="118" stopIfTrue="1" operator="lessThan">
      <formula>#REF!</formula>
    </cfRule>
  </conditionalFormatting>
  <conditionalFormatting sqref="K160">
    <cfRule type="cellIs" dxfId="116" priority="117" stopIfTrue="1" operator="lessThan">
      <formula>#REF!</formula>
    </cfRule>
  </conditionalFormatting>
  <conditionalFormatting sqref="K161">
    <cfRule type="cellIs" dxfId="115" priority="116" stopIfTrue="1" operator="lessThan">
      <formula>#REF!</formula>
    </cfRule>
  </conditionalFormatting>
  <conditionalFormatting sqref="K162">
    <cfRule type="cellIs" dxfId="114" priority="115" stopIfTrue="1" operator="lessThan">
      <formula>#REF!</formula>
    </cfRule>
  </conditionalFormatting>
  <conditionalFormatting sqref="K163">
    <cfRule type="cellIs" dxfId="113" priority="114" stopIfTrue="1" operator="lessThan">
      <formula>#REF!</formula>
    </cfRule>
  </conditionalFormatting>
  <conditionalFormatting sqref="K164">
    <cfRule type="cellIs" dxfId="112" priority="113" stopIfTrue="1" operator="lessThan">
      <formula>#REF!</formula>
    </cfRule>
  </conditionalFormatting>
  <conditionalFormatting sqref="K165">
    <cfRule type="cellIs" dxfId="111" priority="112" stopIfTrue="1" operator="lessThan">
      <formula>#REF!</formula>
    </cfRule>
  </conditionalFormatting>
  <conditionalFormatting sqref="K166">
    <cfRule type="cellIs" dxfId="110" priority="111" stopIfTrue="1" operator="lessThan">
      <formula>#REF!</formula>
    </cfRule>
  </conditionalFormatting>
  <conditionalFormatting sqref="K167">
    <cfRule type="cellIs" dxfId="109" priority="110" stopIfTrue="1" operator="lessThan">
      <formula>#REF!</formula>
    </cfRule>
  </conditionalFormatting>
  <conditionalFormatting sqref="K170">
    <cfRule type="cellIs" dxfId="108" priority="109" stopIfTrue="1" operator="lessThan">
      <formula>#REF!</formula>
    </cfRule>
  </conditionalFormatting>
  <conditionalFormatting sqref="K171">
    <cfRule type="cellIs" dxfId="107" priority="108" stopIfTrue="1" operator="lessThan">
      <formula>#REF!</formula>
    </cfRule>
  </conditionalFormatting>
  <conditionalFormatting sqref="K172">
    <cfRule type="cellIs" dxfId="106" priority="107" stopIfTrue="1" operator="lessThan">
      <formula>#REF!</formula>
    </cfRule>
  </conditionalFormatting>
  <conditionalFormatting sqref="K173">
    <cfRule type="cellIs" dxfId="105" priority="106" stopIfTrue="1" operator="lessThan">
      <formula>#REF!</formula>
    </cfRule>
  </conditionalFormatting>
  <conditionalFormatting sqref="K174">
    <cfRule type="cellIs" dxfId="104" priority="105" stopIfTrue="1" operator="lessThan">
      <formula>#REF!</formula>
    </cfRule>
  </conditionalFormatting>
  <conditionalFormatting sqref="K175">
    <cfRule type="cellIs" dxfId="103" priority="104" stopIfTrue="1" operator="lessThan">
      <formula>#REF!</formula>
    </cfRule>
  </conditionalFormatting>
  <conditionalFormatting sqref="K176">
    <cfRule type="cellIs" dxfId="102" priority="103" stopIfTrue="1" operator="lessThan">
      <formula>#REF!</formula>
    </cfRule>
  </conditionalFormatting>
  <conditionalFormatting sqref="K177">
    <cfRule type="cellIs" dxfId="101" priority="102" stopIfTrue="1" operator="lessThan">
      <formula>#REF!</formula>
    </cfRule>
  </conditionalFormatting>
  <conditionalFormatting sqref="K178">
    <cfRule type="cellIs" dxfId="100" priority="101" stopIfTrue="1" operator="lessThan">
      <formula>#REF!</formula>
    </cfRule>
  </conditionalFormatting>
  <conditionalFormatting sqref="K179">
    <cfRule type="cellIs" dxfId="99" priority="100" stopIfTrue="1" operator="lessThan">
      <formula>#REF!</formula>
    </cfRule>
  </conditionalFormatting>
  <conditionalFormatting sqref="K180">
    <cfRule type="cellIs" dxfId="98" priority="99" stopIfTrue="1" operator="lessThan">
      <formula>#REF!</formula>
    </cfRule>
  </conditionalFormatting>
  <conditionalFormatting sqref="K181">
    <cfRule type="cellIs" dxfId="97" priority="98" stopIfTrue="1" operator="lessThan">
      <formula>#REF!</formula>
    </cfRule>
  </conditionalFormatting>
  <conditionalFormatting sqref="K182">
    <cfRule type="cellIs" dxfId="96" priority="97" stopIfTrue="1" operator="lessThan">
      <formula>#REF!</formula>
    </cfRule>
  </conditionalFormatting>
  <conditionalFormatting sqref="K183">
    <cfRule type="cellIs" dxfId="95" priority="96" stopIfTrue="1" operator="lessThan">
      <formula>#REF!</formula>
    </cfRule>
  </conditionalFormatting>
  <conditionalFormatting sqref="K184:K185">
    <cfRule type="cellIs" dxfId="94" priority="95" stopIfTrue="1" operator="lessThan">
      <formula>#REF!</formula>
    </cfRule>
  </conditionalFormatting>
  <conditionalFormatting sqref="Q22:Q37">
    <cfRule type="cellIs" dxfId="93" priority="94" stopIfTrue="1" operator="lessThan">
      <formula>#REF!</formula>
    </cfRule>
  </conditionalFormatting>
  <conditionalFormatting sqref="Q39:Q53">
    <cfRule type="cellIs" dxfId="92" priority="93" stopIfTrue="1" operator="lessThan">
      <formula>#REF!</formula>
    </cfRule>
  </conditionalFormatting>
  <conditionalFormatting sqref="Q88:Q102">
    <cfRule type="cellIs" dxfId="91" priority="92" stopIfTrue="1" operator="lessThan">
      <formula>#REF!</formula>
    </cfRule>
  </conditionalFormatting>
  <conditionalFormatting sqref="P185">
    <cfRule type="cellIs" dxfId="90" priority="91" stopIfTrue="1" operator="lessThan">
      <formula>#REF!</formula>
    </cfRule>
  </conditionalFormatting>
  <conditionalFormatting sqref="X37:Y37">
    <cfRule type="cellIs" dxfId="89" priority="90" stopIfTrue="1" operator="lessThan">
      <formula>#REF!</formula>
    </cfRule>
  </conditionalFormatting>
  <conditionalFormatting sqref="AD37:AE37">
    <cfRule type="cellIs" dxfId="88" priority="89" stopIfTrue="1" operator="lessThan">
      <formula>#REF!</formula>
    </cfRule>
  </conditionalFormatting>
  <conditionalFormatting sqref="W183">
    <cfRule type="cellIs" dxfId="87" priority="53" stopIfTrue="1" operator="lessThan">
      <formula>#REF!</formula>
    </cfRule>
  </conditionalFormatting>
  <conditionalFormatting sqref="W22:W37">
    <cfRule type="cellIs" dxfId="86" priority="88" stopIfTrue="1" operator="lessThan">
      <formula>#REF!</formula>
    </cfRule>
  </conditionalFormatting>
  <conditionalFormatting sqref="W39:W53 W136:W146">
    <cfRule type="cellIs" dxfId="85" priority="87" stopIfTrue="1" operator="lessThan">
      <formula>#REF!</formula>
    </cfRule>
  </conditionalFormatting>
  <conditionalFormatting sqref="W88:W102">
    <cfRule type="cellIs" dxfId="84" priority="86" stopIfTrue="1" operator="lessThan">
      <formula>#REF!</formula>
    </cfRule>
  </conditionalFormatting>
  <conditionalFormatting sqref="W147">
    <cfRule type="cellIs" dxfId="83" priority="85" stopIfTrue="1" operator="lessThan">
      <formula>#REF!</formula>
    </cfRule>
  </conditionalFormatting>
  <conditionalFormatting sqref="W148">
    <cfRule type="cellIs" dxfId="82" priority="84" stopIfTrue="1" operator="lessThan">
      <formula>#REF!</formula>
    </cfRule>
  </conditionalFormatting>
  <conditionalFormatting sqref="W149">
    <cfRule type="cellIs" dxfId="81" priority="83" stopIfTrue="1" operator="lessThan">
      <formula>#REF!</formula>
    </cfRule>
  </conditionalFormatting>
  <conditionalFormatting sqref="W150">
    <cfRule type="cellIs" dxfId="80" priority="82" stopIfTrue="1" operator="lessThan">
      <formula>#REF!</formula>
    </cfRule>
  </conditionalFormatting>
  <conditionalFormatting sqref="W153">
    <cfRule type="cellIs" dxfId="79" priority="81" stopIfTrue="1" operator="lessThan">
      <formula>#REF!</formula>
    </cfRule>
  </conditionalFormatting>
  <conditionalFormatting sqref="W154">
    <cfRule type="cellIs" dxfId="78" priority="80" stopIfTrue="1" operator="lessThan">
      <formula>#REF!</formula>
    </cfRule>
  </conditionalFormatting>
  <conditionalFormatting sqref="W155">
    <cfRule type="cellIs" dxfId="77" priority="79" stopIfTrue="1" operator="lessThan">
      <formula>#REF!</formula>
    </cfRule>
  </conditionalFormatting>
  <conditionalFormatting sqref="W156">
    <cfRule type="cellIs" dxfId="76" priority="78" stopIfTrue="1" operator="lessThan">
      <formula>#REF!</formula>
    </cfRule>
  </conditionalFormatting>
  <conditionalFormatting sqref="W157">
    <cfRule type="cellIs" dxfId="75" priority="77" stopIfTrue="1" operator="lessThan">
      <formula>#REF!</formula>
    </cfRule>
  </conditionalFormatting>
  <conditionalFormatting sqref="W158">
    <cfRule type="cellIs" dxfId="74" priority="76" stopIfTrue="1" operator="lessThan">
      <formula>#REF!</formula>
    </cfRule>
  </conditionalFormatting>
  <conditionalFormatting sqref="W159">
    <cfRule type="cellIs" dxfId="73" priority="75" stopIfTrue="1" operator="lessThan">
      <formula>#REF!</formula>
    </cfRule>
  </conditionalFormatting>
  <conditionalFormatting sqref="W160">
    <cfRule type="cellIs" dxfId="72" priority="74" stopIfTrue="1" operator="lessThan">
      <formula>#REF!</formula>
    </cfRule>
  </conditionalFormatting>
  <conditionalFormatting sqref="W161">
    <cfRule type="cellIs" dxfId="71" priority="73" stopIfTrue="1" operator="lessThan">
      <formula>#REF!</formula>
    </cfRule>
  </conditionalFormatting>
  <conditionalFormatting sqref="W162">
    <cfRule type="cellIs" dxfId="70" priority="72" stopIfTrue="1" operator="lessThan">
      <formula>#REF!</formula>
    </cfRule>
  </conditionalFormatting>
  <conditionalFormatting sqref="W163">
    <cfRule type="cellIs" dxfId="69" priority="71" stopIfTrue="1" operator="lessThan">
      <formula>#REF!</formula>
    </cfRule>
  </conditionalFormatting>
  <conditionalFormatting sqref="W164">
    <cfRule type="cellIs" dxfId="68" priority="70" stopIfTrue="1" operator="lessThan">
      <formula>#REF!</formula>
    </cfRule>
  </conditionalFormatting>
  <conditionalFormatting sqref="W165">
    <cfRule type="cellIs" dxfId="67" priority="69" stopIfTrue="1" operator="lessThan">
      <formula>#REF!</formula>
    </cfRule>
  </conditionalFormatting>
  <conditionalFormatting sqref="W166">
    <cfRule type="cellIs" dxfId="66" priority="68" stopIfTrue="1" operator="lessThan">
      <formula>#REF!</formula>
    </cfRule>
  </conditionalFormatting>
  <conditionalFormatting sqref="W167">
    <cfRule type="cellIs" dxfId="65" priority="67" stopIfTrue="1" operator="lessThan">
      <formula>#REF!</formula>
    </cfRule>
  </conditionalFormatting>
  <conditionalFormatting sqref="W170">
    <cfRule type="cellIs" dxfId="64" priority="66" stopIfTrue="1" operator="lessThan">
      <formula>#REF!</formula>
    </cfRule>
  </conditionalFormatting>
  <conditionalFormatting sqref="W171">
    <cfRule type="cellIs" dxfId="63" priority="65" stopIfTrue="1" operator="lessThan">
      <formula>#REF!</formula>
    </cfRule>
  </conditionalFormatting>
  <conditionalFormatting sqref="W172">
    <cfRule type="cellIs" dxfId="62" priority="64" stopIfTrue="1" operator="lessThan">
      <formula>#REF!</formula>
    </cfRule>
  </conditionalFormatting>
  <conditionalFormatting sqref="W173">
    <cfRule type="cellIs" dxfId="61" priority="63" stopIfTrue="1" operator="lessThan">
      <formula>#REF!</formula>
    </cfRule>
  </conditionalFormatting>
  <conditionalFormatting sqref="W174">
    <cfRule type="cellIs" dxfId="60" priority="62" stopIfTrue="1" operator="lessThan">
      <formula>#REF!</formula>
    </cfRule>
  </conditionalFormatting>
  <conditionalFormatting sqref="W175">
    <cfRule type="cellIs" dxfId="59" priority="61" stopIfTrue="1" operator="lessThan">
      <formula>#REF!</formula>
    </cfRule>
  </conditionalFormatting>
  <conditionalFormatting sqref="W176">
    <cfRule type="cellIs" dxfId="58" priority="60" stopIfTrue="1" operator="lessThan">
      <formula>#REF!</formula>
    </cfRule>
  </conditionalFormatting>
  <conditionalFormatting sqref="W177">
    <cfRule type="cellIs" dxfId="57" priority="59" stopIfTrue="1" operator="lessThan">
      <formula>#REF!</formula>
    </cfRule>
  </conditionalFormatting>
  <conditionalFormatting sqref="W178">
    <cfRule type="cellIs" dxfId="56" priority="58" stopIfTrue="1" operator="lessThan">
      <formula>#REF!</formula>
    </cfRule>
  </conditionalFormatting>
  <conditionalFormatting sqref="W179">
    <cfRule type="cellIs" dxfId="55" priority="57" stopIfTrue="1" operator="lessThan">
      <formula>#REF!</formula>
    </cfRule>
  </conditionalFormatting>
  <conditionalFormatting sqref="W180">
    <cfRule type="cellIs" dxfId="54" priority="56" stopIfTrue="1" operator="lessThan">
      <formula>#REF!</formula>
    </cfRule>
  </conditionalFormatting>
  <conditionalFormatting sqref="W181">
    <cfRule type="cellIs" dxfId="53" priority="55" stopIfTrue="1" operator="lessThan">
      <formula>#REF!</formula>
    </cfRule>
  </conditionalFormatting>
  <conditionalFormatting sqref="W182">
    <cfRule type="cellIs" dxfId="52" priority="54" stopIfTrue="1" operator="lessThan">
      <formula>#REF!</formula>
    </cfRule>
  </conditionalFormatting>
  <conditionalFormatting sqref="W184:W185">
    <cfRule type="cellIs" dxfId="51" priority="52" stopIfTrue="1" operator="lessThan">
      <formula>#REF!</formula>
    </cfRule>
  </conditionalFormatting>
  <conditionalFormatting sqref="AC183">
    <cfRule type="cellIs" dxfId="50" priority="16" stopIfTrue="1" operator="lessThan">
      <formula>#REF!</formula>
    </cfRule>
  </conditionalFormatting>
  <conditionalFormatting sqref="AC22:AC37">
    <cfRule type="cellIs" dxfId="49" priority="51" stopIfTrue="1" operator="lessThan">
      <formula>#REF!</formula>
    </cfRule>
  </conditionalFormatting>
  <conditionalFormatting sqref="AC39:AC53 AC136:AC146">
    <cfRule type="cellIs" dxfId="48" priority="50" stopIfTrue="1" operator="lessThan">
      <formula>#REF!</formula>
    </cfRule>
  </conditionalFormatting>
  <conditionalFormatting sqref="AC88:AC102">
    <cfRule type="cellIs" dxfId="47" priority="49" stopIfTrue="1" operator="lessThan">
      <formula>#REF!</formula>
    </cfRule>
  </conditionalFormatting>
  <conditionalFormatting sqref="AC147">
    <cfRule type="cellIs" dxfId="46" priority="48" stopIfTrue="1" operator="lessThan">
      <formula>#REF!</formula>
    </cfRule>
  </conditionalFormatting>
  <conditionalFormatting sqref="AC148">
    <cfRule type="cellIs" dxfId="45" priority="47" stopIfTrue="1" operator="lessThan">
      <formula>#REF!</formula>
    </cfRule>
  </conditionalFormatting>
  <conditionalFormatting sqref="AC149">
    <cfRule type="cellIs" dxfId="44" priority="46" stopIfTrue="1" operator="lessThan">
      <formula>#REF!</formula>
    </cfRule>
  </conditionalFormatting>
  <conditionalFormatting sqref="AC150">
    <cfRule type="cellIs" dxfId="43" priority="45" stopIfTrue="1" operator="lessThan">
      <formula>#REF!</formula>
    </cfRule>
  </conditionalFormatting>
  <conditionalFormatting sqref="AC153">
    <cfRule type="cellIs" dxfId="42" priority="44" stopIfTrue="1" operator="lessThan">
      <formula>#REF!</formula>
    </cfRule>
  </conditionalFormatting>
  <conditionalFormatting sqref="AC154">
    <cfRule type="cellIs" dxfId="41" priority="43" stopIfTrue="1" operator="lessThan">
      <formula>#REF!</formula>
    </cfRule>
  </conditionalFormatting>
  <conditionalFormatting sqref="AC155">
    <cfRule type="cellIs" dxfId="40" priority="42" stopIfTrue="1" operator="lessThan">
      <formula>#REF!</formula>
    </cfRule>
  </conditionalFormatting>
  <conditionalFormatting sqref="AC156">
    <cfRule type="cellIs" dxfId="39" priority="41" stopIfTrue="1" operator="lessThan">
      <formula>#REF!</formula>
    </cfRule>
  </conditionalFormatting>
  <conditionalFormatting sqref="AC157">
    <cfRule type="cellIs" dxfId="38" priority="40" stopIfTrue="1" operator="lessThan">
      <formula>#REF!</formula>
    </cfRule>
  </conditionalFormatting>
  <conditionalFormatting sqref="AC158">
    <cfRule type="cellIs" dxfId="37" priority="39" stopIfTrue="1" operator="lessThan">
      <formula>#REF!</formula>
    </cfRule>
  </conditionalFormatting>
  <conditionalFormatting sqref="AC159">
    <cfRule type="cellIs" dxfId="36" priority="38" stopIfTrue="1" operator="lessThan">
      <formula>#REF!</formula>
    </cfRule>
  </conditionalFormatting>
  <conditionalFormatting sqref="AC160">
    <cfRule type="cellIs" dxfId="35" priority="37" stopIfTrue="1" operator="lessThan">
      <formula>#REF!</formula>
    </cfRule>
  </conditionalFormatting>
  <conditionalFormatting sqref="AC161">
    <cfRule type="cellIs" dxfId="34" priority="36" stopIfTrue="1" operator="lessThan">
      <formula>#REF!</formula>
    </cfRule>
  </conditionalFormatting>
  <conditionalFormatting sqref="AC162">
    <cfRule type="cellIs" dxfId="33" priority="35" stopIfTrue="1" operator="lessThan">
      <formula>#REF!</formula>
    </cfRule>
  </conditionalFormatting>
  <conditionalFormatting sqref="AC163">
    <cfRule type="cellIs" dxfId="32" priority="34" stopIfTrue="1" operator="lessThan">
      <formula>#REF!</formula>
    </cfRule>
  </conditionalFormatting>
  <conditionalFormatting sqref="AC164">
    <cfRule type="cellIs" dxfId="31" priority="33" stopIfTrue="1" operator="lessThan">
      <formula>#REF!</formula>
    </cfRule>
  </conditionalFormatting>
  <conditionalFormatting sqref="AC165">
    <cfRule type="cellIs" dxfId="30" priority="32" stopIfTrue="1" operator="lessThan">
      <formula>#REF!</formula>
    </cfRule>
  </conditionalFormatting>
  <conditionalFormatting sqref="AC166">
    <cfRule type="cellIs" dxfId="29" priority="31" stopIfTrue="1" operator="lessThan">
      <formula>#REF!</formula>
    </cfRule>
  </conditionalFormatting>
  <conditionalFormatting sqref="AC167">
    <cfRule type="cellIs" dxfId="28" priority="30" stopIfTrue="1" operator="lessThan">
      <formula>#REF!</formula>
    </cfRule>
  </conditionalFormatting>
  <conditionalFormatting sqref="AC170">
    <cfRule type="cellIs" dxfId="27" priority="29" stopIfTrue="1" operator="lessThan">
      <formula>#REF!</formula>
    </cfRule>
  </conditionalFormatting>
  <conditionalFormatting sqref="AC171">
    <cfRule type="cellIs" dxfId="26" priority="28" stopIfTrue="1" operator="lessThan">
      <formula>#REF!</formula>
    </cfRule>
  </conditionalFormatting>
  <conditionalFormatting sqref="AC172">
    <cfRule type="cellIs" dxfId="25" priority="27" stopIfTrue="1" operator="lessThan">
      <formula>#REF!</formula>
    </cfRule>
  </conditionalFormatting>
  <conditionalFormatting sqref="AC173">
    <cfRule type="cellIs" dxfId="24" priority="26" stopIfTrue="1" operator="lessThan">
      <formula>#REF!</formula>
    </cfRule>
  </conditionalFormatting>
  <conditionalFormatting sqref="AC174">
    <cfRule type="cellIs" dxfId="23" priority="25" stopIfTrue="1" operator="lessThan">
      <formula>#REF!</formula>
    </cfRule>
  </conditionalFormatting>
  <conditionalFormatting sqref="AC175">
    <cfRule type="cellIs" dxfId="22" priority="24" stopIfTrue="1" operator="lessThan">
      <formula>#REF!</formula>
    </cfRule>
  </conditionalFormatting>
  <conditionalFormatting sqref="AC176">
    <cfRule type="cellIs" dxfId="21" priority="23" stopIfTrue="1" operator="lessThan">
      <formula>#REF!</formula>
    </cfRule>
  </conditionalFormatting>
  <conditionalFormatting sqref="AC177">
    <cfRule type="cellIs" dxfId="20" priority="22" stopIfTrue="1" operator="lessThan">
      <formula>#REF!</formula>
    </cfRule>
  </conditionalFormatting>
  <conditionalFormatting sqref="AC178">
    <cfRule type="cellIs" dxfId="19" priority="21" stopIfTrue="1" operator="lessThan">
      <formula>#REF!</formula>
    </cfRule>
  </conditionalFormatting>
  <conditionalFormatting sqref="AC179">
    <cfRule type="cellIs" dxfId="18" priority="20" stopIfTrue="1" operator="lessThan">
      <formula>#REF!</formula>
    </cfRule>
  </conditionalFormatting>
  <conditionalFormatting sqref="AC180">
    <cfRule type="cellIs" dxfId="17" priority="19" stopIfTrue="1" operator="lessThan">
      <formula>#REF!</formula>
    </cfRule>
  </conditionalFormatting>
  <conditionalFormatting sqref="AC181">
    <cfRule type="cellIs" dxfId="16" priority="18" stopIfTrue="1" operator="lessThan">
      <formula>#REF!</formula>
    </cfRule>
  </conditionalFormatting>
  <conditionalFormatting sqref="AC182">
    <cfRule type="cellIs" dxfId="15" priority="17" stopIfTrue="1" operator="lessThan">
      <formula>#REF!</formula>
    </cfRule>
  </conditionalFormatting>
  <conditionalFormatting sqref="AC184:AC185">
    <cfRule type="cellIs" dxfId="14" priority="15" stopIfTrue="1" operator="lessThan">
      <formula>#REF!</formula>
    </cfRule>
  </conditionalFormatting>
  <conditionalFormatting sqref="V185">
    <cfRule type="cellIs" dxfId="13" priority="14" stopIfTrue="1" operator="lessThan">
      <formula>#REF!</formula>
    </cfRule>
  </conditionalFormatting>
  <conditionalFormatting sqref="AB185">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1">
    <cfRule type="cellIs" dxfId="6" priority="7" stopIfTrue="1" operator="lessThan">
      <formula>#REF!</formula>
    </cfRule>
  </conditionalFormatting>
  <conditionalFormatting sqref="AG87">
    <cfRule type="cellIs" dxfId="5" priority="6" stopIfTrue="1" operator="lessThan">
      <formula>#REF!</formula>
    </cfRule>
  </conditionalFormatting>
  <conditionalFormatting sqref="AG104">
    <cfRule type="cellIs" dxfId="4" priority="5" stopIfTrue="1" operator="lessThan">
      <formula>#REF!</formula>
    </cfRule>
  </conditionalFormatting>
  <conditionalFormatting sqref="AG119">
    <cfRule type="cellIs" dxfId="3" priority="4" stopIfTrue="1" operator="lessThan">
      <formula>#REF!</formula>
    </cfRule>
  </conditionalFormatting>
  <conditionalFormatting sqref="AG135">
    <cfRule type="cellIs" dxfId="2" priority="3" stopIfTrue="1" operator="lessThan">
      <formula>#REF!</formula>
    </cfRule>
  </conditionalFormatting>
  <conditionalFormatting sqref="AG152">
    <cfRule type="cellIs" dxfId="1" priority="2" stopIfTrue="1" operator="lessThan">
      <formula>#REF!</formula>
    </cfRule>
  </conditionalFormatting>
  <conditionalFormatting sqref="AG169">
    <cfRule type="cellIs" dxfId="0" priority="1" stopIfTrue="1" operator="lessThan">
      <formula>#REF!</formula>
    </cfRule>
  </conditionalFormatting>
  <dataValidations count="8">
    <dataValidation type="list" allowBlank="1" showInputMessage="1" showErrorMessage="1" sqref="C13:D14 I13:J13" xr:uid="{00000000-0002-0000-2C00-000000000000}">
      <formula1>$K$11:$K$15</formula1>
    </dataValidation>
    <dataValidation type="list" allowBlank="1" showInputMessage="1" showErrorMessage="1" sqref="I11:J11 C11:D11" xr:uid="{00000000-0002-0000-2C00-000001000000}">
      <formula1>$D$12:$D$41</formula1>
    </dataValidation>
    <dataValidation type="list" allowBlank="1" showInputMessage="1" showErrorMessage="1" sqref="C15:D15" xr:uid="{00000000-0002-0000-2C00-000002000000}">
      <formula1>$F$13:$F$15</formula1>
    </dataValidation>
    <dataValidation type="list" allowBlank="1" showInputMessage="1" showErrorMessage="1" sqref="X153:X167 AD136:AD150 R22:R36 R88:R102 R170:R184 AD39:AD53 L136:L150 L153:L167 AD88:AD102 AD170:AD184 F170:F184 R136:R150 X170:X184 R39:R54 AD22:AD36 X88:X102 X22:X36 L22:L36 R153:R167 X136:X150 X39:X53 F22:F36 L39:L53 AD153:AD167 F39:F53 F88:F102 L88:L102 F136:F150 F153:F167 L170:L184 X120:X133 R120:R133 AD120:AD133 L120:L133 F120:F133 F105:F117 R105:R118 AD105:AD118 L105:L118 X105:X118 F72:F85 X72:X85 L72:L85 R72:R85 AD72:AD85 F56:F69 X56:X69 R56:R69 L56:L69 AD56:AD69" xr:uid="{00000000-0002-0000-2C00-000003000000}">
      <formula1>$F$9:$F$12</formula1>
    </dataValidation>
    <dataValidation type="list" allowBlank="1" showInputMessage="1" showErrorMessage="1" sqref="F185 L185 R185 X185 AD185" xr:uid="{00000000-0002-0000-2C00-000004000000}">
      <formula1>$F$13:$F$14</formula1>
    </dataValidation>
    <dataValidation type="list" allowBlank="1" showInputMessage="1" showErrorMessage="1" sqref="I12:J12 C12:D12" xr:uid="{00000000-0002-0000-2C00-000005000000}">
      <formula1>$B$10:$B$28</formula1>
    </dataValidation>
    <dataValidation type="list" allowBlank="1" showInputMessage="1" showErrorMessage="1" sqref="T9:T13" xr:uid="{00000000-0002-0000-2C00-000006000000}">
      <formula1>$I$14:$I$17</formula1>
    </dataValidation>
    <dataValidation type="list" allowBlank="1" showInputMessage="1" showErrorMessage="1" sqref="Y187 AE187 M187 S187" xr:uid="{00000000-0002-0000-2C00-000007000000}">
      <formula1>$Q$8:$Q$9</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B000000}">
          <x14:formula1>
            <xm:f>Données!$G$14:$G$17</xm:f>
          </x14:formula1>
          <xm:sqref>Z9:Z13</xm:sqref>
        </x14:dataValidation>
        <x14:dataValidation type="list" allowBlank="1" showInputMessage="1" showErrorMessage="1" xr:uid="{00000000-0002-0000-2C00-00000C000000}">
          <x14:formula1>
            <xm:f>Données!$I$14:$I$17</xm:f>
          </x14:formula1>
          <xm:sqref>K17</xm:sqref>
        </x14:dataValidation>
        <x14:dataValidation type="list" allowBlank="1" showInputMessage="1" showErrorMessage="1" xr:uid="{00000000-0002-0000-2C00-00000D000000}">
          <x14:formula1>
            <xm:f>Données!$Q$8:$Q$9</xm:f>
          </x14:formula1>
          <xm:sqref>G187</xm:sqref>
        </x14:dataValidation>
        <x14:dataValidation type="list" allowBlank="1" showInputMessage="1" showErrorMessage="1" xr:uid="{00000000-0002-0000-2C00-00000E000000}">
          <x14:formula1>
            <xm:f>Données!$K$14:$K$43</xm:f>
          </x14:formula1>
          <xm:sqref>L9:L13</xm:sqref>
        </x14:dataValidation>
        <x14:dataValidation type="list" allowBlank="1" showInputMessage="1" showErrorMessage="1" xr:uid="{00000000-0002-0000-2C00-00000F000000}">
          <x14:formula1>
            <xm:f>Données!$E$14:$E$53</xm:f>
          </x14:formula1>
          <xm:sqref>B11</xm:sqref>
        </x14:dataValidation>
        <x14:dataValidation type="list" allowBlank="1" showInputMessage="1" showErrorMessage="1" xr:uid="{00000000-0002-0000-2C00-000010000000}">
          <x14:formula1>
            <xm:f>Données!$Q$19:$Q$20</xm:f>
          </x14:formula1>
          <xm:sqref>R9:R13</xm:sqref>
        </x14:dataValidation>
        <x14:dataValidation type="list" allowBlank="1" showInputMessage="1" showErrorMessage="1" xr:uid="{00000000-0002-0000-2C00-000011000000}">
          <x14:formula1>
            <xm:f>Données!$B$14:$B$43</xm:f>
          </x14:formula1>
          <xm:sqref>AE17:AF17 M17:N17 S17:T17 Y17:Z17 G17:H17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Fatma Mtiraoui</cp:lastModifiedBy>
  <cp:lastPrinted>2018-04-06T15:40:10Z</cp:lastPrinted>
  <dcterms:created xsi:type="dcterms:W3CDTF">2018-04-04T08:55:46Z</dcterms:created>
  <dcterms:modified xsi:type="dcterms:W3CDTF">2022-02-23T13:52:16Z</dcterms:modified>
</cp:coreProperties>
</file>